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935" activeTab="4"/>
  </bookViews>
  <sheets>
    <sheet name="fx pop" sheetId="9" r:id="rId1"/>
    <sheet name="Fig1" sheetId="1" r:id="rId2"/>
    <sheet name="Fig2" sheetId="2" r:id="rId3"/>
    <sheet name="Tab1" sheetId="3" r:id="rId4"/>
    <sheet name="Tab2" sheetId="4" r:id="rId5"/>
    <sheet name="Tab3" sheetId="5" r:id="rId6"/>
    <sheet name="Tab4" sheetId="6" r:id="rId7"/>
    <sheet name="Tab5" sheetId="7" r:id="rId8"/>
    <sheet name="Tab6" sheetId="8" r:id="rId9"/>
  </sheets>
  <calcPr calcId="144525"/>
</workbook>
</file>

<file path=xl/calcChain.xml><?xml version="1.0" encoding="utf-8"?>
<calcChain xmlns="http://schemas.openxmlformats.org/spreadsheetml/2006/main">
  <c r="M26" i="8" l="1"/>
  <c r="N26" i="8"/>
  <c r="O26" i="8"/>
  <c r="P26" i="8"/>
  <c r="Q26" i="8"/>
  <c r="R26" i="8"/>
  <c r="S26" i="8"/>
  <c r="M27" i="8"/>
  <c r="N27" i="8"/>
  <c r="O27" i="8"/>
  <c r="P27" i="8"/>
  <c r="Q27" i="8"/>
  <c r="R27" i="8"/>
  <c r="S27" i="8"/>
  <c r="M28" i="8"/>
  <c r="N28" i="8"/>
  <c r="O28" i="8"/>
  <c r="P28" i="8"/>
  <c r="Q28" i="8"/>
  <c r="R28" i="8"/>
  <c r="S28" i="8"/>
  <c r="M29" i="8"/>
  <c r="N29" i="8"/>
  <c r="O29" i="8"/>
  <c r="P29" i="8"/>
  <c r="Q29" i="8"/>
  <c r="R29" i="8"/>
  <c r="S29" i="8"/>
  <c r="M30" i="8"/>
  <c r="N30" i="8"/>
  <c r="O30" i="8"/>
  <c r="P30" i="8"/>
  <c r="Q30" i="8"/>
  <c r="R30" i="8"/>
  <c r="S30" i="8"/>
  <c r="M31" i="8"/>
  <c r="N31" i="8"/>
  <c r="O31" i="8"/>
  <c r="P31" i="8"/>
  <c r="Q31" i="8"/>
  <c r="R31" i="8"/>
  <c r="S31" i="8"/>
  <c r="M32" i="8"/>
  <c r="N32" i="8"/>
  <c r="O32" i="8"/>
  <c r="P32" i="8"/>
  <c r="Q32" i="8"/>
  <c r="R32" i="8"/>
  <c r="S32" i="8"/>
  <c r="L27" i="8"/>
  <c r="L28" i="8"/>
  <c r="L29" i="8"/>
  <c r="L30" i="8"/>
  <c r="L31" i="8"/>
  <c r="L32" i="8"/>
  <c r="L26" i="8"/>
  <c r="B27" i="8"/>
  <c r="C27" i="8"/>
  <c r="D27" i="8"/>
  <c r="E27" i="8"/>
  <c r="F27" i="8"/>
  <c r="G27" i="8"/>
  <c r="H27" i="8"/>
  <c r="I27" i="8"/>
  <c r="B28" i="8"/>
  <c r="C28" i="8"/>
  <c r="D28" i="8"/>
  <c r="E28" i="8"/>
  <c r="F28" i="8"/>
  <c r="G28" i="8"/>
  <c r="H28" i="8"/>
  <c r="I28" i="8"/>
  <c r="B29" i="8"/>
  <c r="C29" i="8"/>
  <c r="D29" i="8"/>
  <c r="E29" i="8"/>
  <c r="F29" i="8"/>
  <c r="G29" i="8"/>
  <c r="H29" i="8"/>
  <c r="I29" i="8"/>
  <c r="B30" i="8"/>
  <c r="C30" i="8"/>
  <c r="D30" i="8"/>
  <c r="E30" i="8"/>
  <c r="F30" i="8"/>
  <c r="G30" i="8"/>
  <c r="H30" i="8"/>
  <c r="I30" i="8"/>
  <c r="B31" i="8"/>
  <c r="C31" i="8"/>
  <c r="D31" i="8"/>
  <c r="E31" i="8"/>
  <c r="F31" i="8"/>
  <c r="G31" i="8"/>
  <c r="H31" i="8"/>
  <c r="I31" i="8"/>
  <c r="B32" i="8"/>
  <c r="C32" i="8"/>
  <c r="D32" i="8"/>
  <c r="E32" i="8"/>
  <c r="F32" i="8"/>
  <c r="G32" i="8"/>
  <c r="H32" i="8"/>
  <c r="I32" i="8"/>
  <c r="C26" i="8"/>
  <c r="D26" i="8"/>
  <c r="E26" i="8"/>
  <c r="F26" i="8"/>
  <c r="G26" i="8"/>
  <c r="H26" i="8"/>
  <c r="I26" i="8"/>
  <c r="B26" i="8"/>
  <c r="E29" i="7"/>
  <c r="E30" i="7"/>
  <c r="E31" i="7"/>
  <c r="E32" i="7"/>
  <c r="E33" i="7"/>
  <c r="E34" i="7"/>
  <c r="D29" i="7"/>
  <c r="D30" i="7"/>
  <c r="D31" i="7"/>
  <c r="D32" i="7"/>
  <c r="D33" i="7"/>
  <c r="D34" i="7"/>
  <c r="C29" i="7"/>
  <c r="C30" i="7"/>
  <c r="C31" i="7"/>
  <c r="C32" i="7"/>
  <c r="C33" i="7"/>
  <c r="C34" i="7"/>
  <c r="B29" i="7"/>
  <c r="B30" i="7"/>
  <c r="B31" i="7"/>
  <c r="B32" i="7"/>
  <c r="B33" i="7"/>
  <c r="B34" i="7"/>
  <c r="E28" i="7"/>
  <c r="D28" i="7"/>
  <c r="C28" i="7"/>
  <c r="B28" i="7"/>
  <c r="I30" i="4"/>
  <c r="I31" i="4"/>
  <c r="I32" i="4"/>
  <c r="I33" i="4"/>
  <c r="I34" i="4"/>
  <c r="I35" i="4"/>
  <c r="H30" i="4"/>
  <c r="H31" i="4"/>
  <c r="H32" i="4"/>
  <c r="H33" i="4"/>
  <c r="H34" i="4"/>
  <c r="H35" i="4"/>
  <c r="G30" i="4"/>
  <c r="G31" i="4"/>
  <c r="G32" i="4"/>
  <c r="G33" i="4"/>
  <c r="G34" i="4"/>
  <c r="G35" i="4"/>
  <c r="F30" i="4"/>
  <c r="F31" i="4"/>
  <c r="F32" i="4"/>
  <c r="F33" i="4"/>
  <c r="F34" i="4"/>
  <c r="F35" i="4"/>
  <c r="E30" i="4"/>
  <c r="E31" i="4"/>
  <c r="E32" i="4"/>
  <c r="E33" i="4"/>
  <c r="E34" i="4"/>
  <c r="E35" i="4"/>
  <c r="D30" i="4"/>
  <c r="D31" i="4"/>
  <c r="D32" i="4"/>
  <c r="D33" i="4"/>
  <c r="D34" i="4"/>
  <c r="D35" i="4"/>
  <c r="C30" i="4"/>
  <c r="C31" i="4"/>
  <c r="C32" i="4"/>
  <c r="C33" i="4"/>
  <c r="C34" i="4"/>
  <c r="C35" i="4"/>
  <c r="B30" i="4"/>
  <c r="B31" i="4"/>
  <c r="B32" i="4"/>
  <c r="B33" i="4"/>
  <c r="B34" i="4"/>
  <c r="B35" i="4"/>
  <c r="I29" i="4"/>
  <c r="H29" i="4"/>
  <c r="G29" i="4"/>
  <c r="F29" i="4"/>
  <c r="E29" i="4"/>
  <c r="D29" i="4"/>
  <c r="C29" i="4"/>
  <c r="B29" i="4"/>
  <c r="F29" i="6"/>
  <c r="F30" i="6"/>
  <c r="F31" i="6"/>
  <c r="F32" i="6"/>
  <c r="F33" i="6"/>
  <c r="F34" i="6"/>
  <c r="E29" i="6"/>
  <c r="E30" i="6"/>
  <c r="E31" i="6"/>
  <c r="E32" i="6"/>
  <c r="E33" i="6"/>
  <c r="E34" i="6"/>
  <c r="D29" i="6"/>
  <c r="D30" i="6"/>
  <c r="D31" i="6"/>
  <c r="D32" i="6"/>
  <c r="D33" i="6"/>
  <c r="D34" i="6"/>
  <c r="C29" i="6"/>
  <c r="C30" i="6"/>
  <c r="C31" i="6"/>
  <c r="C32" i="6"/>
  <c r="C33" i="6"/>
  <c r="C34" i="6"/>
  <c r="F28" i="6"/>
  <c r="E28" i="6"/>
  <c r="D28" i="6"/>
  <c r="C28" i="6"/>
  <c r="E28" i="5"/>
  <c r="E29" i="5"/>
  <c r="E30" i="5"/>
  <c r="E31" i="5"/>
  <c r="E32" i="5"/>
  <c r="D28" i="5"/>
  <c r="D29" i="5"/>
  <c r="D30" i="5"/>
  <c r="D31" i="5"/>
  <c r="D32" i="5"/>
  <c r="D33" i="5"/>
  <c r="C28" i="5"/>
  <c r="C29" i="5"/>
  <c r="C30" i="5"/>
  <c r="C31" i="5"/>
  <c r="C32" i="5"/>
  <c r="C33" i="5"/>
  <c r="B28" i="5"/>
  <c r="B29" i="5"/>
  <c r="B30" i="5"/>
  <c r="B31" i="5"/>
  <c r="B32" i="5"/>
  <c r="B33" i="5"/>
  <c r="E27" i="5"/>
  <c r="D27" i="5"/>
  <c r="C27" i="5"/>
  <c r="B27" i="5"/>
  <c r="G21" i="5"/>
  <c r="E33" i="5" s="1"/>
  <c r="Y14" i="9" l="1"/>
  <c r="K54" i="3"/>
  <c r="K55" i="3"/>
  <c r="K56" i="3"/>
  <c r="K57" i="3"/>
  <c r="K58" i="3"/>
  <c r="K53" i="3"/>
  <c r="J54" i="3"/>
  <c r="J55" i="3"/>
  <c r="J56" i="3"/>
  <c r="J57" i="3"/>
  <c r="J58" i="3"/>
  <c r="J53" i="3"/>
  <c r="I54" i="3"/>
  <c r="I55" i="3"/>
  <c r="I56" i="3"/>
  <c r="I57" i="3"/>
  <c r="I58" i="3"/>
  <c r="I53" i="3"/>
  <c r="H54" i="3"/>
  <c r="H55" i="3"/>
  <c r="H56" i="3"/>
  <c r="H57" i="3"/>
  <c r="H58" i="3"/>
  <c r="H53" i="3"/>
  <c r="C58" i="3"/>
  <c r="D58" i="3"/>
  <c r="E58" i="3"/>
  <c r="B58" i="3"/>
  <c r="E45" i="2"/>
  <c r="F45" i="2"/>
  <c r="G45" i="2"/>
  <c r="H45" i="2"/>
  <c r="I45" i="2"/>
  <c r="J45" i="2"/>
  <c r="K45" i="2"/>
  <c r="L45" i="2"/>
  <c r="M45" i="2"/>
  <c r="O45" i="2"/>
  <c r="P45" i="2"/>
  <c r="S45" i="2"/>
  <c r="U45" i="2"/>
  <c r="W45" i="2"/>
  <c r="Y45" i="2"/>
  <c r="D45" i="2"/>
  <c r="Y44" i="2"/>
  <c r="U44" i="2"/>
  <c r="P44" i="2"/>
  <c r="M44" i="2"/>
  <c r="I44" i="2"/>
  <c r="G44" i="2"/>
  <c r="E44" i="2"/>
  <c r="F44" i="2"/>
  <c r="H44" i="2"/>
  <c r="J44" i="2"/>
  <c r="L44" i="2"/>
  <c r="O44" i="2"/>
  <c r="S44" i="2"/>
  <c r="W44" i="2"/>
  <c r="D44" i="2"/>
  <c r="D31" i="1"/>
  <c r="E31" i="1"/>
  <c r="F31" i="1"/>
  <c r="G31" i="1"/>
  <c r="H31" i="1"/>
  <c r="C31" i="1"/>
  <c r="D29" i="1"/>
  <c r="E29" i="1"/>
  <c r="F29" i="1"/>
  <c r="G29" i="1"/>
  <c r="H29" i="1"/>
  <c r="C29" i="1"/>
</calcChain>
</file>

<file path=xl/sharedStrings.xml><?xml version="1.0" encoding="utf-8"?>
<sst xmlns="http://schemas.openxmlformats.org/spreadsheetml/2006/main" count="448" uniqueCount="78">
  <si>
    <t>Figura 1</t>
  </si>
  <si>
    <t>Municípios, por secretaria ou setor ao qual o órgão gestor de políticas para as mulheres está associado ou subordinado, Brasil e RS – 2013 (%)</t>
  </si>
  <si>
    <t>FX - Municipios</t>
  </si>
  <si>
    <t>FX - Municipios RS</t>
  </si>
  <si>
    <t>Pop</t>
  </si>
  <si>
    <t>soma</t>
  </si>
  <si>
    <t>FX - Municipios BR</t>
  </si>
  <si>
    <t>Figura 2</t>
  </si>
  <si>
    <t>Municípios, por programas e ações para grupos específicos que o órgão gestor de política para mulheres é responsável por executar, Brasil e RS - 2009 e 2013</t>
  </si>
  <si>
    <t>Tabela 1</t>
  </si>
  <si>
    <t>Municípios por caracterização do órgão gestor de políticas para as mulheres, no Brasil e no RS – 2009 e 2013 (%)</t>
  </si>
  <si>
    <t>Tabela 2</t>
  </si>
  <si>
    <t>Municípios por existência de Conselho Municipal dos Direitos da Mulher, segundo faixas de população, no Brasil e no RS - 2005, 2009, 2011 e 2013 (%)</t>
  </si>
  <si>
    <t>Tabela 3</t>
  </si>
  <si>
    <t>Municípios, por existência de serviço de acolhimento institucional para mulheres em situação de violência, segundo faixas de população, no Brasil e no RS - 2012 e 2013 (%)</t>
  </si>
  <si>
    <t>Tabela 4</t>
  </si>
  <si>
    <t>Municípios, por existência de Centros de Referência para atendimento às mulheres, segundo faixas de população, no Brasil e no RS - 2009 e 2013 (%)</t>
  </si>
  <si>
    <t>Tabela 5</t>
  </si>
  <si>
    <t>Municípios, por existência de Casa-Abrigo para atendimento às mulheres, segundo faixas de população, no Brasil e no RS - 2009 e 2013 (%)</t>
  </si>
  <si>
    <t>Tabela 6</t>
  </si>
  <si>
    <t>Municípios, por existência de DEAMs, segundo faixas de população, no Brasil e no RS - 1999, 2001, 2002, 2004, 2006, 2009, 2012 e 2014 (%)</t>
  </si>
  <si>
    <t>Secretaria ou setor da formulação, coordenação e implementação de políticas para as mulheres está associada ou subordinada</t>
  </si>
  <si>
    <t>BR</t>
  </si>
  <si>
    <t>Assistência social</t>
  </si>
  <si>
    <t>Direitos Humanos</t>
  </si>
  <si>
    <t>Justiça</t>
  </si>
  <si>
    <t>Segurança Pública</t>
  </si>
  <si>
    <t>Saúde</t>
  </si>
  <si>
    <t>Outra</t>
  </si>
  <si>
    <t>RS</t>
  </si>
  <si>
    <t>%</t>
  </si>
  <si>
    <t>O órgão gestor responsável pela política para mulheres no município é responsável por executar programas e ações para outros grupos específicos</t>
  </si>
  <si>
    <t>Idosos</t>
  </si>
  <si>
    <t>Lésbicas, gays, bissexuais, travestis e transexuais</t>
  </si>
  <si>
    <t>Crianças e adolescentes</t>
  </si>
  <si>
    <t>Negros</t>
  </si>
  <si>
    <t>Pessoa com deficiência</t>
  </si>
  <si>
    <t>Indígenas</t>
  </si>
  <si>
    <t>Outros</t>
  </si>
  <si>
    <t>Caracterização</t>
  </si>
  <si>
    <t>Não possui estrutura</t>
  </si>
  <si>
    <t>Secretaria municipal exclusiva</t>
  </si>
  <si>
    <t>Secretaria municipal em conjunto com outras políticas</t>
  </si>
  <si>
    <t>Setor subordinado a outra secretaria</t>
  </si>
  <si>
    <t>Setor subordinado diretamente à chefia do Executivo</t>
  </si>
  <si>
    <t>Total</t>
  </si>
  <si>
    <t>FONTE DOS DADOS BRUTOS: IBGE (2010; 2014)</t>
  </si>
  <si>
    <t>Até 10000</t>
  </si>
  <si>
    <t>10000 até 20000</t>
  </si>
  <si>
    <t>20001 até 50000</t>
  </si>
  <si>
    <t>50001 até 100000</t>
  </si>
  <si>
    <t>100001 até 500000</t>
  </si>
  <si>
    <t>Maior que 500000</t>
  </si>
  <si>
    <t>BR Caracterização do órgão gestor responsável pela formulação, coordenação e implementação de políticas para mulheres no município</t>
  </si>
  <si>
    <t>RS Caracterização do órgão gestor responsável pela formulação, coordenação e implementação de políticas para mulheres no município</t>
  </si>
  <si>
    <t>NÃO POSSUI ESTRUTURA</t>
  </si>
  <si>
    <t>alguns municípios não responderam à questão</t>
  </si>
  <si>
    <t>MUNICÍPIOS/HAB</t>
  </si>
  <si>
    <t>FONTE DOS DADOS BRUTOS: IBGE (2006; 2010; 2012; 2014)</t>
  </si>
  <si>
    <t>FX2 - Municipios (soma fx 1+2 anterior)</t>
  </si>
  <si>
    <t>percentual por faixa de população</t>
  </si>
  <si>
    <t xml:space="preserve">FX2 - Municipios </t>
  </si>
  <si>
    <t>Municípios/Hab</t>
  </si>
  <si>
    <t>FONTE DOS DADOS BRUTOS: IBGE (2013; 2014)</t>
  </si>
  <si>
    <t xml:space="preserve">Tabela 2 </t>
  </si>
  <si>
    <t>Centro(s) de referência para mulheres em situação de violência no município - existência</t>
  </si>
  <si>
    <t>Hab/Municípios</t>
  </si>
  <si>
    <t>FX2 - Municipios</t>
  </si>
  <si>
    <t>O órgão gestor executa programas e ações para outros grupos específicos</t>
  </si>
  <si>
    <t>BR Existe Casa(s) - Abrigo para atendimento a mulheres em situação de violência no município com endereço sigiloso</t>
  </si>
  <si>
    <t>RS Existe Casa(s) - Abrigo para atendimento a mulheres em situação de violência no município com endereço sigiloso</t>
  </si>
  <si>
    <t>DEAM BR</t>
  </si>
  <si>
    <t>DEAM RS</t>
  </si>
  <si>
    <t>Resultados</t>
  </si>
  <si>
    <r>
      <t>FONTE DOS DADOS BRUTOS:</t>
    </r>
    <r>
      <rPr>
        <sz val="11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IBGE (2001; 2003; 2005; 2005a; 2007; 2010; 2013; 2015)</t>
    </r>
  </si>
  <si>
    <t>Idosas</t>
  </si>
  <si>
    <t>Negras</t>
  </si>
  <si>
    <t>Mulher com deficiência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</si>
</sst>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9" fontId="0" fillId="0" borderId="0" xfId="1" applyFont="1"/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2" borderId="0" xfId="0" applyFont="1" applyFill="1"/>
    <xf numFmtId="10" fontId="0" fillId="0" borderId="0" xfId="1" applyNumberFormat="1" applyFont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10" fontId="3" fillId="0" borderId="2" xfId="1" applyNumberFormat="1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10" fontId="6" fillId="0" borderId="0" xfId="1" applyNumberFormat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'Fig1'!$B$36</c:f>
              <c:strCache>
                <c:ptCount val="1"/>
                <c:pt idx="0">
                  <c:v>BR</c:v>
                </c:pt>
              </c:strCache>
            </c:strRef>
          </c:tx>
          <c:invertIfNegative val="0"/>
          <c:cat>
            <c:strRef>
              <c:f>'Fig1'!$C$35:$H$35</c:f>
              <c:strCache>
                <c:ptCount val="6"/>
                <c:pt idx="0">
                  <c:v>Assistência social</c:v>
                </c:pt>
                <c:pt idx="1">
                  <c:v>Direitos Humanos</c:v>
                </c:pt>
                <c:pt idx="2">
                  <c:v>Justiça</c:v>
                </c:pt>
                <c:pt idx="3">
                  <c:v>Segurança Pública</c:v>
                </c:pt>
                <c:pt idx="4">
                  <c:v>Saúde</c:v>
                </c:pt>
                <c:pt idx="5">
                  <c:v>Outra</c:v>
                </c:pt>
              </c:strCache>
            </c:strRef>
          </c:cat>
          <c:val>
            <c:numRef>
              <c:f>'Fig1'!$C$36:$H$36</c:f>
              <c:numCache>
                <c:formatCode>0.00%</c:formatCode>
                <c:ptCount val="6"/>
                <c:pt idx="0">
                  <c:v>0.17917414721723518</c:v>
                </c:pt>
                <c:pt idx="1">
                  <c:v>6.8222621184919211E-3</c:v>
                </c:pt>
                <c:pt idx="2">
                  <c:v>2.872531418312388E-3</c:v>
                </c:pt>
                <c:pt idx="3">
                  <c:v>3.0520646319569119E-3</c:v>
                </c:pt>
                <c:pt idx="4">
                  <c:v>2.675044883303411E-2</c:v>
                </c:pt>
                <c:pt idx="5">
                  <c:v>2.5134649910233394E-2</c:v>
                </c:pt>
              </c:numCache>
            </c:numRef>
          </c:val>
        </c:ser>
        <c:ser>
          <c:idx val="1"/>
          <c:order val="1"/>
          <c:tx>
            <c:strRef>
              <c:f>'Fig1'!$B$37</c:f>
              <c:strCache>
                <c:ptCount val="1"/>
                <c:pt idx="0">
                  <c:v>RS</c:v>
                </c:pt>
              </c:strCache>
            </c:strRef>
          </c:tx>
          <c:invertIfNegative val="0"/>
          <c:cat>
            <c:strRef>
              <c:f>'Fig1'!$C$35:$H$35</c:f>
              <c:strCache>
                <c:ptCount val="6"/>
                <c:pt idx="0">
                  <c:v>Assistência social</c:v>
                </c:pt>
                <c:pt idx="1">
                  <c:v>Direitos Humanos</c:v>
                </c:pt>
                <c:pt idx="2">
                  <c:v>Justiça</c:v>
                </c:pt>
                <c:pt idx="3">
                  <c:v>Segurança Pública</c:v>
                </c:pt>
                <c:pt idx="4">
                  <c:v>Saúde</c:v>
                </c:pt>
                <c:pt idx="5">
                  <c:v>Outra</c:v>
                </c:pt>
              </c:strCache>
            </c:strRef>
          </c:cat>
          <c:val>
            <c:numRef>
              <c:f>'Fig1'!$C$37:$H$37</c:f>
              <c:numCache>
                <c:formatCode>0.00%</c:formatCode>
                <c:ptCount val="6"/>
                <c:pt idx="0">
                  <c:v>0.17338709677419356</c:v>
                </c:pt>
                <c:pt idx="1">
                  <c:v>1.0080645161290322E-2</c:v>
                </c:pt>
                <c:pt idx="2">
                  <c:v>2.0161290322580645E-3</c:v>
                </c:pt>
                <c:pt idx="3">
                  <c:v>4.0322580645161289E-3</c:v>
                </c:pt>
                <c:pt idx="4">
                  <c:v>6.6532258064516125E-2</c:v>
                </c:pt>
                <c:pt idx="5">
                  <c:v>6.6532258064516125E-2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44992"/>
        <c:axId val="63937920"/>
      </c:barChart>
      <c:catAx>
        <c:axId val="50244992"/>
        <c:scaling>
          <c:orientation val="minMax"/>
        </c:scaling>
        <c:delete val="0"/>
        <c:axPos val="b"/>
        <c:majorTickMark val="out"/>
        <c:minorTickMark val="none"/>
        <c:tickLblPos val="nextTo"/>
        <c:crossAx val="63937920"/>
        <c:crosses val="autoZero"/>
        <c:auto val="1"/>
        <c:lblAlgn val="ctr"/>
        <c:lblOffset val="100"/>
        <c:noMultiLvlLbl val="0"/>
      </c:catAx>
      <c:valAx>
        <c:axId val="63937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44992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92604676454595E-2"/>
          <c:y val="3.9634145484484011E-2"/>
          <c:w val="0.82834080487084305"/>
          <c:h val="0.48874251635025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'Fig2'!$O$56</c:f>
              <c:strCache>
                <c:ptCount val="1"/>
                <c:pt idx="0">
                  <c:v>BR</c:v>
                </c:pt>
              </c:strCache>
            </c:strRef>
          </c:tx>
          <c:invertIfNegative val="0"/>
          <c:cat>
            <c:multiLvlStrRef>
              <c:f>'Fig2'!$P$54:$AC$55</c:f>
              <c:multiLvlStrCache>
                <c:ptCount val="14"/>
                <c:lvl>
                  <c:pt idx="0">
                    <c:v>2009</c:v>
                  </c:pt>
                  <c:pt idx="1">
                    <c:v>2013</c:v>
                  </c:pt>
                  <c:pt idx="2">
                    <c:v>2009</c:v>
                  </c:pt>
                  <c:pt idx="3">
                    <c:v>2013</c:v>
                  </c:pt>
                  <c:pt idx="4">
                    <c:v>2009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2013</c:v>
                  </c:pt>
                  <c:pt idx="8">
                    <c:v>2009</c:v>
                  </c:pt>
                  <c:pt idx="9">
                    <c:v>2013</c:v>
                  </c:pt>
                  <c:pt idx="10">
                    <c:v>2009</c:v>
                  </c:pt>
                  <c:pt idx="11">
                    <c:v>2013</c:v>
                  </c:pt>
                  <c:pt idx="12">
                    <c:v>2009</c:v>
                  </c:pt>
                  <c:pt idx="13">
                    <c:v>2013</c:v>
                  </c:pt>
                </c:lvl>
                <c:lvl>
                  <c:pt idx="0">
                    <c:v>O órgão gestor executa programas e ações para outros grupos específicos</c:v>
                  </c:pt>
                  <c:pt idx="2">
                    <c:v>Idosas</c:v>
                  </c:pt>
                  <c:pt idx="4">
                    <c:v>Lésbicas, gays, bissexuais, travestis e transexuais</c:v>
                  </c:pt>
                  <c:pt idx="6">
                    <c:v>Negras</c:v>
                  </c:pt>
                  <c:pt idx="8">
                    <c:v>Mulher com deficiência</c:v>
                  </c:pt>
                  <c:pt idx="10">
                    <c:v>Indígenas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'Fig2'!$P$56:$AC$56</c:f>
              <c:numCache>
                <c:formatCode>0%</c:formatCode>
                <c:ptCount val="14"/>
                <c:pt idx="0">
                  <c:v>0.14483378256963161</c:v>
                </c:pt>
                <c:pt idx="1">
                  <c:v>0.16840215439856374</c:v>
                </c:pt>
                <c:pt idx="2">
                  <c:v>0.12470799640610962</c:v>
                </c:pt>
                <c:pt idx="3">
                  <c:v>0.14093357271095153</c:v>
                </c:pt>
                <c:pt idx="4">
                  <c:v>2.4797843665768194E-2</c:v>
                </c:pt>
                <c:pt idx="5">
                  <c:v>4.416517055655296E-2</c:v>
                </c:pt>
                <c:pt idx="6">
                  <c:v>4.0071877807726863E-2</c:v>
                </c:pt>
                <c:pt idx="7">
                  <c:v>6.409335727109515E-2</c:v>
                </c:pt>
                <c:pt idx="8">
                  <c:v>9.7933513027852651E-2</c:v>
                </c:pt>
                <c:pt idx="9">
                  <c:v>8.0610412926391387E-2</c:v>
                </c:pt>
                <c:pt idx="10">
                  <c:v>1.4914645103324348E-2</c:v>
                </c:pt>
                <c:pt idx="11">
                  <c:v>2.675044883303411E-2</c:v>
                </c:pt>
                <c:pt idx="12">
                  <c:v>2.7313566936208445E-2</c:v>
                </c:pt>
                <c:pt idx="13">
                  <c:v>8.3303411131059241E-2</c:v>
                </c:pt>
              </c:numCache>
            </c:numRef>
          </c:val>
        </c:ser>
        <c:ser>
          <c:idx val="1"/>
          <c:order val="1"/>
          <c:tx>
            <c:strRef>
              <c:f>'Fig2'!$O$57</c:f>
              <c:strCache>
                <c:ptCount val="1"/>
                <c:pt idx="0">
                  <c:v>RS</c:v>
                </c:pt>
              </c:strCache>
            </c:strRef>
          </c:tx>
          <c:invertIfNegative val="0"/>
          <c:cat>
            <c:multiLvlStrRef>
              <c:f>'Fig2'!$P$54:$AC$55</c:f>
              <c:multiLvlStrCache>
                <c:ptCount val="14"/>
                <c:lvl>
                  <c:pt idx="0">
                    <c:v>2009</c:v>
                  </c:pt>
                  <c:pt idx="1">
                    <c:v>2013</c:v>
                  </c:pt>
                  <c:pt idx="2">
                    <c:v>2009</c:v>
                  </c:pt>
                  <c:pt idx="3">
                    <c:v>2013</c:v>
                  </c:pt>
                  <c:pt idx="4">
                    <c:v>2009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2013</c:v>
                  </c:pt>
                  <c:pt idx="8">
                    <c:v>2009</c:v>
                  </c:pt>
                  <c:pt idx="9">
                    <c:v>2013</c:v>
                  </c:pt>
                  <c:pt idx="10">
                    <c:v>2009</c:v>
                  </c:pt>
                  <c:pt idx="11">
                    <c:v>2013</c:v>
                  </c:pt>
                  <c:pt idx="12">
                    <c:v>2009</c:v>
                  </c:pt>
                  <c:pt idx="13">
                    <c:v>2013</c:v>
                  </c:pt>
                </c:lvl>
                <c:lvl>
                  <c:pt idx="0">
                    <c:v>O órgão gestor executa programas e ações para outros grupos específicos</c:v>
                  </c:pt>
                  <c:pt idx="2">
                    <c:v>Idosas</c:v>
                  </c:pt>
                  <c:pt idx="4">
                    <c:v>Lésbicas, gays, bissexuais, travestis e transexuais</c:v>
                  </c:pt>
                  <c:pt idx="6">
                    <c:v>Negras</c:v>
                  </c:pt>
                  <c:pt idx="8">
                    <c:v>Mulher com deficiência</c:v>
                  </c:pt>
                  <c:pt idx="10">
                    <c:v>Indígenas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'Fig2'!$P$57:$AC$57</c:f>
              <c:numCache>
                <c:formatCode>0%</c:formatCode>
                <c:ptCount val="14"/>
                <c:pt idx="0">
                  <c:v>0.13104838709677419</c:v>
                </c:pt>
                <c:pt idx="1">
                  <c:v>0.17943548387096775</c:v>
                </c:pt>
                <c:pt idx="2">
                  <c:v>0.11290322580645161</c:v>
                </c:pt>
                <c:pt idx="3">
                  <c:v>0.15120967741935484</c:v>
                </c:pt>
                <c:pt idx="4">
                  <c:v>3.2258064516129031E-2</c:v>
                </c:pt>
                <c:pt idx="5">
                  <c:v>2.620967741935484E-2</c:v>
                </c:pt>
                <c:pt idx="6">
                  <c:v>3.4274193548387094E-2</c:v>
                </c:pt>
                <c:pt idx="7">
                  <c:v>5.040322580645161E-2</c:v>
                </c:pt>
                <c:pt idx="8">
                  <c:v>8.8709677419354843E-2</c:v>
                </c:pt>
                <c:pt idx="9">
                  <c:v>7.8629032258064516E-2</c:v>
                </c:pt>
                <c:pt idx="10">
                  <c:v>1.4112903225806451E-2</c:v>
                </c:pt>
                <c:pt idx="11">
                  <c:v>2.4193548387096774E-2</c:v>
                </c:pt>
                <c:pt idx="12">
                  <c:v>1.8145161290322582E-2</c:v>
                </c:pt>
                <c:pt idx="13">
                  <c:v>8.0645161290322578E-2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53408"/>
        <c:axId val="64354944"/>
      </c:barChart>
      <c:catAx>
        <c:axId val="64353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64354944"/>
        <c:crosses val="autoZero"/>
        <c:auto val="1"/>
        <c:lblAlgn val="ctr"/>
        <c:lblOffset val="100"/>
        <c:noMultiLvlLbl val="0"/>
      </c:catAx>
      <c:valAx>
        <c:axId val="64354944"/>
        <c:scaling>
          <c:orientation val="minMax"/>
        </c:scaling>
        <c:delete val="0"/>
        <c:axPos val="r"/>
        <c:majorGridlines>
          <c:spPr>
            <a:effectLst>
              <a:glow rad="127000">
                <a:schemeClr val="bg1"/>
              </a:glow>
            </a:effectLst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tx1">
                <a:alpha val="42000"/>
              </a:schemeClr>
            </a:solidFill>
          </a:ln>
        </c:spPr>
        <c:crossAx val="64353408"/>
        <c:crosses val="max"/>
        <c:crossBetween val="between"/>
      </c:valAx>
    </c:plotArea>
    <c:legend>
      <c:legendPos val="r"/>
      <c:layout/>
      <c:overlay val="0"/>
      <c:spPr>
        <a:noFill/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38</xdr:row>
      <xdr:rowOff>80962</xdr:rowOff>
    </xdr:from>
    <xdr:to>
      <xdr:col>8</xdr:col>
      <xdr:colOff>600075</xdr:colOff>
      <xdr:row>52</xdr:row>
      <xdr:rowOff>157162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58</xdr:row>
      <xdr:rowOff>109535</xdr:rowOff>
    </xdr:from>
    <xdr:to>
      <xdr:col>22</xdr:col>
      <xdr:colOff>76201</xdr:colOff>
      <xdr:row>77</xdr:row>
      <xdr:rowOff>85725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opLeftCell="H1" workbookViewId="0">
      <selection activeCell="Y13" sqref="Y13:Y20"/>
    </sheetView>
  </sheetViews>
  <sheetFormatPr defaultRowHeight="15" x14ac:dyDescent="0.25"/>
  <sheetData>
    <row r="1" spans="1:27" x14ac:dyDescent="0.25">
      <c r="A1" t="s">
        <v>2</v>
      </c>
      <c r="N1" t="s">
        <v>3</v>
      </c>
    </row>
    <row r="2" spans="1:27" x14ac:dyDescent="0.25">
      <c r="A2" t="s">
        <v>4</v>
      </c>
      <c r="B2">
        <v>1999</v>
      </c>
      <c r="C2">
        <v>2001</v>
      </c>
      <c r="D2">
        <v>2002</v>
      </c>
      <c r="E2">
        <v>2004</v>
      </c>
      <c r="F2">
        <v>2005</v>
      </c>
      <c r="G2">
        <v>2006</v>
      </c>
      <c r="H2">
        <v>2009</v>
      </c>
      <c r="I2">
        <v>2011</v>
      </c>
      <c r="J2">
        <v>2012</v>
      </c>
      <c r="K2">
        <v>2013</v>
      </c>
      <c r="L2">
        <v>2014</v>
      </c>
      <c r="N2" t="s">
        <v>4</v>
      </c>
      <c r="O2">
        <v>1999</v>
      </c>
      <c r="P2">
        <v>2001</v>
      </c>
      <c r="Q2">
        <v>2002</v>
      </c>
      <c r="R2">
        <v>2004</v>
      </c>
      <c r="S2">
        <v>2005</v>
      </c>
      <c r="T2">
        <v>2006</v>
      </c>
      <c r="U2">
        <v>2009</v>
      </c>
      <c r="V2">
        <v>2011</v>
      </c>
      <c r="W2">
        <v>2012</v>
      </c>
      <c r="X2">
        <v>2013</v>
      </c>
      <c r="Y2">
        <v>2014</v>
      </c>
    </row>
    <row r="3" spans="1:27" x14ac:dyDescent="0.25">
      <c r="A3">
        <v>1</v>
      </c>
      <c r="B3">
        <v>1407</v>
      </c>
      <c r="C3">
        <v>1371</v>
      </c>
      <c r="D3">
        <v>1371</v>
      </c>
      <c r="E3">
        <v>1359</v>
      </c>
      <c r="F3">
        <v>1362</v>
      </c>
      <c r="G3">
        <v>1362</v>
      </c>
      <c r="H3">
        <v>1257</v>
      </c>
      <c r="I3">
        <v>1303</v>
      </c>
      <c r="J3">
        <v>1298</v>
      </c>
      <c r="K3">
        <v>1247</v>
      </c>
      <c r="L3">
        <v>1243</v>
      </c>
      <c r="N3">
        <v>1</v>
      </c>
      <c r="O3">
        <v>197</v>
      </c>
      <c r="P3">
        <v>226</v>
      </c>
      <c r="Q3">
        <v>228</v>
      </c>
      <c r="R3">
        <v>225</v>
      </c>
      <c r="S3">
        <v>226</v>
      </c>
      <c r="T3">
        <v>226</v>
      </c>
      <c r="U3">
        <v>220</v>
      </c>
      <c r="V3">
        <v>227</v>
      </c>
      <c r="W3">
        <v>228</v>
      </c>
      <c r="X3">
        <v>220</v>
      </c>
      <c r="Y3">
        <v>221</v>
      </c>
    </row>
    <row r="4" spans="1:27" x14ac:dyDescent="0.25">
      <c r="A4">
        <v>2</v>
      </c>
      <c r="B4">
        <v>1320</v>
      </c>
      <c r="C4">
        <v>1317</v>
      </c>
      <c r="D4">
        <v>1319</v>
      </c>
      <c r="E4">
        <v>1313</v>
      </c>
      <c r="F4">
        <v>1310</v>
      </c>
      <c r="G4">
        <v>1310</v>
      </c>
      <c r="H4">
        <v>1294</v>
      </c>
      <c r="I4">
        <v>1212</v>
      </c>
      <c r="J4">
        <v>1210</v>
      </c>
      <c r="K4">
        <v>1227</v>
      </c>
      <c r="L4">
        <v>1216</v>
      </c>
      <c r="N4">
        <v>2</v>
      </c>
      <c r="O4">
        <v>110</v>
      </c>
      <c r="P4">
        <v>111</v>
      </c>
      <c r="Q4">
        <v>109</v>
      </c>
      <c r="R4">
        <v>111</v>
      </c>
      <c r="S4">
        <v>109</v>
      </c>
      <c r="T4">
        <v>109</v>
      </c>
      <c r="U4">
        <v>111</v>
      </c>
      <c r="V4">
        <v>104</v>
      </c>
      <c r="W4">
        <v>102</v>
      </c>
      <c r="X4">
        <v>108</v>
      </c>
      <c r="Y4">
        <v>108</v>
      </c>
    </row>
    <row r="5" spans="1:27" x14ac:dyDescent="0.25">
      <c r="A5">
        <v>3</v>
      </c>
      <c r="B5">
        <v>1392</v>
      </c>
      <c r="C5">
        <v>1371</v>
      </c>
      <c r="D5">
        <v>1347</v>
      </c>
      <c r="E5">
        <v>1318</v>
      </c>
      <c r="F5">
        <v>1298</v>
      </c>
      <c r="G5">
        <v>1298</v>
      </c>
      <c r="H5">
        <v>1370</v>
      </c>
      <c r="I5">
        <v>1400</v>
      </c>
      <c r="J5">
        <v>1388</v>
      </c>
      <c r="K5">
        <v>1378</v>
      </c>
      <c r="L5">
        <v>1383</v>
      </c>
      <c r="N5">
        <v>3</v>
      </c>
      <c r="O5">
        <v>76</v>
      </c>
      <c r="P5">
        <v>65</v>
      </c>
      <c r="Q5">
        <v>63</v>
      </c>
      <c r="R5">
        <v>60</v>
      </c>
      <c r="S5">
        <v>60</v>
      </c>
      <c r="T5">
        <v>60</v>
      </c>
      <c r="U5">
        <v>62</v>
      </c>
      <c r="V5">
        <v>65</v>
      </c>
      <c r="W5">
        <v>64</v>
      </c>
      <c r="X5">
        <v>61</v>
      </c>
      <c r="Y5">
        <v>61</v>
      </c>
    </row>
    <row r="6" spans="1:27" x14ac:dyDescent="0.25">
      <c r="A6">
        <v>4</v>
      </c>
      <c r="B6">
        <v>908</v>
      </c>
      <c r="C6">
        <v>968</v>
      </c>
      <c r="D6">
        <v>981</v>
      </c>
      <c r="E6">
        <v>1008</v>
      </c>
      <c r="F6">
        <v>1026</v>
      </c>
      <c r="G6">
        <v>1026</v>
      </c>
      <c r="H6">
        <v>1055</v>
      </c>
      <c r="I6">
        <v>1043</v>
      </c>
      <c r="J6">
        <v>1054</v>
      </c>
      <c r="K6">
        <v>1080</v>
      </c>
      <c r="L6">
        <v>1080</v>
      </c>
      <c r="N6">
        <v>4</v>
      </c>
      <c r="O6">
        <v>44</v>
      </c>
      <c r="P6">
        <v>52</v>
      </c>
      <c r="Q6">
        <v>54</v>
      </c>
      <c r="R6">
        <v>57</v>
      </c>
      <c r="S6">
        <v>58</v>
      </c>
      <c r="T6">
        <v>58</v>
      </c>
      <c r="U6">
        <v>60</v>
      </c>
      <c r="V6">
        <v>58</v>
      </c>
      <c r="W6">
        <v>60</v>
      </c>
      <c r="X6">
        <v>64</v>
      </c>
      <c r="Y6">
        <v>64</v>
      </c>
    </row>
    <row r="7" spans="1:27" x14ac:dyDescent="0.25">
      <c r="A7">
        <v>5</v>
      </c>
      <c r="B7">
        <v>279</v>
      </c>
      <c r="C7">
        <v>307</v>
      </c>
      <c r="D7">
        <v>311</v>
      </c>
      <c r="E7">
        <v>309</v>
      </c>
      <c r="F7">
        <v>313</v>
      </c>
      <c r="G7">
        <v>313</v>
      </c>
      <c r="H7">
        <v>316</v>
      </c>
      <c r="I7">
        <v>324</v>
      </c>
      <c r="J7">
        <v>327</v>
      </c>
      <c r="K7">
        <v>339</v>
      </c>
      <c r="L7">
        <v>348</v>
      </c>
      <c r="N7">
        <v>5</v>
      </c>
      <c r="O7">
        <v>24</v>
      </c>
      <c r="P7">
        <v>25</v>
      </c>
      <c r="Q7">
        <v>25</v>
      </c>
      <c r="R7">
        <v>24</v>
      </c>
      <c r="S7">
        <v>24</v>
      </c>
      <c r="T7">
        <v>24</v>
      </c>
      <c r="U7">
        <v>25</v>
      </c>
      <c r="V7">
        <v>24</v>
      </c>
      <c r="W7">
        <v>24</v>
      </c>
      <c r="X7">
        <v>24</v>
      </c>
      <c r="Y7">
        <v>24</v>
      </c>
    </row>
    <row r="8" spans="1:27" x14ac:dyDescent="0.25">
      <c r="A8">
        <v>6</v>
      </c>
      <c r="B8">
        <v>174</v>
      </c>
      <c r="C8">
        <v>194</v>
      </c>
      <c r="D8">
        <v>198</v>
      </c>
      <c r="E8">
        <v>219</v>
      </c>
      <c r="F8">
        <v>220</v>
      </c>
      <c r="G8">
        <v>220</v>
      </c>
      <c r="H8">
        <v>233</v>
      </c>
      <c r="I8">
        <v>245</v>
      </c>
      <c r="J8">
        <v>250</v>
      </c>
      <c r="K8">
        <v>260</v>
      </c>
      <c r="L8">
        <v>261</v>
      </c>
      <c r="N8">
        <v>6</v>
      </c>
      <c r="O8">
        <v>15</v>
      </c>
      <c r="P8">
        <v>16</v>
      </c>
      <c r="Q8">
        <v>16</v>
      </c>
      <c r="R8">
        <v>18</v>
      </c>
      <c r="S8">
        <v>18</v>
      </c>
      <c r="T8">
        <v>18</v>
      </c>
      <c r="U8">
        <v>17</v>
      </c>
      <c r="V8">
        <v>17</v>
      </c>
      <c r="W8">
        <v>17</v>
      </c>
      <c r="X8">
        <v>18</v>
      </c>
      <c r="Y8">
        <v>18</v>
      </c>
    </row>
    <row r="9" spans="1:27" x14ac:dyDescent="0.25">
      <c r="A9">
        <v>7</v>
      </c>
      <c r="B9">
        <v>27</v>
      </c>
      <c r="C9">
        <v>32</v>
      </c>
      <c r="D9">
        <v>33</v>
      </c>
      <c r="E9">
        <v>34</v>
      </c>
      <c r="F9">
        <v>35</v>
      </c>
      <c r="G9">
        <v>35</v>
      </c>
      <c r="H9">
        <v>40</v>
      </c>
      <c r="I9">
        <v>38</v>
      </c>
      <c r="J9">
        <v>38</v>
      </c>
      <c r="K9">
        <v>39</v>
      </c>
      <c r="L9">
        <v>39</v>
      </c>
      <c r="N9">
        <v>7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</row>
    <row r="10" spans="1:27" x14ac:dyDescent="0.25">
      <c r="A10" t="s">
        <v>5</v>
      </c>
      <c r="B10">
        <v>5507</v>
      </c>
      <c r="C10">
        <v>5560</v>
      </c>
      <c r="D10">
        <v>5560</v>
      </c>
      <c r="E10">
        <v>5560</v>
      </c>
      <c r="F10">
        <v>5564</v>
      </c>
      <c r="G10">
        <v>5564</v>
      </c>
      <c r="H10">
        <v>5565</v>
      </c>
      <c r="I10">
        <v>5565</v>
      </c>
      <c r="J10">
        <v>5565</v>
      </c>
      <c r="K10">
        <v>5570</v>
      </c>
      <c r="L10">
        <v>5570</v>
      </c>
      <c r="N10" t="s">
        <v>5</v>
      </c>
      <c r="O10">
        <v>467</v>
      </c>
      <c r="P10">
        <v>496</v>
      </c>
      <c r="Q10">
        <v>496</v>
      </c>
      <c r="R10">
        <v>496</v>
      </c>
      <c r="S10">
        <v>496</v>
      </c>
      <c r="T10">
        <v>496</v>
      </c>
      <c r="U10">
        <v>496</v>
      </c>
      <c r="V10">
        <v>496</v>
      </c>
      <c r="W10">
        <v>496</v>
      </c>
      <c r="X10">
        <v>496</v>
      </c>
      <c r="Y10">
        <v>497</v>
      </c>
    </row>
    <row r="12" spans="1:27" x14ac:dyDescent="0.25">
      <c r="A12" s="16" t="s">
        <v>59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3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x14ac:dyDescent="0.25">
      <c r="A13" s="16" t="s">
        <v>4</v>
      </c>
      <c r="B13" s="16">
        <v>1999</v>
      </c>
      <c r="C13" s="16">
        <v>2001</v>
      </c>
      <c r="D13" s="16">
        <v>2002</v>
      </c>
      <c r="E13" s="16">
        <v>2004</v>
      </c>
      <c r="F13" s="16">
        <v>2005</v>
      </c>
      <c r="G13" s="16">
        <v>2006</v>
      </c>
      <c r="H13" s="16">
        <v>2009</v>
      </c>
      <c r="I13" s="16">
        <v>2011</v>
      </c>
      <c r="J13" s="16">
        <v>2012</v>
      </c>
      <c r="K13" s="16">
        <v>2013</v>
      </c>
      <c r="L13" s="16">
        <v>2014</v>
      </c>
      <c r="M13" s="16"/>
      <c r="N13" s="16" t="s">
        <v>4</v>
      </c>
      <c r="O13" s="16">
        <v>1999</v>
      </c>
      <c r="P13" s="16">
        <v>2001</v>
      </c>
      <c r="Q13" s="16">
        <v>2002</v>
      </c>
      <c r="R13" s="16">
        <v>2004</v>
      </c>
      <c r="S13" s="16">
        <v>2005</v>
      </c>
      <c r="T13" s="16">
        <v>2006</v>
      </c>
      <c r="U13" s="16">
        <v>2009</v>
      </c>
      <c r="V13" s="16">
        <v>2011</v>
      </c>
      <c r="W13" s="16">
        <v>2012</v>
      </c>
      <c r="X13" s="16">
        <v>2013</v>
      </c>
      <c r="Y13">
        <v>2014</v>
      </c>
      <c r="Z13" s="16"/>
      <c r="AA13" s="16"/>
    </row>
    <row r="14" spans="1:27" x14ac:dyDescent="0.25">
      <c r="A14" s="16">
        <v>1</v>
      </c>
      <c r="B14" s="16">
        <v>2727</v>
      </c>
      <c r="C14" s="16">
        <v>2688</v>
      </c>
      <c r="D14" s="16">
        <v>2690</v>
      </c>
      <c r="E14" s="16">
        <v>2672</v>
      </c>
      <c r="F14" s="16">
        <v>2672</v>
      </c>
      <c r="G14" s="16">
        <v>2672</v>
      </c>
      <c r="H14" s="16">
        <v>2551</v>
      </c>
      <c r="I14" s="16">
        <v>2515</v>
      </c>
      <c r="J14" s="16">
        <v>2508</v>
      </c>
      <c r="K14" s="16">
        <v>2474</v>
      </c>
      <c r="L14" s="16">
        <v>2459</v>
      </c>
      <c r="M14" s="16"/>
      <c r="N14" s="16">
        <v>1</v>
      </c>
      <c r="O14" s="16">
        <v>307</v>
      </c>
      <c r="P14" s="16">
        <v>337</v>
      </c>
      <c r="Q14" s="16">
        <v>337</v>
      </c>
      <c r="R14" s="16">
        <v>336</v>
      </c>
      <c r="S14" s="16">
        <v>335</v>
      </c>
      <c r="T14" s="16">
        <v>335</v>
      </c>
      <c r="U14" s="16">
        <v>331</v>
      </c>
      <c r="V14" s="16">
        <v>331</v>
      </c>
      <c r="W14" s="16">
        <v>330</v>
      </c>
      <c r="X14" s="16">
        <v>328</v>
      </c>
      <c r="Y14" s="16">
        <f>SUM(Y3:Y4)</f>
        <v>329</v>
      </c>
      <c r="Z14" s="16"/>
      <c r="AA14" s="16"/>
    </row>
    <row r="15" spans="1:27" x14ac:dyDescent="0.25">
      <c r="A15" s="16">
        <v>2</v>
      </c>
      <c r="B15" s="16">
        <v>1392</v>
      </c>
      <c r="C15" s="16">
        <v>1371</v>
      </c>
      <c r="D15" s="16">
        <v>1347</v>
      </c>
      <c r="E15" s="16">
        <v>1318</v>
      </c>
      <c r="F15" s="16">
        <v>1298</v>
      </c>
      <c r="G15" s="16">
        <v>1298</v>
      </c>
      <c r="H15" s="16">
        <v>1370</v>
      </c>
      <c r="I15" s="16">
        <v>1400</v>
      </c>
      <c r="J15" s="16">
        <v>1388</v>
      </c>
      <c r="K15" s="16">
        <v>1378</v>
      </c>
      <c r="L15" s="16">
        <v>1383</v>
      </c>
      <c r="M15" s="16"/>
      <c r="N15" s="16">
        <v>2</v>
      </c>
      <c r="O15" s="16">
        <v>76</v>
      </c>
      <c r="P15" s="16">
        <v>65</v>
      </c>
      <c r="Q15" s="16">
        <v>63</v>
      </c>
      <c r="R15" s="16">
        <v>60</v>
      </c>
      <c r="S15" s="16">
        <v>60</v>
      </c>
      <c r="T15" s="16">
        <v>60</v>
      </c>
      <c r="U15" s="16">
        <v>62</v>
      </c>
      <c r="V15" s="16">
        <v>65</v>
      </c>
      <c r="W15" s="16">
        <v>64</v>
      </c>
      <c r="X15" s="16">
        <v>61</v>
      </c>
      <c r="Y15">
        <v>61</v>
      </c>
      <c r="Z15" s="16"/>
      <c r="AA15" s="16"/>
    </row>
    <row r="16" spans="1:27" x14ac:dyDescent="0.25">
      <c r="A16" s="16">
        <v>3</v>
      </c>
      <c r="B16" s="16">
        <v>908</v>
      </c>
      <c r="C16" s="16">
        <v>968</v>
      </c>
      <c r="D16" s="16">
        <v>981</v>
      </c>
      <c r="E16" s="16">
        <v>1008</v>
      </c>
      <c r="F16" s="16">
        <v>1026</v>
      </c>
      <c r="G16" s="16">
        <v>1026</v>
      </c>
      <c r="H16" s="16">
        <v>1055</v>
      </c>
      <c r="I16" s="16">
        <v>1043</v>
      </c>
      <c r="J16" s="16">
        <v>1054</v>
      </c>
      <c r="K16" s="16">
        <v>1080</v>
      </c>
      <c r="L16" s="16">
        <v>1080</v>
      </c>
      <c r="M16" s="16"/>
      <c r="N16" s="16">
        <v>3</v>
      </c>
      <c r="O16" s="16">
        <v>44</v>
      </c>
      <c r="P16" s="16">
        <v>52</v>
      </c>
      <c r="Q16" s="16">
        <v>54</v>
      </c>
      <c r="R16" s="16">
        <v>57</v>
      </c>
      <c r="S16" s="16">
        <v>58</v>
      </c>
      <c r="T16" s="16">
        <v>58</v>
      </c>
      <c r="U16" s="16">
        <v>60</v>
      </c>
      <c r="V16" s="16">
        <v>58</v>
      </c>
      <c r="W16" s="16">
        <v>60</v>
      </c>
      <c r="X16" s="16">
        <v>64</v>
      </c>
      <c r="Y16">
        <v>64</v>
      </c>
      <c r="Z16" s="16"/>
      <c r="AA16" s="16"/>
    </row>
    <row r="17" spans="1:27" x14ac:dyDescent="0.25">
      <c r="A17" s="16">
        <v>4</v>
      </c>
      <c r="B17" s="16">
        <v>279</v>
      </c>
      <c r="C17" s="16">
        <v>307</v>
      </c>
      <c r="D17" s="16">
        <v>311</v>
      </c>
      <c r="E17" s="16">
        <v>309</v>
      </c>
      <c r="F17" s="16">
        <v>313</v>
      </c>
      <c r="G17" s="16">
        <v>313</v>
      </c>
      <c r="H17" s="16">
        <v>316</v>
      </c>
      <c r="I17" s="16">
        <v>324</v>
      </c>
      <c r="J17" s="16">
        <v>327</v>
      </c>
      <c r="K17" s="16">
        <v>339</v>
      </c>
      <c r="L17" s="16">
        <v>348</v>
      </c>
      <c r="M17" s="16"/>
      <c r="N17" s="16">
        <v>4</v>
      </c>
      <c r="O17" s="16">
        <v>24</v>
      </c>
      <c r="P17" s="16">
        <v>25</v>
      </c>
      <c r="Q17" s="16">
        <v>25</v>
      </c>
      <c r="R17" s="16">
        <v>24</v>
      </c>
      <c r="S17" s="16">
        <v>24</v>
      </c>
      <c r="T17" s="16">
        <v>24</v>
      </c>
      <c r="U17" s="16">
        <v>25</v>
      </c>
      <c r="V17" s="16">
        <v>24</v>
      </c>
      <c r="W17" s="16">
        <v>24</v>
      </c>
      <c r="X17" s="16">
        <v>24</v>
      </c>
      <c r="Y17">
        <v>24</v>
      </c>
      <c r="Z17" s="16"/>
      <c r="AA17" s="16"/>
    </row>
    <row r="18" spans="1:27" x14ac:dyDescent="0.25">
      <c r="A18" s="16">
        <v>5</v>
      </c>
      <c r="B18" s="16">
        <v>174</v>
      </c>
      <c r="C18" s="16">
        <v>194</v>
      </c>
      <c r="D18" s="16">
        <v>198</v>
      </c>
      <c r="E18" s="16">
        <v>219</v>
      </c>
      <c r="F18" s="16">
        <v>220</v>
      </c>
      <c r="G18" s="16">
        <v>220</v>
      </c>
      <c r="H18" s="16">
        <v>233</v>
      </c>
      <c r="I18" s="16">
        <v>245</v>
      </c>
      <c r="J18" s="16">
        <v>250</v>
      </c>
      <c r="K18" s="16">
        <v>260</v>
      </c>
      <c r="L18" s="16">
        <v>261</v>
      </c>
      <c r="M18" s="16"/>
      <c r="N18" s="16">
        <v>5</v>
      </c>
      <c r="O18" s="16">
        <v>15</v>
      </c>
      <c r="P18" s="16">
        <v>16</v>
      </c>
      <c r="Q18" s="16">
        <v>16</v>
      </c>
      <c r="R18" s="16">
        <v>18</v>
      </c>
      <c r="S18" s="16">
        <v>18</v>
      </c>
      <c r="T18" s="16">
        <v>18</v>
      </c>
      <c r="U18" s="16">
        <v>17</v>
      </c>
      <c r="V18" s="16">
        <v>17</v>
      </c>
      <c r="W18" s="16">
        <v>17</v>
      </c>
      <c r="X18" s="16">
        <v>18</v>
      </c>
      <c r="Y18">
        <v>18</v>
      </c>
      <c r="Z18" s="16"/>
      <c r="AA18" s="16"/>
    </row>
    <row r="19" spans="1:27" x14ac:dyDescent="0.25">
      <c r="A19" s="16">
        <v>6</v>
      </c>
      <c r="B19" s="16">
        <v>27</v>
      </c>
      <c r="C19" s="16">
        <v>32</v>
      </c>
      <c r="D19" s="16">
        <v>33</v>
      </c>
      <c r="E19" s="16">
        <v>34</v>
      </c>
      <c r="F19" s="16">
        <v>35</v>
      </c>
      <c r="G19" s="16">
        <v>35</v>
      </c>
      <c r="H19" s="16">
        <v>40</v>
      </c>
      <c r="I19" s="16">
        <v>38</v>
      </c>
      <c r="J19" s="16">
        <v>38</v>
      </c>
      <c r="K19" s="16">
        <v>39</v>
      </c>
      <c r="L19" s="16">
        <v>39</v>
      </c>
      <c r="M19" s="16"/>
      <c r="N19" s="16">
        <v>6</v>
      </c>
      <c r="O19" s="16">
        <v>1</v>
      </c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>
        <v>1</v>
      </c>
      <c r="Z19" s="16"/>
      <c r="AA19" s="16"/>
    </row>
    <row r="20" spans="1:27" x14ac:dyDescent="0.25">
      <c r="A20" s="16" t="s">
        <v>5</v>
      </c>
      <c r="B20" s="16">
        <v>5507</v>
      </c>
      <c r="C20" s="16">
        <v>5560</v>
      </c>
      <c r="D20" s="16">
        <v>5560</v>
      </c>
      <c r="E20" s="16">
        <v>5560</v>
      </c>
      <c r="F20" s="16">
        <v>5564</v>
      </c>
      <c r="G20" s="16">
        <v>5564</v>
      </c>
      <c r="H20" s="16">
        <v>5565</v>
      </c>
      <c r="I20" s="16">
        <v>5565</v>
      </c>
      <c r="J20" s="16">
        <v>5565</v>
      </c>
      <c r="K20" s="16">
        <v>5570</v>
      </c>
      <c r="L20" s="16">
        <v>5570</v>
      </c>
      <c r="M20" s="16"/>
      <c r="N20" s="16" t="s">
        <v>5</v>
      </c>
      <c r="O20" s="16">
        <v>467</v>
      </c>
      <c r="P20" s="16">
        <v>496</v>
      </c>
      <c r="Q20" s="16">
        <v>496</v>
      </c>
      <c r="R20" s="16">
        <v>496</v>
      </c>
      <c r="S20" s="16">
        <v>496</v>
      </c>
      <c r="T20" s="16">
        <v>496</v>
      </c>
      <c r="U20" s="16">
        <v>496</v>
      </c>
      <c r="V20" s="16">
        <v>496</v>
      </c>
      <c r="W20" s="16">
        <v>496</v>
      </c>
      <c r="X20" s="16">
        <v>496</v>
      </c>
      <c r="Y20">
        <v>497</v>
      </c>
      <c r="Z20" s="16"/>
      <c r="AA20" s="1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34" workbookViewId="0">
      <selection activeCell="M44" sqref="M44"/>
    </sheetView>
  </sheetViews>
  <sheetFormatPr defaultRowHeight="15" x14ac:dyDescent="0.25"/>
  <sheetData>
    <row r="1" spans="1:16" x14ac:dyDescent="0.25">
      <c r="A1" s="1" t="s">
        <v>0</v>
      </c>
    </row>
    <row r="2" spans="1:16" x14ac:dyDescent="0.25">
      <c r="A2" s="1" t="s">
        <v>1</v>
      </c>
    </row>
    <row r="4" spans="1:16" x14ac:dyDescent="0.25">
      <c r="B4" s="4" t="s">
        <v>6</v>
      </c>
      <c r="C4" s="4"/>
      <c r="D4" s="4"/>
      <c r="E4" s="4" t="s">
        <v>3</v>
      </c>
      <c r="F4" s="4"/>
    </row>
    <row r="5" spans="1:16" x14ac:dyDescent="0.25">
      <c r="B5" s="4" t="s">
        <v>4</v>
      </c>
      <c r="C5" s="4">
        <v>2013</v>
      </c>
      <c r="D5" s="4"/>
      <c r="E5" s="4" t="s">
        <v>4</v>
      </c>
      <c r="F5" s="4">
        <v>2013</v>
      </c>
    </row>
    <row r="6" spans="1:16" x14ac:dyDescent="0.25">
      <c r="B6" s="4">
        <v>1</v>
      </c>
      <c r="C6" s="4">
        <v>1247</v>
      </c>
      <c r="D6" s="4"/>
      <c r="E6" s="4">
        <v>1</v>
      </c>
      <c r="F6" s="4">
        <v>220</v>
      </c>
    </row>
    <row r="7" spans="1:16" x14ac:dyDescent="0.25">
      <c r="B7" s="4">
        <v>2</v>
      </c>
      <c r="C7" s="4">
        <v>1227</v>
      </c>
      <c r="D7" s="4"/>
      <c r="E7" s="4">
        <v>2</v>
      </c>
      <c r="F7" s="4">
        <v>108</v>
      </c>
    </row>
    <row r="8" spans="1:16" x14ac:dyDescent="0.25">
      <c r="B8" s="4">
        <v>3</v>
      </c>
      <c r="C8" s="4">
        <v>1378</v>
      </c>
      <c r="D8" s="4"/>
      <c r="E8" s="4">
        <v>3</v>
      </c>
      <c r="F8" s="4">
        <v>61</v>
      </c>
    </row>
    <row r="9" spans="1:16" x14ac:dyDescent="0.25">
      <c r="B9" s="4">
        <v>4</v>
      </c>
      <c r="C9" s="4">
        <v>1080</v>
      </c>
      <c r="D9" s="4"/>
      <c r="E9" s="4">
        <v>4</v>
      </c>
      <c r="F9" s="4">
        <v>64</v>
      </c>
    </row>
    <row r="10" spans="1:16" x14ac:dyDescent="0.25">
      <c r="B10" s="4">
        <v>5</v>
      </c>
      <c r="C10" s="4">
        <v>339</v>
      </c>
      <c r="D10" s="4"/>
      <c r="E10" s="4">
        <v>5</v>
      </c>
      <c r="F10" s="4">
        <v>24</v>
      </c>
    </row>
    <row r="11" spans="1:16" x14ac:dyDescent="0.25">
      <c r="B11" s="4">
        <v>6</v>
      </c>
      <c r="C11" s="4">
        <v>260</v>
      </c>
      <c r="D11" s="4"/>
      <c r="E11" s="4">
        <v>6</v>
      </c>
      <c r="F11" s="4">
        <v>18</v>
      </c>
    </row>
    <row r="12" spans="1:16" x14ac:dyDescent="0.25">
      <c r="B12" s="4">
        <v>7</v>
      </c>
      <c r="C12" s="4">
        <v>39</v>
      </c>
      <c r="D12" s="4"/>
      <c r="E12" s="4">
        <v>7</v>
      </c>
      <c r="F12" s="4">
        <v>1</v>
      </c>
    </row>
    <row r="13" spans="1:16" x14ac:dyDescent="0.25">
      <c r="B13" s="4" t="s">
        <v>5</v>
      </c>
      <c r="C13" s="4">
        <v>5570</v>
      </c>
      <c r="D13" s="4"/>
      <c r="E13" s="4" t="s">
        <v>5</v>
      </c>
      <c r="F13" s="4">
        <v>496</v>
      </c>
    </row>
    <row r="14" spans="1:16" x14ac:dyDescent="0.25">
      <c r="B14" s="4"/>
      <c r="C14" s="4"/>
      <c r="D14" s="4"/>
      <c r="E14" s="4"/>
      <c r="F14" s="4"/>
    </row>
    <row r="15" spans="1:16" x14ac:dyDescent="0.25">
      <c r="C15" t="s">
        <v>21</v>
      </c>
      <c r="K15" t="s">
        <v>21</v>
      </c>
    </row>
    <row r="16" spans="1:16" x14ac:dyDescent="0.25">
      <c r="B16" t="s">
        <v>22</v>
      </c>
      <c r="C16" t="s">
        <v>23</v>
      </c>
      <c r="D16" t="s">
        <v>24</v>
      </c>
      <c r="E16" t="s">
        <v>25</v>
      </c>
      <c r="F16" t="s">
        <v>26</v>
      </c>
      <c r="G16" t="s">
        <v>27</v>
      </c>
      <c r="H16" t="s">
        <v>28</v>
      </c>
      <c r="J16" t="s">
        <v>29</v>
      </c>
      <c r="K16" t="s">
        <v>23</v>
      </c>
      <c r="L16" t="s">
        <v>24</v>
      </c>
      <c r="M16" t="s">
        <v>25</v>
      </c>
      <c r="N16" t="s">
        <v>26</v>
      </c>
      <c r="O16" t="s">
        <v>27</v>
      </c>
      <c r="P16" t="s">
        <v>28</v>
      </c>
    </row>
    <row r="17" spans="2:16" x14ac:dyDescent="0.25">
      <c r="B17" t="s">
        <v>4</v>
      </c>
      <c r="C17">
        <v>2013</v>
      </c>
      <c r="D17">
        <v>2013</v>
      </c>
      <c r="E17">
        <v>2013</v>
      </c>
      <c r="F17">
        <v>2013</v>
      </c>
      <c r="G17">
        <v>2013</v>
      </c>
      <c r="H17">
        <v>2013</v>
      </c>
      <c r="J17" t="s">
        <v>4</v>
      </c>
      <c r="K17">
        <v>2013</v>
      </c>
      <c r="L17">
        <v>2013</v>
      </c>
      <c r="M17">
        <v>2013</v>
      </c>
      <c r="N17">
        <v>2013</v>
      </c>
      <c r="O17">
        <v>2013</v>
      </c>
      <c r="P17">
        <v>2013</v>
      </c>
    </row>
    <row r="18" spans="2:16" x14ac:dyDescent="0.25">
      <c r="B18">
        <v>1</v>
      </c>
      <c r="C18">
        <v>113</v>
      </c>
      <c r="D18">
        <v>1</v>
      </c>
      <c r="E18">
        <v>0</v>
      </c>
      <c r="F18">
        <v>0</v>
      </c>
      <c r="G18">
        <v>42</v>
      </c>
      <c r="H18">
        <v>11</v>
      </c>
      <c r="J18">
        <v>1</v>
      </c>
      <c r="K18">
        <v>26</v>
      </c>
      <c r="L18">
        <v>0</v>
      </c>
      <c r="M18">
        <v>0</v>
      </c>
      <c r="N18">
        <v>0</v>
      </c>
      <c r="O18">
        <v>21</v>
      </c>
      <c r="P18">
        <v>5</v>
      </c>
    </row>
    <row r="19" spans="2:16" x14ac:dyDescent="0.25">
      <c r="B19">
        <v>2</v>
      </c>
      <c r="C19">
        <v>180</v>
      </c>
      <c r="D19">
        <v>3</v>
      </c>
      <c r="E19">
        <v>3</v>
      </c>
      <c r="F19">
        <v>1</v>
      </c>
      <c r="G19">
        <v>18</v>
      </c>
      <c r="H19">
        <v>13</v>
      </c>
      <c r="J19">
        <v>2</v>
      </c>
      <c r="K19">
        <v>20</v>
      </c>
      <c r="L19">
        <v>0</v>
      </c>
      <c r="M19">
        <v>0</v>
      </c>
      <c r="N19">
        <v>0</v>
      </c>
      <c r="O19">
        <v>6</v>
      </c>
      <c r="P19">
        <v>6</v>
      </c>
    </row>
    <row r="20" spans="2:16" x14ac:dyDescent="0.25">
      <c r="B20">
        <v>3</v>
      </c>
      <c r="C20">
        <v>231</v>
      </c>
      <c r="D20">
        <v>3</v>
      </c>
      <c r="E20">
        <v>1</v>
      </c>
      <c r="F20">
        <v>0</v>
      </c>
      <c r="G20">
        <v>25</v>
      </c>
      <c r="H20">
        <v>24</v>
      </c>
      <c r="J20">
        <v>3</v>
      </c>
      <c r="K20">
        <v>13</v>
      </c>
      <c r="L20">
        <v>1</v>
      </c>
      <c r="M20">
        <v>0</v>
      </c>
      <c r="N20">
        <v>0</v>
      </c>
      <c r="O20">
        <v>2</v>
      </c>
      <c r="P20">
        <v>6</v>
      </c>
    </row>
    <row r="21" spans="2:16" x14ac:dyDescent="0.25">
      <c r="B21">
        <v>4</v>
      </c>
      <c r="C21">
        <v>261</v>
      </c>
      <c r="D21">
        <v>7</v>
      </c>
      <c r="E21">
        <v>5</v>
      </c>
      <c r="F21">
        <v>6</v>
      </c>
      <c r="G21">
        <v>40</v>
      </c>
      <c r="H21">
        <v>35</v>
      </c>
      <c r="J21">
        <v>4</v>
      </c>
      <c r="K21">
        <v>13</v>
      </c>
      <c r="L21">
        <v>0</v>
      </c>
      <c r="M21">
        <v>0</v>
      </c>
      <c r="N21">
        <v>0</v>
      </c>
      <c r="O21">
        <v>3</v>
      </c>
      <c r="P21">
        <v>9</v>
      </c>
    </row>
    <row r="22" spans="2:16" x14ac:dyDescent="0.25">
      <c r="B22">
        <v>5</v>
      </c>
      <c r="C22">
        <v>108</v>
      </c>
      <c r="D22">
        <v>4</v>
      </c>
      <c r="E22">
        <v>4</v>
      </c>
      <c r="F22">
        <v>4</v>
      </c>
      <c r="G22">
        <v>10</v>
      </c>
      <c r="H22">
        <v>24</v>
      </c>
      <c r="J22">
        <v>5</v>
      </c>
      <c r="K22">
        <v>7</v>
      </c>
      <c r="L22">
        <v>0</v>
      </c>
      <c r="M22">
        <v>0</v>
      </c>
      <c r="N22">
        <v>0</v>
      </c>
      <c r="O22">
        <v>0</v>
      </c>
      <c r="P22">
        <v>4</v>
      </c>
    </row>
    <row r="23" spans="2:16" x14ac:dyDescent="0.25">
      <c r="B23">
        <v>6</v>
      </c>
      <c r="C23">
        <v>92</v>
      </c>
      <c r="D23">
        <v>16</v>
      </c>
      <c r="E23">
        <v>3</v>
      </c>
      <c r="F23">
        <v>6</v>
      </c>
      <c r="G23">
        <v>14</v>
      </c>
      <c r="H23">
        <v>28</v>
      </c>
      <c r="J23">
        <v>6</v>
      </c>
      <c r="K23">
        <v>7</v>
      </c>
      <c r="L23">
        <v>3</v>
      </c>
      <c r="M23">
        <v>1</v>
      </c>
      <c r="N23">
        <v>2</v>
      </c>
      <c r="O23">
        <v>1</v>
      </c>
      <c r="P23">
        <v>3</v>
      </c>
    </row>
    <row r="24" spans="2:16" x14ac:dyDescent="0.25">
      <c r="B24">
        <v>7</v>
      </c>
      <c r="C24">
        <v>13</v>
      </c>
      <c r="D24">
        <v>4</v>
      </c>
      <c r="E24">
        <v>0</v>
      </c>
      <c r="F24">
        <v>0</v>
      </c>
      <c r="G24">
        <v>0</v>
      </c>
      <c r="H24">
        <v>5</v>
      </c>
      <c r="J24">
        <v>7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</row>
    <row r="25" spans="2:16" x14ac:dyDescent="0.25">
      <c r="B25" t="s">
        <v>5</v>
      </c>
      <c r="C25">
        <v>998</v>
      </c>
      <c r="D25">
        <v>38</v>
      </c>
      <c r="E25">
        <v>16</v>
      </c>
      <c r="F25">
        <v>17</v>
      </c>
      <c r="G25">
        <v>149</v>
      </c>
      <c r="H25">
        <v>140</v>
      </c>
      <c r="J25" t="s">
        <v>5</v>
      </c>
      <c r="K25">
        <v>86</v>
      </c>
      <c r="L25">
        <v>5</v>
      </c>
      <c r="M25">
        <v>1</v>
      </c>
      <c r="N25">
        <v>2</v>
      </c>
      <c r="O25">
        <v>33</v>
      </c>
      <c r="P25">
        <v>33</v>
      </c>
    </row>
    <row r="27" spans="2:16" x14ac:dyDescent="0.25">
      <c r="C27" t="s">
        <v>23</v>
      </c>
      <c r="D27" t="s">
        <v>24</v>
      </c>
      <c r="E27" t="s">
        <v>25</v>
      </c>
      <c r="F27" t="s">
        <v>26</v>
      </c>
      <c r="G27" t="s">
        <v>27</v>
      </c>
      <c r="H27" t="s">
        <v>28</v>
      </c>
    </row>
    <row r="28" spans="2:16" x14ac:dyDescent="0.25">
      <c r="B28" t="s">
        <v>22</v>
      </c>
      <c r="C28">
        <v>998</v>
      </c>
      <c r="D28">
        <v>38</v>
      </c>
      <c r="E28">
        <v>16</v>
      </c>
      <c r="F28">
        <v>17</v>
      </c>
      <c r="G28">
        <v>149</v>
      </c>
      <c r="H28">
        <v>140</v>
      </c>
    </row>
    <row r="29" spans="2:16" x14ac:dyDescent="0.25">
      <c r="B29" t="s">
        <v>30</v>
      </c>
      <c r="C29" s="7">
        <f>C28/$C13</f>
        <v>0.17917414721723518</v>
      </c>
      <c r="D29" s="7">
        <f t="shared" ref="D29:H29" si="0">D28/$C13</f>
        <v>6.8222621184919211E-3</v>
      </c>
      <c r="E29" s="7">
        <f t="shared" si="0"/>
        <v>2.872531418312388E-3</v>
      </c>
      <c r="F29" s="7">
        <f t="shared" si="0"/>
        <v>3.0520646319569119E-3</v>
      </c>
      <c r="G29" s="7">
        <f t="shared" si="0"/>
        <v>2.675044883303411E-2</v>
      </c>
      <c r="H29" s="7">
        <f t="shared" si="0"/>
        <v>2.5134649910233394E-2</v>
      </c>
    </row>
    <row r="30" spans="2:16" x14ac:dyDescent="0.25">
      <c r="B30" t="s">
        <v>29</v>
      </c>
      <c r="C30">
        <v>86</v>
      </c>
      <c r="D30">
        <v>5</v>
      </c>
      <c r="E30">
        <v>1</v>
      </c>
      <c r="F30">
        <v>2</v>
      </c>
      <c r="G30">
        <v>33</v>
      </c>
      <c r="H30">
        <v>33</v>
      </c>
    </row>
    <row r="31" spans="2:16" x14ac:dyDescent="0.25">
      <c r="B31" t="s">
        <v>30</v>
      </c>
      <c r="C31" s="7">
        <f>C30/$F13</f>
        <v>0.17338709677419356</v>
      </c>
      <c r="D31" s="7">
        <f t="shared" ref="D31:H31" si="1">D30/$F13</f>
        <v>1.0080645161290322E-2</v>
      </c>
      <c r="E31" s="7">
        <f t="shared" si="1"/>
        <v>2.0161290322580645E-3</v>
      </c>
      <c r="F31" s="7">
        <f t="shared" si="1"/>
        <v>4.0322580645161289E-3</v>
      </c>
      <c r="G31" s="7">
        <f t="shared" si="1"/>
        <v>6.6532258064516125E-2</v>
      </c>
      <c r="H31" s="7">
        <f t="shared" si="1"/>
        <v>6.6532258064516125E-2</v>
      </c>
    </row>
    <row r="33" spans="2:8" x14ac:dyDescent="0.25">
      <c r="B33" s="15" t="s">
        <v>0</v>
      </c>
      <c r="C33" s="20"/>
      <c r="D33" s="20"/>
      <c r="E33" s="20"/>
      <c r="F33" s="20"/>
      <c r="G33" s="20"/>
      <c r="H33" s="20"/>
    </row>
    <row r="34" spans="2:8" x14ac:dyDescent="0.25">
      <c r="B34" s="15" t="s">
        <v>1</v>
      </c>
      <c r="C34" s="20"/>
      <c r="D34" s="20"/>
      <c r="E34" s="20"/>
      <c r="F34" s="20"/>
      <c r="G34" s="20"/>
      <c r="H34" s="20"/>
    </row>
    <row r="35" spans="2:8" x14ac:dyDescent="0.25">
      <c r="B35" s="20"/>
      <c r="C35" s="20" t="s">
        <v>23</v>
      </c>
      <c r="D35" s="20" t="s">
        <v>24</v>
      </c>
      <c r="E35" s="20" t="s">
        <v>25</v>
      </c>
      <c r="F35" s="20" t="s">
        <v>26</v>
      </c>
      <c r="G35" s="20" t="s">
        <v>27</v>
      </c>
      <c r="H35" s="20" t="s">
        <v>28</v>
      </c>
    </row>
    <row r="36" spans="2:8" x14ac:dyDescent="0.25">
      <c r="B36" s="20" t="s">
        <v>22</v>
      </c>
      <c r="C36" s="35">
        <v>0.17917414721723518</v>
      </c>
      <c r="D36" s="35">
        <v>6.8222621184919211E-3</v>
      </c>
      <c r="E36" s="35">
        <v>2.872531418312388E-3</v>
      </c>
      <c r="F36" s="35">
        <v>3.0520646319569119E-3</v>
      </c>
      <c r="G36" s="35">
        <v>2.675044883303411E-2</v>
      </c>
      <c r="H36" s="35">
        <v>2.5134649910233394E-2</v>
      </c>
    </row>
    <row r="37" spans="2:8" x14ac:dyDescent="0.25">
      <c r="B37" s="20" t="s">
        <v>29</v>
      </c>
      <c r="C37" s="35">
        <v>0.17338709677419356</v>
      </c>
      <c r="D37" s="35">
        <v>1.0080645161290322E-2</v>
      </c>
      <c r="E37" s="35">
        <v>2.0161290322580645E-3</v>
      </c>
      <c r="F37" s="35">
        <v>4.0322580645161289E-3</v>
      </c>
      <c r="G37" s="35">
        <v>6.6532258064516125E-2</v>
      </c>
      <c r="H37" s="35">
        <v>6.6532258064516125E-2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opLeftCell="J82" workbookViewId="0">
      <selection activeCell="AB66" sqref="AB66"/>
    </sheetView>
  </sheetViews>
  <sheetFormatPr defaultRowHeight="15" x14ac:dyDescent="0.25"/>
  <sheetData>
    <row r="1" spans="1:25" x14ac:dyDescent="0.25">
      <c r="A1" s="4" t="s">
        <v>7</v>
      </c>
    </row>
    <row r="2" spans="1:25" x14ac:dyDescent="0.25">
      <c r="A2" s="4" t="s">
        <v>8</v>
      </c>
    </row>
    <row r="4" spans="1:25" x14ac:dyDescent="0.25">
      <c r="B4" s="4" t="s">
        <v>6</v>
      </c>
      <c r="C4" s="4"/>
      <c r="D4" s="4"/>
      <c r="E4" s="4"/>
      <c r="F4" s="4" t="s">
        <v>3</v>
      </c>
      <c r="G4" s="4"/>
      <c r="H4" s="4"/>
    </row>
    <row r="5" spans="1:25" x14ac:dyDescent="0.25">
      <c r="B5" s="4" t="s">
        <v>4</v>
      </c>
      <c r="C5" s="4">
        <v>2009</v>
      </c>
      <c r="D5" s="4">
        <v>2013</v>
      </c>
      <c r="E5" s="4"/>
      <c r="F5" s="4" t="s">
        <v>4</v>
      </c>
      <c r="G5" s="4">
        <v>2009</v>
      </c>
      <c r="H5" s="4">
        <v>2013</v>
      </c>
    </row>
    <row r="6" spans="1:25" x14ac:dyDescent="0.25">
      <c r="B6" s="4">
        <v>1</v>
      </c>
      <c r="C6" s="4">
        <v>1257</v>
      </c>
      <c r="D6" s="4">
        <v>1247</v>
      </c>
      <c r="E6" s="4"/>
      <c r="F6" s="4">
        <v>1</v>
      </c>
      <c r="G6" s="4">
        <v>220</v>
      </c>
      <c r="H6" s="4">
        <v>220</v>
      </c>
    </row>
    <row r="7" spans="1:25" x14ac:dyDescent="0.25">
      <c r="B7" s="4">
        <v>2</v>
      </c>
      <c r="C7" s="4">
        <v>1294</v>
      </c>
      <c r="D7" s="4">
        <v>1227</v>
      </c>
      <c r="E7" s="4"/>
      <c r="F7" s="4">
        <v>2</v>
      </c>
      <c r="G7" s="4">
        <v>111</v>
      </c>
      <c r="H7" s="4">
        <v>108</v>
      </c>
    </row>
    <row r="8" spans="1:25" x14ac:dyDescent="0.25">
      <c r="B8" s="4">
        <v>3</v>
      </c>
      <c r="C8" s="4">
        <v>1370</v>
      </c>
      <c r="D8" s="4">
        <v>1378</v>
      </c>
      <c r="E8" s="4"/>
      <c r="F8" s="4">
        <v>3</v>
      </c>
      <c r="G8" s="4">
        <v>62</v>
      </c>
      <c r="H8" s="4">
        <v>61</v>
      </c>
    </row>
    <row r="9" spans="1:25" x14ac:dyDescent="0.25">
      <c r="B9" s="4">
        <v>4</v>
      </c>
      <c r="C9" s="4">
        <v>1055</v>
      </c>
      <c r="D9" s="4">
        <v>1080</v>
      </c>
      <c r="E9" s="4"/>
      <c r="F9" s="4">
        <v>4</v>
      </c>
      <c r="G9" s="4">
        <v>60</v>
      </c>
      <c r="H9" s="4">
        <v>64</v>
      </c>
    </row>
    <row r="10" spans="1:25" x14ac:dyDescent="0.25">
      <c r="B10" s="4">
        <v>5</v>
      </c>
      <c r="C10" s="4">
        <v>316</v>
      </c>
      <c r="D10" s="4">
        <v>339</v>
      </c>
      <c r="E10" s="4"/>
      <c r="F10" s="4">
        <v>5</v>
      </c>
      <c r="G10" s="4">
        <v>25</v>
      </c>
      <c r="H10" s="4">
        <v>24</v>
      </c>
    </row>
    <row r="11" spans="1:25" x14ac:dyDescent="0.25">
      <c r="B11" s="4">
        <v>6</v>
      </c>
      <c r="C11" s="4">
        <v>233</v>
      </c>
      <c r="D11" s="4">
        <v>260</v>
      </c>
      <c r="E11" s="4"/>
      <c r="F11" s="4">
        <v>6</v>
      </c>
      <c r="G11" s="4">
        <v>17</v>
      </c>
      <c r="H11" s="4">
        <v>18</v>
      </c>
    </row>
    <row r="12" spans="1:25" x14ac:dyDescent="0.25">
      <c r="B12" s="4">
        <v>7</v>
      </c>
      <c r="C12" s="4">
        <v>40</v>
      </c>
      <c r="D12" s="4">
        <v>39</v>
      </c>
      <c r="E12" s="4"/>
      <c r="F12" s="4">
        <v>7</v>
      </c>
      <c r="G12" s="4">
        <v>1</v>
      </c>
      <c r="H12" s="4">
        <v>1</v>
      </c>
    </row>
    <row r="13" spans="1:25" x14ac:dyDescent="0.25">
      <c r="B13" s="4" t="s">
        <v>5</v>
      </c>
      <c r="C13" s="4">
        <v>5565</v>
      </c>
      <c r="D13" s="4">
        <v>5570</v>
      </c>
      <c r="E13" s="4"/>
      <c r="F13" s="4" t="s">
        <v>5</v>
      </c>
      <c r="G13" s="4">
        <v>496</v>
      </c>
      <c r="H13" s="4">
        <v>496</v>
      </c>
    </row>
    <row r="15" spans="1:25" x14ac:dyDescent="0.25">
      <c r="B15" t="s">
        <v>22</v>
      </c>
      <c r="C15" t="s">
        <v>31</v>
      </c>
      <c r="F15" t="s">
        <v>32</v>
      </c>
      <c r="H15" t="s">
        <v>33</v>
      </c>
      <c r="J15" t="s">
        <v>34</v>
      </c>
      <c r="L15" t="s">
        <v>35</v>
      </c>
      <c r="O15" t="s">
        <v>36</v>
      </c>
      <c r="S15" t="s">
        <v>37</v>
      </c>
      <c r="W15" t="s">
        <v>38</v>
      </c>
    </row>
    <row r="16" spans="1:25" x14ac:dyDescent="0.25">
      <c r="C16" t="s">
        <v>4</v>
      </c>
      <c r="D16">
        <v>2009</v>
      </c>
      <c r="E16">
        <v>2013</v>
      </c>
      <c r="F16">
        <v>2009</v>
      </c>
      <c r="G16">
        <v>2013</v>
      </c>
      <c r="H16">
        <v>2009</v>
      </c>
      <c r="I16">
        <v>2013</v>
      </c>
      <c r="J16">
        <v>2009</v>
      </c>
      <c r="K16">
        <v>2013</v>
      </c>
      <c r="L16">
        <v>2009</v>
      </c>
      <c r="M16">
        <v>2013</v>
      </c>
      <c r="O16">
        <v>2009</v>
      </c>
      <c r="P16">
        <v>2013</v>
      </c>
      <c r="S16">
        <v>2009</v>
      </c>
      <c r="U16">
        <v>2013</v>
      </c>
      <c r="W16">
        <v>2009</v>
      </c>
      <c r="Y16">
        <v>2013</v>
      </c>
    </row>
    <row r="17" spans="2:25" x14ac:dyDescent="0.25">
      <c r="C17">
        <v>1</v>
      </c>
      <c r="D17">
        <v>108</v>
      </c>
      <c r="E17">
        <v>97</v>
      </c>
      <c r="F17">
        <v>88</v>
      </c>
      <c r="G17">
        <v>90</v>
      </c>
      <c r="H17">
        <v>8</v>
      </c>
      <c r="I17">
        <v>5</v>
      </c>
      <c r="J17">
        <v>104</v>
      </c>
      <c r="K17">
        <v>0</v>
      </c>
      <c r="L17">
        <v>8</v>
      </c>
      <c r="M17">
        <v>14</v>
      </c>
      <c r="O17">
        <v>72</v>
      </c>
      <c r="P17">
        <v>38</v>
      </c>
      <c r="S17">
        <v>6</v>
      </c>
      <c r="U17">
        <v>6</v>
      </c>
      <c r="W17">
        <v>18</v>
      </c>
      <c r="Y17">
        <v>43</v>
      </c>
    </row>
    <row r="18" spans="2:25" x14ac:dyDescent="0.25">
      <c r="C18">
        <v>2</v>
      </c>
      <c r="D18">
        <v>133</v>
      </c>
      <c r="E18">
        <v>148</v>
      </c>
      <c r="F18">
        <v>119</v>
      </c>
      <c r="G18">
        <v>132</v>
      </c>
      <c r="H18">
        <v>3</v>
      </c>
      <c r="I18">
        <v>18</v>
      </c>
      <c r="J18">
        <v>123</v>
      </c>
      <c r="K18">
        <v>0</v>
      </c>
      <c r="L18">
        <v>15</v>
      </c>
      <c r="M18">
        <v>35</v>
      </c>
      <c r="O18">
        <v>88</v>
      </c>
      <c r="P18">
        <v>62</v>
      </c>
      <c r="S18">
        <v>5</v>
      </c>
      <c r="U18">
        <v>9</v>
      </c>
      <c r="W18">
        <v>19</v>
      </c>
      <c r="Y18">
        <v>66</v>
      </c>
    </row>
    <row r="19" spans="2:25" x14ac:dyDescent="0.25">
      <c r="C19">
        <v>3</v>
      </c>
      <c r="D19">
        <v>143</v>
      </c>
      <c r="E19">
        <v>203</v>
      </c>
      <c r="F19">
        <v>125</v>
      </c>
      <c r="G19">
        <v>174</v>
      </c>
      <c r="H19">
        <v>17</v>
      </c>
      <c r="I19">
        <v>41</v>
      </c>
      <c r="J19">
        <v>127</v>
      </c>
      <c r="K19">
        <v>0</v>
      </c>
      <c r="L19">
        <v>33</v>
      </c>
      <c r="M19">
        <v>56</v>
      </c>
      <c r="O19">
        <v>90</v>
      </c>
      <c r="P19">
        <v>79</v>
      </c>
      <c r="S19">
        <v>10</v>
      </c>
      <c r="U19">
        <v>22</v>
      </c>
      <c r="W19">
        <v>19</v>
      </c>
      <c r="Y19">
        <v>82</v>
      </c>
    </row>
    <row r="20" spans="2:25" x14ac:dyDescent="0.25">
      <c r="C20">
        <v>4</v>
      </c>
      <c r="D20">
        <v>193</v>
      </c>
      <c r="E20">
        <v>253</v>
      </c>
      <c r="F20">
        <v>173</v>
      </c>
      <c r="G20">
        <v>212</v>
      </c>
      <c r="H20">
        <v>29</v>
      </c>
      <c r="I20">
        <v>72</v>
      </c>
      <c r="J20">
        <v>172</v>
      </c>
      <c r="K20">
        <v>0</v>
      </c>
      <c r="L20">
        <v>59</v>
      </c>
      <c r="M20">
        <v>114</v>
      </c>
      <c r="O20">
        <v>130</v>
      </c>
      <c r="P20">
        <v>134</v>
      </c>
      <c r="S20">
        <v>23</v>
      </c>
      <c r="U20">
        <v>49</v>
      </c>
      <c r="W20">
        <v>41</v>
      </c>
      <c r="Y20">
        <v>139</v>
      </c>
    </row>
    <row r="21" spans="2:25" x14ac:dyDescent="0.25">
      <c r="C21">
        <v>5</v>
      </c>
      <c r="D21">
        <v>90</v>
      </c>
      <c r="E21">
        <v>102</v>
      </c>
      <c r="F21">
        <v>77</v>
      </c>
      <c r="G21">
        <v>76</v>
      </c>
      <c r="H21">
        <v>21</v>
      </c>
      <c r="I21">
        <v>38</v>
      </c>
      <c r="J21">
        <v>77</v>
      </c>
      <c r="K21">
        <v>0</v>
      </c>
      <c r="L21">
        <v>35</v>
      </c>
      <c r="M21">
        <v>51</v>
      </c>
      <c r="O21">
        <v>62</v>
      </c>
      <c r="P21">
        <v>56</v>
      </c>
      <c r="S21">
        <v>13</v>
      </c>
      <c r="U21">
        <v>26</v>
      </c>
      <c r="W21">
        <v>20</v>
      </c>
      <c r="Y21">
        <v>58</v>
      </c>
    </row>
    <row r="22" spans="2:25" x14ac:dyDescent="0.25">
      <c r="C22">
        <v>6</v>
      </c>
      <c r="D22">
        <v>115</v>
      </c>
      <c r="E22">
        <v>111</v>
      </c>
      <c r="F22">
        <v>93</v>
      </c>
      <c r="G22">
        <v>83</v>
      </c>
      <c r="H22">
        <v>47</v>
      </c>
      <c r="I22">
        <v>54</v>
      </c>
      <c r="J22">
        <v>87</v>
      </c>
      <c r="K22">
        <v>0</v>
      </c>
      <c r="L22">
        <v>58</v>
      </c>
      <c r="M22">
        <v>68</v>
      </c>
      <c r="O22">
        <v>87</v>
      </c>
      <c r="P22">
        <v>65</v>
      </c>
      <c r="S22">
        <v>17</v>
      </c>
      <c r="U22">
        <v>29</v>
      </c>
      <c r="W22">
        <v>27</v>
      </c>
      <c r="Y22">
        <v>64</v>
      </c>
    </row>
    <row r="23" spans="2:25" x14ac:dyDescent="0.25">
      <c r="C23">
        <v>7</v>
      </c>
      <c r="D23">
        <v>24</v>
      </c>
      <c r="E23">
        <v>24</v>
      </c>
      <c r="F23">
        <v>19</v>
      </c>
      <c r="G23">
        <v>18</v>
      </c>
      <c r="H23">
        <v>13</v>
      </c>
      <c r="I23">
        <v>18</v>
      </c>
      <c r="J23">
        <v>13</v>
      </c>
      <c r="K23">
        <v>0</v>
      </c>
      <c r="L23">
        <v>15</v>
      </c>
      <c r="M23">
        <v>19</v>
      </c>
      <c r="O23">
        <v>16</v>
      </c>
      <c r="P23">
        <v>15</v>
      </c>
      <c r="S23">
        <v>9</v>
      </c>
      <c r="U23">
        <v>8</v>
      </c>
      <c r="W23">
        <v>8</v>
      </c>
      <c r="Y23">
        <v>12</v>
      </c>
    </row>
    <row r="24" spans="2:25" x14ac:dyDescent="0.25">
      <c r="C24" t="s">
        <v>5</v>
      </c>
      <c r="D24">
        <v>806</v>
      </c>
      <c r="E24">
        <v>938</v>
      </c>
      <c r="F24">
        <v>694</v>
      </c>
      <c r="G24">
        <v>785</v>
      </c>
      <c r="H24">
        <v>138</v>
      </c>
      <c r="I24">
        <v>246</v>
      </c>
      <c r="J24">
        <v>703</v>
      </c>
      <c r="K24">
        <v>0</v>
      </c>
      <c r="L24">
        <v>223</v>
      </c>
      <c r="M24">
        <v>357</v>
      </c>
      <c r="O24">
        <v>545</v>
      </c>
      <c r="P24">
        <v>449</v>
      </c>
      <c r="S24">
        <v>83</v>
      </c>
      <c r="U24">
        <v>149</v>
      </c>
      <c r="W24">
        <v>152</v>
      </c>
      <c r="Y24">
        <v>464</v>
      </c>
    </row>
    <row r="26" spans="2:25" x14ac:dyDescent="0.25">
      <c r="B26" t="s">
        <v>29</v>
      </c>
      <c r="C26" t="s">
        <v>31</v>
      </c>
      <c r="F26" t="s">
        <v>32</v>
      </c>
      <c r="H26" t="s">
        <v>33</v>
      </c>
      <c r="J26" t="s">
        <v>34</v>
      </c>
      <c r="L26" t="s">
        <v>35</v>
      </c>
      <c r="O26" t="s">
        <v>36</v>
      </c>
      <c r="S26" t="s">
        <v>37</v>
      </c>
      <c r="W26" t="s">
        <v>38</v>
      </c>
    </row>
    <row r="27" spans="2:25" x14ac:dyDescent="0.25">
      <c r="C27" t="s">
        <v>4</v>
      </c>
      <c r="D27">
        <v>2009</v>
      </c>
      <c r="E27">
        <v>2013</v>
      </c>
      <c r="F27">
        <v>2009</v>
      </c>
      <c r="G27">
        <v>2013</v>
      </c>
      <c r="H27">
        <v>2009</v>
      </c>
      <c r="I27">
        <v>2013</v>
      </c>
      <c r="J27">
        <v>2009</v>
      </c>
      <c r="K27">
        <v>2013</v>
      </c>
      <c r="L27">
        <v>2009</v>
      </c>
      <c r="M27">
        <v>2013</v>
      </c>
      <c r="O27">
        <v>2009</v>
      </c>
      <c r="P27">
        <v>2013</v>
      </c>
      <c r="S27">
        <v>2009</v>
      </c>
      <c r="U27">
        <v>2013</v>
      </c>
      <c r="W27">
        <v>2009</v>
      </c>
      <c r="Y27">
        <v>2013</v>
      </c>
    </row>
    <row r="28" spans="2:25" x14ac:dyDescent="0.25">
      <c r="C28">
        <v>1</v>
      </c>
      <c r="D28">
        <v>16</v>
      </c>
      <c r="E28">
        <v>24</v>
      </c>
      <c r="F28">
        <v>15</v>
      </c>
      <c r="G28">
        <v>22</v>
      </c>
      <c r="H28">
        <v>0</v>
      </c>
      <c r="I28">
        <v>1</v>
      </c>
      <c r="J28">
        <v>15</v>
      </c>
      <c r="K28">
        <v>0</v>
      </c>
      <c r="L28">
        <v>0</v>
      </c>
      <c r="M28">
        <v>3</v>
      </c>
      <c r="O28">
        <v>11</v>
      </c>
      <c r="P28">
        <v>10</v>
      </c>
      <c r="S28">
        <v>2</v>
      </c>
      <c r="U28">
        <v>3</v>
      </c>
      <c r="W28">
        <v>1</v>
      </c>
      <c r="Y28">
        <v>10</v>
      </c>
    </row>
    <row r="29" spans="2:25" x14ac:dyDescent="0.25">
      <c r="C29">
        <v>2</v>
      </c>
      <c r="D29">
        <v>12</v>
      </c>
      <c r="E29">
        <v>13</v>
      </c>
      <c r="F29">
        <v>12</v>
      </c>
      <c r="G29">
        <v>11</v>
      </c>
      <c r="H29">
        <v>0</v>
      </c>
      <c r="I29">
        <v>0</v>
      </c>
      <c r="J29">
        <v>11</v>
      </c>
      <c r="K29">
        <v>0</v>
      </c>
      <c r="L29">
        <v>0</v>
      </c>
      <c r="M29">
        <v>2</v>
      </c>
      <c r="O29">
        <v>8</v>
      </c>
      <c r="P29">
        <v>5</v>
      </c>
      <c r="S29">
        <v>1</v>
      </c>
      <c r="U29">
        <v>0</v>
      </c>
      <c r="W29">
        <v>3</v>
      </c>
      <c r="Y29">
        <v>5</v>
      </c>
    </row>
    <row r="30" spans="2:25" x14ac:dyDescent="0.25">
      <c r="C30">
        <v>3</v>
      </c>
      <c r="D30">
        <v>6</v>
      </c>
      <c r="E30">
        <v>16</v>
      </c>
      <c r="F30">
        <v>4</v>
      </c>
      <c r="G30">
        <v>12</v>
      </c>
      <c r="H30">
        <v>2</v>
      </c>
      <c r="I30">
        <v>1</v>
      </c>
      <c r="J30">
        <v>5</v>
      </c>
      <c r="K30">
        <v>0</v>
      </c>
      <c r="L30">
        <v>1</v>
      </c>
      <c r="M30">
        <v>2</v>
      </c>
      <c r="O30">
        <v>3</v>
      </c>
      <c r="P30">
        <v>4</v>
      </c>
      <c r="S30">
        <v>0</v>
      </c>
      <c r="U30">
        <v>2</v>
      </c>
      <c r="W30">
        <v>0</v>
      </c>
      <c r="Y30">
        <v>4</v>
      </c>
    </row>
    <row r="31" spans="2:25" x14ac:dyDescent="0.25">
      <c r="C31">
        <v>4</v>
      </c>
      <c r="D31">
        <v>12</v>
      </c>
      <c r="E31">
        <v>16</v>
      </c>
      <c r="F31">
        <v>11</v>
      </c>
      <c r="G31">
        <v>14</v>
      </c>
      <c r="H31">
        <v>4</v>
      </c>
      <c r="I31">
        <v>3</v>
      </c>
      <c r="J31">
        <v>11</v>
      </c>
      <c r="K31">
        <v>0</v>
      </c>
      <c r="L31">
        <v>5</v>
      </c>
      <c r="M31">
        <v>5</v>
      </c>
      <c r="O31">
        <v>11</v>
      </c>
      <c r="P31">
        <v>8</v>
      </c>
      <c r="S31">
        <v>3</v>
      </c>
      <c r="U31">
        <v>1</v>
      </c>
      <c r="W31">
        <v>3</v>
      </c>
      <c r="Y31">
        <v>11</v>
      </c>
    </row>
    <row r="32" spans="2:25" x14ac:dyDescent="0.25">
      <c r="C32">
        <v>5</v>
      </c>
      <c r="D32">
        <v>8</v>
      </c>
      <c r="E32">
        <v>11</v>
      </c>
      <c r="F32">
        <v>6</v>
      </c>
      <c r="G32">
        <v>10</v>
      </c>
      <c r="H32">
        <v>4</v>
      </c>
      <c r="I32">
        <v>4</v>
      </c>
      <c r="J32">
        <v>4</v>
      </c>
      <c r="K32">
        <v>0</v>
      </c>
      <c r="L32">
        <v>4</v>
      </c>
      <c r="M32">
        <v>5</v>
      </c>
      <c r="O32">
        <v>4</v>
      </c>
      <c r="P32">
        <v>7</v>
      </c>
      <c r="S32">
        <v>0</v>
      </c>
      <c r="U32">
        <v>4</v>
      </c>
      <c r="W32">
        <v>2</v>
      </c>
      <c r="Y32">
        <v>5</v>
      </c>
    </row>
    <row r="33" spans="3:26" x14ac:dyDescent="0.25">
      <c r="C33">
        <v>6</v>
      </c>
      <c r="D33">
        <v>10</v>
      </c>
      <c r="E33">
        <v>8</v>
      </c>
      <c r="F33">
        <v>8</v>
      </c>
      <c r="G33">
        <v>5</v>
      </c>
      <c r="H33">
        <v>5</v>
      </c>
      <c r="I33">
        <v>3</v>
      </c>
      <c r="J33">
        <v>8</v>
      </c>
      <c r="K33">
        <v>0</v>
      </c>
      <c r="L33">
        <v>7</v>
      </c>
      <c r="M33">
        <v>7</v>
      </c>
      <c r="O33">
        <v>7</v>
      </c>
      <c r="P33">
        <v>4</v>
      </c>
      <c r="S33">
        <v>1</v>
      </c>
      <c r="U33">
        <v>1</v>
      </c>
      <c r="W33">
        <v>0</v>
      </c>
      <c r="Y33">
        <v>5</v>
      </c>
    </row>
    <row r="34" spans="3:26" x14ac:dyDescent="0.25">
      <c r="C34">
        <v>7</v>
      </c>
      <c r="D34">
        <v>1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0</v>
      </c>
      <c r="L34">
        <v>0</v>
      </c>
      <c r="M34">
        <v>1</v>
      </c>
      <c r="O34">
        <v>0</v>
      </c>
      <c r="P34">
        <v>1</v>
      </c>
      <c r="S34">
        <v>0</v>
      </c>
      <c r="U34">
        <v>1</v>
      </c>
      <c r="W34">
        <v>0</v>
      </c>
      <c r="Y34">
        <v>0</v>
      </c>
    </row>
    <row r="35" spans="3:26" x14ac:dyDescent="0.25">
      <c r="C35" t="s">
        <v>5</v>
      </c>
      <c r="D35">
        <v>65</v>
      </c>
      <c r="E35">
        <v>89</v>
      </c>
      <c r="F35">
        <v>56</v>
      </c>
      <c r="G35">
        <v>75</v>
      </c>
      <c r="H35">
        <v>16</v>
      </c>
      <c r="I35">
        <v>13</v>
      </c>
      <c r="J35">
        <v>54</v>
      </c>
      <c r="K35">
        <v>0</v>
      </c>
      <c r="L35">
        <v>17</v>
      </c>
      <c r="M35">
        <v>25</v>
      </c>
      <c r="O35">
        <v>44</v>
      </c>
      <c r="P35">
        <v>39</v>
      </c>
      <c r="S35">
        <v>7</v>
      </c>
      <c r="U35">
        <v>12</v>
      </c>
      <c r="W35">
        <v>9</v>
      </c>
      <c r="Y35">
        <v>40</v>
      </c>
    </row>
    <row r="37" spans="3:26" x14ac:dyDescent="0.25">
      <c r="C37" t="s">
        <v>31</v>
      </c>
      <c r="F37" t="s">
        <v>32</v>
      </c>
      <c r="H37" t="s">
        <v>33</v>
      </c>
      <c r="J37" t="s">
        <v>34</v>
      </c>
      <c r="L37" t="s">
        <v>35</v>
      </c>
      <c r="O37" t="s">
        <v>36</v>
      </c>
      <c r="S37" t="s">
        <v>37</v>
      </c>
      <c r="W37" t="s">
        <v>38</v>
      </c>
    </row>
    <row r="38" spans="3:26" x14ac:dyDescent="0.25">
      <c r="D38">
        <v>2009</v>
      </c>
      <c r="E38">
        <v>2013</v>
      </c>
      <c r="F38">
        <v>2009</v>
      </c>
      <c r="G38">
        <v>2013</v>
      </c>
      <c r="H38">
        <v>2009</v>
      </c>
      <c r="I38">
        <v>2013</v>
      </c>
      <c r="J38">
        <v>2009</v>
      </c>
      <c r="K38">
        <v>2013</v>
      </c>
      <c r="L38">
        <v>2009</v>
      </c>
      <c r="M38">
        <v>2013</v>
      </c>
      <c r="O38">
        <v>2009</v>
      </c>
      <c r="P38">
        <v>2013</v>
      </c>
      <c r="S38">
        <v>2009</v>
      </c>
      <c r="U38">
        <v>2013</v>
      </c>
      <c r="W38">
        <v>2009</v>
      </c>
      <c r="Y38">
        <v>2013</v>
      </c>
    </row>
    <row r="39" spans="3:26" x14ac:dyDescent="0.25">
      <c r="C39" t="s">
        <v>22</v>
      </c>
      <c r="D39">
        <v>806</v>
      </c>
      <c r="E39">
        <v>938</v>
      </c>
      <c r="F39">
        <v>694</v>
      </c>
      <c r="G39">
        <v>785</v>
      </c>
      <c r="H39">
        <v>138</v>
      </c>
      <c r="I39">
        <v>246</v>
      </c>
      <c r="J39">
        <v>703</v>
      </c>
      <c r="K39">
        <v>0</v>
      </c>
      <c r="L39">
        <v>223</v>
      </c>
      <c r="M39">
        <v>357</v>
      </c>
      <c r="O39">
        <v>545</v>
      </c>
      <c r="P39">
        <v>449</v>
      </c>
      <c r="S39">
        <v>83</v>
      </c>
      <c r="U39">
        <v>149</v>
      </c>
      <c r="W39">
        <v>152</v>
      </c>
      <c r="Y39">
        <v>464</v>
      </c>
    </row>
    <row r="40" spans="3:26" x14ac:dyDescent="0.25">
      <c r="C40" t="s">
        <v>29</v>
      </c>
      <c r="D40">
        <v>65</v>
      </c>
      <c r="E40">
        <v>89</v>
      </c>
      <c r="F40">
        <v>56</v>
      </c>
      <c r="G40">
        <v>75</v>
      </c>
      <c r="H40">
        <v>16</v>
      </c>
      <c r="I40">
        <v>13</v>
      </c>
      <c r="J40">
        <v>54</v>
      </c>
      <c r="K40">
        <v>0</v>
      </c>
      <c r="L40">
        <v>17</v>
      </c>
      <c r="M40">
        <v>25</v>
      </c>
      <c r="O40">
        <v>44</v>
      </c>
      <c r="P40">
        <v>39</v>
      </c>
      <c r="S40">
        <v>7</v>
      </c>
      <c r="U40">
        <v>12</v>
      </c>
      <c r="W40">
        <v>9</v>
      </c>
      <c r="Y40">
        <v>40</v>
      </c>
    </row>
    <row r="42" spans="3:26" x14ac:dyDescent="0.25">
      <c r="C42" t="s">
        <v>68</v>
      </c>
      <c r="F42" t="s">
        <v>32</v>
      </c>
      <c r="H42" t="s">
        <v>33</v>
      </c>
      <c r="J42" t="s">
        <v>34</v>
      </c>
      <c r="L42" t="s">
        <v>35</v>
      </c>
      <c r="O42" t="s">
        <v>36</v>
      </c>
      <c r="S42" t="s">
        <v>37</v>
      </c>
      <c r="W42" t="s">
        <v>38</v>
      </c>
    </row>
    <row r="43" spans="3:26" x14ac:dyDescent="0.25">
      <c r="D43">
        <v>2009</v>
      </c>
      <c r="E43">
        <v>2013</v>
      </c>
      <c r="F43">
        <v>2009</v>
      </c>
      <c r="G43">
        <v>2013</v>
      </c>
      <c r="H43">
        <v>2009</v>
      </c>
      <c r="I43">
        <v>2013</v>
      </c>
      <c r="J43">
        <v>2009</v>
      </c>
      <c r="K43">
        <v>2013</v>
      </c>
      <c r="L43">
        <v>2009</v>
      </c>
      <c r="M43">
        <v>2013</v>
      </c>
      <c r="O43">
        <v>2009</v>
      </c>
      <c r="P43">
        <v>2013</v>
      </c>
      <c r="S43">
        <v>2009</v>
      </c>
      <c r="U43">
        <v>2013</v>
      </c>
      <c r="W43">
        <v>2009</v>
      </c>
      <c r="Y43">
        <v>2013</v>
      </c>
    </row>
    <row r="44" spans="3:26" x14ac:dyDescent="0.25">
      <c r="C44" t="s">
        <v>22</v>
      </c>
      <c r="D44" s="7">
        <f>D39/$C13</f>
        <v>0.14483378256963161</v>
      </c>
      <c r="E44" s="7">
        <f>E39/D13</f>
        <v>0.16840215439856374</v>
      </c>
      <c r="F44" s="7">
        <f t="shared" ref="F44:W44" si="0">F39/$C13</f>
        <v>0.12470799640610962</v>
      </c>
      <c r="G44" s="7">
        <f>G39/5570</f>
        <v>0.14093357271095153</v>
      </c>
      <c r="H44" s="7">
        <f t="shared" si="0"/>
        <v>2.4797843665768194E-2</v>
      </c>
      <c r="I44" s="7">
        <f>I39/5570</f>
        <v>4.416517055655296E-2</v>
      </c>
      <c r="J44" s="7">
        <f t="shared" si="0"/>
        <v>0.12632524707996406</v>
      </c>
      <c r="K44" s="7">
        <v>0</v>
      </c>
      <c r="L44" s="7">
        <f t="shared" si="0"/>
        <v>4.0071877807726863E-2</v>
      </c>
      <c r="M44" s="7">
        <f>M39/5570</f>
        <v>6.409335727109515E-2</v>
      </c>
      <c r="N44" s="7"/>
      <c r="O44" s="7">
        <f t="shared" si="0"/>
        <v>9.7933513027852651E-2</v>
      </c>
      <c r="P44" s="7">
        <f>P39/5570</f>
        <v>8.0610412926391387E-2</v>
      </c>
      <c r="Q44" s="7"/>
      <c r="R44" s="7"/>
      <c r="S44" s="7">
        <f t="shared" si="0"/>
        <v>1.4914645103324348E-2</v>
      </c>
      <c r="T44" s="7"/>
      <c r="U44" s="7">
        <f>U39/5570</f>
        <v>2.675044883303411E-2</v>
      </c>
      <c r="V44" s="7"/>
      <c r="W44" s="7">
        <f t="shared" si="0"/>
        <v>2.7313566936208445E-2</v>
      </c>
      <c r="X44" s="7"/>
      <c r="Y44" s="7">
        <f>Y39/5570</f>
        <v>8.3303411131059241E-2</v>
      </c>
      <c r="Z44" s="7"/>
    </row>
    <row r="45" spans="3:26" x14ac:dyDescent="0.25">
      <c r="C45" t="s">
        <v>29</v>
      </c>
      <c r="D45" s="7">
        <f>D40/496</f>
        <v>0.13104838709677419</v>
      </c>
      <c r="E45" s="7">
        <f t="shared" ref="E45:Y45" si="1">E40/496</f>
        <v>0.17943548387096775</v>
      </c>
      <c r="F45" s="7">
        <f t="shared" si="1"/>
        <v>0.11290322580645161</v>
      </c>
      <c r="G45" s="7">
        <f t="shared" si="1"/>
        <v>0.15120967741935484</v>
      </c>
      <c r="H45" s="7">
        <f t="shared" si="1"/>
        <v>3.2258064516129031E-2</v>
      </c>
      <c r="I45" s="7">
        <f t="shared" si="1"/>
        <v>2.620967741935484E-2</v>
      </c>
      <c r="J45" s="7">
        <f t="shared" si="1"/>
        <v>0.10887096774193548</v>
      </c>
      <c r="K45" s="7">
        <f t="shared" si="1"/>
        <v>0</v>
      </c>
      <c r="L45" s="7">
        <f t="shared" si="1"/>
        <v>3.4274193548387094E-2</v>
      </c>
      <c r="M45" s="7">
        <f t="shared" si="1"/>
        <v>5.040322580645161E-2</v>
      </c>
      <c r="N45" s="7"/>
      <c r="O45" s="7">
        <f t="shared" si="1"/>
        <v>8.8709677419354843E-2</v>
      </c>
      <c r="P45" s="7">
        <f t="shared" si="1"/>
        <v>7.8629032258064516E-2</v>
      </c>
      <c r="Q45" s="7"/>
      <c r="R45" s="7"/>
      <c r="S45" s="7">
        <f t="shared" si="1"/>
        <v>1.4112903225806451E-2</v>
      </c>
      <c r="T45" s="7"/>
      <c r="U45" s="7">
        <f t="shared" si="1"/>
        <v>2.4193548387096774E-2</v>
      </c>
      <c r="V45" s="7"/>
      <c r="W45" s="7">
        <f t="shared" si="1"/>
        <v>1.8145161290322582E-2</v>
      </c>
      <c r="X45" s="7"/>
      <c r="Y45" s="7">
        <f t="shared" si="1"/>
        <v>8.0645161290322578E-2</v>
      </c>
      <c r="Z45" s="7"/>
    </row>
    <row r="47" spans="3:26" x14ac:dyDescent="0.25">
      <c r="C47" t="s">
        <v>68</v>
      </c>
      <c r="F47" t="s">
        <v>32</v>
      </c>
      <c r="H47" t="s">
        <v>33</v>
      </c>
      <c r="J47" t="s">
        <v>34</v>
      </c>
      <c r="L47" t="s">
        <v>35</v>
      </c>
      <c r="O47" t="s">
        <v>36</v>
      </c>
      <c r="S47" t="s">
        <v>37</v>
      </c>
      <c r="W47" t="s">
        <v>38</v>
      </c>
    </row>
    <row r="48" spans="3:26" x14ac:dyDescent="0.25">
      <c r="D48">
        <v>2009</v>
      </c>
      <c r="E48">
        <v>2013</v>
      </c>
      <c r="F48">
        <v>2009</v>
      </c>
      <c r="G48">
        <v>2013</v>
      </c>
      <c r="H48">
        <v>2009</v>
      </c>
      <c r="I48">
        <v>2013</v>
      </c>
      <c r="J48">
        <v>2009</v>
      </c>
      <c r="K48">
        <v>2013</v>
      </c>
      <c r="L48">
        <v>2009</v>
      </c>
      <c r="M48">
        <v>2013</v>
      </c>
      <c r="O48">
        <v>2009</v>
      </c>
      <c r="P48">
        <v>2013</v>
      </c>
      <c r="S48">
        <v>2009</v>
      </c>
      <c r="U48">
        <v>2013</v>
      </c>
      <c r="W48">
        <v>2009</v>
      </c>
      <c r="Y48">
        <v>2013</v>
      </c>
    </row>
    <row r="49" spans="3:29" x14ac:dyDescent="0.25">
      <c r="C49" s="7" t="s">
        <v>22</v>
      </c>
      <c r="D49" s="7">
        <v>0.14483378256963161</v>
      </c>
      <c r="E49" s="7">
        <v>0.16840215439856374</v>
      </c>
      <c r="F49" s="7">
        <v>0.12470799640610962</v>
      </c>
      <c r="G49" s="7">
        <v>0.14093357271095153</v>
      </c>
      <c r="H49" s="7">
        <v>2.4797843665768194E-2</v>
      </c>
      <c r="I49" s="7">
        <v>4.416517055655296E-2</v>
      </c>
      <c r="J49" s="7">
        <v>0.12632524707996406</v>
      </c>
      <c r="K49" s="7">
        <v>0</v>
      </c>
      <c r="L49" s="7">
        <v>4.0071877807726863E-2</v>
      </c>
      <c r="M49" s="7">
        <v>6.409335727109515E-2</v>
      </c>
      <c r="N49" s="7"/>
      <c r="O49" s="7">
        <v>9.7933513027852651E-2</v>
      </c>
      <c r="P49" s="7">
        <v>8.0610412926391387E-2</v>
      </c>
      <c r="Q49" s="7"/>
      <c r="R49" s="7"/>
      <c r="S49" s="7">
        <v>1.4914645103324348E-2</v>
      </c>
      <c r="T49" s="7"/>
      <c r="U49" s="7">
        <v>2.675044883303411E-2</v>
      </c>
      <c r="V49" s="7"/>
      <c r="W49" s="7">
        <v>2.7313566936208445E-2</v>
      </c>
      <c r="X49" s="7"/>
      <c r="Y49">
        <v>8.3303411131059241E-2</v>
      </c>
    </row>
    <row r="50" spans="3:29" x14ac:dyDescent="0.25">
      <c r="C50" s="7" t="s">
        <v>29</v>
      </c>
      <c r="D50" s="7">
        <v>0.13104838709677419</v>
      </c>
      <c r="E50" s="7">
        <v>0.17943548387096775</v>
      </c>
      <c r="F50" s="7">
        <v>0.11290322580645161</v>
      </c>
      <c r="G50" s="7">
        <v>0.15120967741935484</v>
      </c>
      <c r="H50" s="7">
        <v>3.2258064516129031E-2</v>
      </c>
      <c r="I50" s="7">
        <v>2.620967741935484E-2</v>
      </c>
      <c r="J50" s="7">
        <v>0.10887096774193548</v>
      </c>
      <c r="K50" s="7">
        <v>0</v>
      </c>
      <c r="L50" s="7">
        <v>3.4274193548387094E-2</v>
      </c>
      <c r="M50" s="7">
        <v>5.040322580645161E-2</v>
      </c>
      <c r="N50" s="7"/>
      <c r="O50" s="7">
        <v>8.8709677419354843E-2</v>
      </c>
      <c r="P50" s="7">
        <v>7.8629032258064516E-2</v>
      </c>
      <c r="Q50" s="7"/>
      <c r="R50" s="7"/>
      <c r="S50" s="7">
        <v>1.4112903225806451E-2</v>
      </c>
      <c r="T50" s="7"/>
      <c r="U50" s="7">
        <v>2.4193548387096774E-2</v>
      </c>
      <c r="V50" s="7"/>
      <c r="W50" s="7">
        <v>1.8145161290322582E-2</v>
      </c>
      <c r="X50" s="7"/>
      <c r="Y50">
        <v>8.0645161290322578E-2</v>
      </c>
    </row>
    <row r="51" spans="3:29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3:29" x14ac:dyDescent="0.25">
      <c r="C52" s="20"/>
      <c r="D52" s="20"/>
      <c r="E52" s="20"/>
      <c r="F52" s="20"/>
      <c r="G52" s="20"/>
      <c r="O52" s="20" t="s">
        <v>7</v>
      </c>
    </row>
    <row r="53" spans="3:29" x14ac:dyDescent="0.25">
      <c r="C53" s="4"/>
      <c r="D53" s="20"/>
      <c r="E53" s="20"/>
      <c r="F53" s="20"/>
      <c r="G53" s="20"/>
      <c r="O53" s="4" t="s">
        <v>8</v>
      </c>
    </row>
    <row r="54" spans="3:29" x14ac:dyDescent="0.25">
      <c r="C54" s="20"/>
      <c r="D54" s="36"/>
      <c r="E54" s="36"/>
      <c r="F54" s="36"/>
      <c r="G54" s="36"/>
      <c r="J54" s="20"/>
      <c r="K54" s="20"/>
      <c r="L54" s="20"/>
      <c r="M54" s="20"/>
      <c r="N54" s="20"/>
      <c r="O54" s="20" t="s">
        <v>39</v>
      </c>
      <c r="P54" s="36" t="s">
        <v>68</v>
      </c>
      <c r="Q54" s="36"/>
      <c r="R54" s="36" t="s">
        <v>75</v>
      </c>
      <c r="S54" s="36"/>
      <c r="T54" s="36" t="s">
        <v>33</v>
      </c>
      <c r="U54" s="36"/>
      <c r="V54" s="36" t="s">
        <v>76</v>
      </c>
      <c r="W54" s="36"/>
      <c r="X54" s="36" t="s">
        <v>77</v>
      </c>
      <c r="Y54" s="36"/>
      <c r="Z54" s="36" t="s">
        <v>37</v>
      </c>
      <c r="AA54" s="36"/>
      <c r="AB54" s="36" t="s">
        <v>38</v>
      </c>
      <c r="AC54" s="36"/>
    </row>
    <row r="55" spans="3:29" x14ac:dyDescent="0.25">
      <c r="C55" s="20"/>
      <c r="D55" s="20"/>
      <c r="E55" s="20"/>
      <c r="F55" s="20"/>
      <c r="G55" s="20"/>
      <c r="I55" s="20"/>
      <c r="J55" s="36"/>
      <c r="K55" s="36"/>
      <c r="L55" s="36"/>
      <c r="M55" s="36"/>
      <c r="N55" s="34"/>
      <c r="P55" s="20">
        <v>2009</v>
      </c>
      <c r="Q55" s="20">
        <v>2013</v>
      </c>
      <c r="R55" s="20">
        <v>2009</v>
      </c>
      <c r="S55" s="20">
        <v>2013</v>
      </c>
      <c r="T55" s="20">
        <v>2009</v>
      </c>
      <c r="U55" s="20">
        <v>2013</v>
      </c>
      <c r="V55" s="20">
        <v>2009</v>
      </c>
      <c r="W55" s="20">
        <v>2013</v>
      </c>
      <c r="X55" s="20">
        <v>2009</v>
      </c>
      <c r="Y55" s="20">
        <v>2013</v>
      </c>
      <c r="Z55" s="20">
        <v>2009</v>
      </c>
      <c r="AA55" s="20">
        <v>2013</v>
      </c>
      <c r="AB55" s="20">
        <v>2009</v>
      </c>
      <c r="AC55" s="20">
        <v>2013</v>
      </c>
    </row>
    <row r="56" spans="3:29" x14ac:dyDescent="0.25">
      <c r="D56" s="7"/>
      <c r="E56" s="7"/>
      <c r="F56" s="7"/>
      <c r="G56" s="7"/>
      <c r="J56" s="7"/>
      <c r="K56" s="7"/>
      <c r="L56" s="7"/>
      <c r="M56" s="7"/>
      <c r="N56" s="7"/>
      <c r="O56" s="20" t="s">
        <v>22</v>
      </c>
      <c r="P56" s="7">
        <v>0.14483378256963161</v>
      </c>
      <c r="Q56" s="7">
        <v>0.16840215439856374</v>
      </c>
      <c r="R56" s="7">
        <v>0.12470799640610962</v>
      </c>
      <c r="S56" s="7">
        <v>0.14093357271095153</v>
      </c>
      <c r="T56" s="7">
        <v>2.4797843665768194E-2</v>
      </c>
      <c r="U56" s="7">
        <v>4.416517055655296E-2</v>
      </c>
      <c r="V56" s="7">
        <v>4.0071877807726863E-2</v>
      </c>
      <c r="W56" s="7">
        <v>6.409335727109515E-2</v>
      </c>
      <c r="X56" s="7">
        <v>9.7933513027852651E-2</v>
      </c>
      <c r="Y56" s="7">
        <v>8.0610412926391387E-2</v>
      </c>
      <c r="Z56" s="7">
        <v>1.4914645103324348E-2</v>
      </c>
      <c r="AA56" s="7">
        <v>2.675044883303411E-2</v>
      </c>
      <c r="AB56" s="7">
        <v>2.7313566936208445E-2</v>
      </c>
      <c r="AC56" s="7">
        <v>8.3303411131059241E-2</v>
      </c>
    </row>
    <row r="57" spans="3:29" x14ac:dyDescent="0.25">
      <c r="D57" s="7"/>
      <c r="E57" s="7"/>
      <c r="F57" s="7"/>
      <c r="G57" s="7"/>
      <c r="J57" s="7"/>
      <c r="K57" s="7"/>
      <c r="L57" s="7"/>
      <c r="M57" s="7"/>
      <c r="N57" s="7"/>
      <c r="O57" s="20" t="s">
        <v>29</v>
      </c>
      <c r="P57" s="7">
        <v>0.13104838709677419</v>
      </c>
      <c r="Q57" s="7">
        <v>0.17943548387096775</v>
      </c>
      <c r="R57" s="7">
        <v>0.11290322580645161</v>
      </c>
      <c r="S57" s="7">
        <v>0.15120967741935484</v>
      </c>
      <c r="T57" s="7">
        <v>3.2258064516129031E-2</v>
      </c>
      <c r="U57" s="7">
        <v>2.620967741935484E-2</v>
      </c>
      <c r="V57" s="7">
        <v>3.4274193548387094E-2</v>
      </c>
      <c r="W57" s="7">
        <v>5.040322580645161E-2</v>
      </c>
      <c r="X57" s="7">
        <v>8.8709677419354843E-2</v>
      </c>
      <c r="Y57" s="7">
        <v>7.8629032258064516E-2</v>
      </c>
      <c r="Z57" s="7">
        <v>1.4112903225806451E-2</v>
      </c>
      <c r="AA57" s="7">
        <v>2.4193548387096774E-2</v>
      </c>
      <c r="AB57" s="7">
        <v>1.8145161290322582E-2</v>
      </c>
      <c r="AC57" s="7">
        <v>8.0645161290322578E-2</v>
      </c>
    </row>
    <row r="58" spans="3:29" x14ac:dyDescent="0.25">
      <c r="D58" s="7"/>
      <c r="E58" s="7"/>
      <c r="F58" s="7"/>
      <c r="G58" s="7"/>
      <c r="J58" s="7"/>
      <c r="K58" s="7"/>
      <c r="L58" s="7"/>
      <c r="M58" s="7"/>
      <c r="N58" s="7"/>
    </row>
    <row r="59" spans="3:29" x14ac:dyDescent="0.25">
      <c r="D59" s="7"/>
      <c r="E59" s="7"/>
      <c r="F59" s="7"/>
      <c r="G59" s="7"/>
      <c r="J59" s="7"/>
      <c r="K59" s="7"/>
      <c r="L59" s="7"/>
      <c r="M59" s="7"/>
      <c r="N59" s="7"/>
    </row>
    <row r="60" spans="3:29" x14ac:dyDescent="0.25">
      <c r="D60" s="7"/>
      <c r="E60" s="7"/>
      <c r="F60" s="7"/>
      <c r="G60" s="7"/>
      <c r="J60" s="7"/>
      <c r="K60" s="7"/>
      <c r="L60" s="7"/>
      <c r="M60" s="7"/>
      <c r="N60" s="7"/>
    </row>
    <row r="61" spans="3:29" x14ac:dyDescent="0.25">
      <c r="D61" s="7"/>
      <c r="E61" s="7"/>
      <c r="F61" s="7"/>
      <c r="G61" s="7"/>
      <c r="J61" s="7"/>
      <c r="K61" s="7"/>
      <c r="L61" s="7"/>
      <c r="M61" s="7"/>
      <c r="N61" s="7"/>
    </row>
    <row r="62" spans="3:29" x14ac:dyDescent="0.25">
      <c r="D62" s="7"/>
      <c r="E62" s="7"/>
      <c r="F62" s="7"/>
      <c r="G62" s="7"/>
      <c r="J62" s="7"/>
      <c r="K62" s="7"/>
      <c r="L62" s="7"/>
      <c r="M62" s="7"/>
      <c r="N62" s="7"/>
    </row>
  </sheetData>
  <mergeCells count="11">
    <mergeCell ref="T54:U54"/>
    <mergeCell ref="V54:W54"/>
    <mergeCell ref="X54:Y54"/>
    <mergeCell ref="Z54:AA54"/>
    <mergeCell ref="AB54:AC54"/>
    <mergeCell ref="J55:K55"/>
    <mergeCell ref="L55:M55"/>
    <mergeCell ref="P54:Q54"/>
    <mergeCell ref="R54:S54"/>
    <mergeCell ref="D54:E54"/>
    <mergeCell ref="F54:G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opLeftCell="A55" workbookViewId="0">
      <selection activeCell="A60" sqref="A60"/>
    </sheetView>
  </sheetViews>
  <sheetFormatPr defaultRowHeight="15" x14ac:dyDescent="0.25"/>
  <cols>
    <col min="1" max="1" width="10.85546875" customWidth="1"/>
    <col min="2" max="2" width="8" customWidth="1"/>
  </cols>
  <sheetData>
    <row r="1" spans="1:18" x14ac:dyDescent="0.25">
      <c r="A1" s="2" t="s">
        <v>9</v>
      </c>
    </row>
    <row r="2" spans="1:18" ht="15.75" customHeight="1" x14ac:dyDescent="0.25">
      <c r="A2" s="3" t="s">
        <v>10</v>
      </c>
    </row>
    <row r="4" spans="1:18" x14ac:dyDescent="0.25">
      <c r="B4" s="4" t="s">
        <v>6</v>
      </c>
      <c r="C4" s="4"/>
      <c r="D4" s="4"/>
      <c r="E4" s="4"/>
      <c r="F4" s="4" t="s">
        <v>3</v>
      </c>
      <c r="G4" s="4"/>
      <c r="H4" s="4"/>
    </row>
    <row r="5" spans="1:18" x14ac:dyDescent="0.25">
      <c r="B5" s="4" t="s">
        <v>4</v>
      </c>
      <c r="C5" s="4">
        <v>2009</v>
      </c>
      <c r="D5" s="4">
        <v>2013</v>
      </c>
      <c r="E5" s="4"/>
      <c r="F5" s="4" t="s">
        <v>4</v>
      </c>
      <c r="G5" s="4">
        <v>2009</v>
      </c>
      <c r="H5" s="4">
        <v>2013</v>
      </c>
    </row>
    <row r="6" spans="1:18" x14ac:dyDescent="0.25">
      <c r="B6" s="4">
        <v>1</v>
      </c>
      <c r="C6" s="4">
        <v>1257</v>
      </c>
      <c r="D6" s="4">
        <v>1247</v>
      </c>
      <c r="E6" s="4"/>
      <c r="F6" s="4">
        <v>1</v>
      </c>
      <c r="G6" s="4">
        <v>220</v>
      </c>
      <c r="H6" s="4">
        <v>220</v>
      </c>
    </row>
    <row r="7" spans="1:18" x14ac:dyDescent="0.25">
      <c r="B7" s="4">
        <v>2</v>
      </c>
      <c r="C7" s="4">
        <v>1294</v>
      </c>
      <c r="D7" s="4">
        <v>1227</v>
      </c>
      <c r="E7" s="4"/>
      <c r="F7" s="4">
        <v>2</v>
      </c>
      <c r="G7" s="4">
        <v>111</v>
      </c>
      <c r="H7" s="4">
        <v>108</v>
      </c>
    </row>
    <row r="8" spans="1:18" x14ac:dyDescent="0.25">
      <c r="B8" s="4">
        <v>3</v>
      </c>
      <c r="C8" s="4">
        <v>1370</v>
      </c>
      <c r="D8" s="4">
        <v>1378</v>
      </c>
      <c r="E8" s="4"/>
      <c r="F8" s="4">
        <v>3</v>
      </c>
      <c r="G8" s="4">
        <v>62</v>
      </c>
      <c r="H8" s="4">
        <v>61</v>
      </c>
    </row>
    <row r="9" spans="1:18" x14ac:dyDescent="0.25">
      <c r="B9" s="4">
        <v>4</v>
      </c>
      <c r="C9" s="4">
        <v>1055</v>
      </c>
      <c r="D9" s="4">
        <v>1080</v>
      </c>
      <c r="E9" s="4"/>
      <c r="F9" s="4">
        <v>4</v>
      </c>
      <c r="G9" s="4">
        <v>60</v>
      </c>
      <c r="H9" s="4">
        <v>64</v>
      </c>
    </row>
    <row r="10" spans="1:18" x14ac:dyDescent="0.25">
      <c r="B10" s="4">
        <v>5</v>
      </c>
      <c r="C10" s="4">
        <v>316</v>
      </c>
      <c r="D10" s="4">
        <v>339</v>
      </c>
      <c r="E10" s="4"/>
      <c r="F10" s="4">
        <v>5</v>
      </c>
      <c r="G10" s="4">
        <v>25</v>
      </c>
      <c r="H10" s="4">
        <v>24</v>
      </c>
    </row>
    <row r="11" spans="1:18" x14ac:dyDescent="0.25">
      <c r="B11" s="4">
        <v>6</v>
      </c>
      <c r="C11" s="4">
        <v>233</v>
      </c>
      <c r="D11" s="4">
        <v>260</v>
      </c>
      <c r="E11" s="4"/>
      <c r="F11" s="4">
        <v>6</v>
      </c>
      <c r="G11" s="4">
        <v>17</v>
      </c>
      <c r="H11" s="4">
        <v>18</v>
      </c>
    </row>
    <row r="12" spans="1:18" x14ac:dyDescent="0.25">
      <c r="B12" s="4">
        <v>7</v>
      </c>
      <c r="C12" s="4">
        <v>40</v>
      </c>
      <c r="D12" s="4">
        <v>39</v>
      </c>
      <c r="E12" s="4"/>
      <c r="F12" s="4">
        <v>7</v>
      </c>
      <c r="G12" s="4">
        <v>1</v>
      </c>
      <c r="H12" s="4">
        <v>1</v>
      </c>
    </row>
    <row r="13" spans="1:18" x14ac:dyDescent="0.25">
      <c r="B13" s="4" t="s">
        <v>5</v>
      </c>
      <c r="C13" s="4">
        <v>5565</v>
      </c>
      <c r="D13" s="4">
        <v>5570</v>
      </c>
      <c r="E13" s="4"/>
      <c r="F13" s="4" t="s">
        <v>5</v>
      </c>
      <c r="G13" s="4">
        <v>496</v>
      </c>
      <c r="H13" s="4">
        <v>496</v>
      </c>
    </row>
    <row r="15" spans="1:18" x14ac:dyDescent="0.25">
      <c r="A15" t="s">
        <v>53</v>
      </c>
      <c r="F15" t="s">
        <v>54</v>
      </c>
      <c r="K15" t="s">
        <v>53</v>
      </c>
      <c r="P15" t="s">
        <v>54</v>
      </c>
    </row>
    <row r="16" spans="1:18" x14ac:dyDescent="0.25">
      <c r="A16" t="s">
        <v>4</v>
      </c>
      <c r="B16">
        <v>2009</v>
      </c>
      <c r="C16">
        <v>2013</v>
      </c>
      <c r="F16" t="s">
        <v>4</v>
      </c>
      <c r="G16">
        <v>2009</v>
      </c>
      <c r="H16">
        <v>2013</v>
      </c>
      <c r="K16" t="s">
        <v>4</v>
      </c>
      <c r="L16">
        <v>2009</v>
      </c>
      <c r="M16">
        <v>2013</v>
      </c>
      <c r="P16" t="s">
        <v>4</v>
      </c>
      <c r="Q16">
        <v>2009</v>
      </c>
      <c r="R16">
        <v>2013</v>
      </c>
    </row>
    <row r="17" spans="1:18" x14ac:dyDescent="0.25">
      <c r="A17">
        <v>1</v>
      </c>
      <c r="B17">
        <v>1128</v>
      </c>
      <c r="C17">
        <v>1085</v>
      </c>
      <c r="F17">
        <v>1</v>
      </c>
      <c r="G17">
        <v>199</v>
      </c>
      <c r="H17">
        <v>181</v>
      </c>
      <c r="K17">
        <v>1</v>
      </c>
      <c r="L17">
        <v>2</v>
      </c>
      <c r="M17">
        <v>9</v>
      </c>
      <c r="P17">
        <v>1</v>
      </c>
      <c r="Q17">
        <v>0</v>
      </c>
      <c r="R17">
        <v>3</v>
      </c>
    </row>
    <row r="18" spans="1:18" x14ac:dyDescent="0.25">
      <c r="A18">
        <v>2</v>
      </c>
      <c r="B18">
        <v>1137</v>
      </c>
      <c r="C18">
        <v>989</v>
      </c>
      <c r="F18">
        <v>2</v>
      </c>
      <c r="G18">
        <v>98</v>
      </c>
      <c r="H18">
        <v>83</v>
      </c>
      <c r="K18">
        <v>2</v>
      </c>
      <c r="L18">
        <v>4</v>
      </c>
      <c r="M18">
        <v>18</v>
      </c>
      <c r="P18">
        <v>2</v>
      </c>
      <c r="Q18">
        <v>0</v>
      </c>
      <c r="R18">
        <v>0</v>
      </c>
    </row>
    <row r="19" spans="1:18" x14ac:dyDescent="0.25">
      <c r="A19">
        <v>3</v>
      </c>
      <c r="B19">
        <v>1173</v>
      </c>
      <c r="C19">
        <v>1038</v>
      </c>
      <c r="F19">
        <v>3</v>
      </c>
      <c r="G19">
        <v>51</v>
      </c>
      <c r="H19">
        <v>38</v>
      </c>
      <c r="K19">
        <v>3</v>
      </c>
      <c r="L19">
        <v>13</v>
      </c>
      <c r="M19">
        <v>33</v>
      </c>
      <c r="P19">
        <v>3</v>
      </c>
      <c r="Q19">
        <v>0</v>
      </c>
      <c r="R19">
        <v>0</v>
      </c>
    </row>
    <row r="20" spans="1:18" x14ac:dyDescent="0.25">
      <c r="A20">
        <v>4</v>
      </c>
      <c r="B20">
        <v>800</v>
      </c>
      <c r="C20">
        <v>688</v>
      </c>
      <c r="F20">
        <v>4</v>
      </c>
      <c r="G20">
        <v>42</v>
      </c>
      <c r="H20">
        <v>35</v>
      </c>
      <c r="K20">
        <v>4</v>
      </c>
      <c r="L20">
        <v>15</v>
      </c>
      <c r="M20">
        <v>40</v>
      </c>
      <c r="P20">
        <v>4</v>
      </c>
      <c r="Q20">
        <v>1</v>
      </c>
      <c r="R20">
        <v>1</v>
      </c>
    </row>
    <row r="21" spans="1:18" x14ac:dyDescent="0.25">
      <c r="A21">
        <v>5</v>
      </c>
      <c r="B21">
        <v>195</v>
      </c>
      <c r="C21">
        <v>162</v>
      </c>
      <c r="F21">
        <v>5</v>
      </c>
      <c r="G21">
        <v>12</v>
      </c>
      <c r="H21">
        <v>5</v>
      </c>
      <c r="K21">
        <v>5</v>
      </c>
      <c r="L21">
        <v>7</v>
      </c>
      <c r="M21">
        <v>17</v>
      </c>
      <c r="P21">
        <v>5</v>
      </c>
      <c r="Q21">
        <v>0</v>
      </c>
      <c r="R21">
        <v>0</v>
      </c>
    </row>
    <row r="22" spans="1:18" x14ac:dyDescent="0.25">
      <c r="A22">
        <v>6</v>
      </c>
      <c r="B22">
        <v>85</v>
      </c>
      <c r="C22">
        <v>73</v>
      </c>
      <c r="F22">
        <v>6</v>
      </c>
      <c r="G22">
        <v>3</v>
      </c>
      <c r="H22">
        <v>2</v>
      </c>
      <c r="K22">
        <v>6</v>
      </c>
      <c r="L22">
        <v>22</v>
      </c>
      <c r="M22">
        <v>39</v>
      </c>
      <c r="P22">
        <v>6</v>
      </c>
      <c r="Q22">
        <v>1</v>
      </c>
      <c r="R22">
        <v>1</v>
      </c>
    </row>
    <row r="23" spans="1:18" x14ac:dyDescent="0.25">
      <c r="A23">
        <v>7</v>
      </c>
      <c r="B23">
        <v>4</v>
      </c>
      <c r="C23">
        <v>0</v>
      </c>
      <c r="F23">
        <v>7</v>
      </c>
      <c r="G23">
        <v>0</v>
      </c>
      <c r="H23">
        <v>0</v>
      </c>
      <c r="K23">
        <v>7</v>
      </c>
      <c r="L23">
        <v>5</v>
      </c>
      <c r="M23">
        <v>12</v>
      </c>
      <c r="P23">
        <v>7</v>
      </c>
      <c r="Q23">
        <v>0</v>
      </c>
      <c r="R23">
        <v>0</v>
      </c>
    </row>
    <row r="24" spans="1:18" x14ac:dyDescent="0.25">
      <c r="A24" t="s">
        <v>5</v>
      </c>
      <c r="B24">
        <v>4522</v>
      </c>
      <c r="C24">
        <v>4035</v>
      </c>
      <c r="F24" t="s">
        <v>5</v>
      </c>
      <c r="G24">
        <v>405</v>
      </c>
      <c r="H24">
        <v>344</v>
      </c>
      <c r="K24" t="s">
        <v>5</v>
      </c>
      <c r="L24">
        <v>68</v>
      </c>
      <c r="M24">
        <v>168</v>
      </c>
      <c r="P24" t="s">
        <v>5</v>
      </c>
      <c r="Q24">
        <v>2</v>
      </c>
      <c r="R24">
        <v>5</v>
      </c>
    </row>
    <row r="25" spans="1:18" x14ac:dyDescent="0.25">
      <c r="A25" t="s">
        <v>55</v>
      </c>
      <c r="F25" t="s">
        <v>55</v>
      </c>
      <c r="K25" t="s">
        <v>41</v>
      </c>
      <c r="P25" t="s">
        <v>41</v>
      </c>
    </row>
    <row r="27" spans="1:18" x14ac:dyDescent="0.25">
      <c r="A27" t="s">
        <v>53</v>
      </c>
      <c r="F27" t="s">
        <v>54</v>
      </c>
      <c r="K27" t="s">
        <v>53</v>
      </c>
      <c r="P27" t="s">
        <v>54</v>
      </c>
    </row>
    <row r="28" spans="1:18" x14ac:dyDescent="0.25">
      <c r="A28" t="s">
        <v>4</v>
      </c>
      <c r="B28">
        <v>2009</v>
      </c>
      <c r="C28">
        <v>2013</v>
      </c>
      <c r="F28" t="s">
        <v>4</v>
      </c>
      <c r="G28">
        <v>2009</v>
      </c>
      <c r="H28">
        <v>2013</v>
      </c>
      <c r="K28" t="s">
        <v>4</v>
      </c>
      <c r="L28">
        <v>2009</v>
      </c>
      <c r="M28">
        <v>2013</v>
      </c>
      <c r="P28" t="s">
        <v>4</v>
      </c>
      <c r="Q28">
        <v>2009</v>
      </c>
      <c r="R28">
        <v>2013</v>
      </c>
    </row>
    <row r="29" spans="1:18" x14ac:dyDescent="0.25">
      <c r="A29">
        <v>1</v>
      </c>
      <c r="B29">
        <v>100</v>
      </c>
      <c r="C29">
        <v>120</v>
      </c>
      <c r="F29">
        <v>1</v>
      </c>
      <c r="G29">
        <v>18</v>
      </c>
      <c r="H29">
        <v>31</v>
      </c>
      <c r="K29">
        <v>1</v>
      </c>
      <c r="L29">
        <v>8</v>
      </c>
      <c r="M29">
        <v>17</v>
      </c>
      <c r="P29">
        <v>1</v>
      </c>
      <c r="Q29">
        <v>1</v>
      </c>
      <c r="R29">
        <v>3</v>
      </c>
    </row>
    <row r="30" spans="1:18" x14ac:dyDescent="0.25">
      <c r="A30">
        <v>2</v>
      </c>
      <c r="B30">
        <v>115</v>
      </c>
      <c r="C30">
        <v>169</v>
      </c>
      <c r="F30">
        <v>2</v>
      </c>
      <c r="G30">
        <v>11</v>
      </c>
      <c r="H30">
        <v>22</v>
      </c>
      <c r="K30">
        <v>2</v>
      </c>
      <c r="L30">
        <v>15</v>
      </c>
      <c r="M30">
        <v>29</v>
      </c>
      <c r="P30">
        <v>2</v>
      </c>
      <c r="Q30">
        <v>1</v>
      </c>
      <c r="R30">
        <v>2</v>
      </c>
    </row>
    <row r="31" spans="1:18" x14ac:dyDescent="0.25">
      <c r="A31">
        <v>3</v>
      </c>
      <c r="B31">
        <v>145</v>
      </c>
      <c r="C31">
        <v>221</v>
      </c>
      <c r="F31">
        <v>3</v>
      </c>
      <c r="G31">
        <v>6</v>
      </c>
      <c r="H31">
        <v>15</v>
      </c>
      <c r="K31">
        <v>3</v>
      </c>
      <c r="L31">
        <v>13</v>
      </c>
      <c r="M31">
        <v>50</v>
      </c>
      <c r="P31">
        <v>3</v>
      </c>
      <c r="Q31">
        <v>0</v>
      </c>
      <c r="R31">
        <v>3</v>
      </c>
    </row>
    <row r="32" spans="1:18" x14ac:dyDescent="0.25">
      <c r="A32">
        <v>4</v>
      </c>
      <c r="B32">
        <v>189</v>
      </c>
      <c r="C32">
        <v>244</v>
      </c>
      <c r="F32">
        <v>4</v>
      </c>
      <c r="G32">
        <v>9</v>
      </c>
      <c r="H32">
        <v>15</v>
      </c>
      <c r="K32">
        <v>4</v>
      </c>
      <c r="L32">
        <v>26</v>
      </c>
      <c r="M32">
        <v>61</v>
      </c>
      <c r="P32">
        <v>4</v>
      </c>
      <c r="Q32">
        <v>2</v>
      </c>
      <c r="R32">
        <v>4</v>
      </c>
    </row>
    <row r="33" spans="1:18" x14ac:dyDescent="0.25">
      <c r="A33">
        <v>5</v>
      </c>
      <c r="B33">
        <v>81</v>
      </c>
      <c r="C33">
        <v>106</v>
      </c>
      <c r="F33">
        <v>5</v>
      </c>
      <c r="G33">
        <v>7</v>
      </c>
      <c r="H33">
        <v>8</v>
      </c>
      <c r="K33">
        <v>5</v>
      </c>
      <c r="L33">
        <v>13</v>
      </c>
      <c r="M33">
        <v>23</v>
      </c>
      <c r="P33">
        <v>5</v>
      </c>
      <c r="Q33">
        <v>0</v>
      </c>
      <c r="R33">
        <v>1</v>
      </c>
    </row>
    <row r="34" spans="1:18" x14ac:dyDescent="0.25">
      <c r="A34">
        <v>6</v>
      </c>
      <c r="B34">
        <v>88</v>
      </c>
      <c r="C34">
        <v>113</v>
      </c>
      <c r="F34">
        <v>6</v>
      </c>
      <c r="G34">
        <v>5</v>
      </c>
      <c r="H34">
        <v>9</v>
      </c>
      <c r="K34">
        <v>6</v>
      </c>
      <c r="L34">
        <v>14</v>
      </c>
      <c r="M34">
        <v>20</v>
      </c>
      <c r="P34">
        <v>6</v>
      </c>
      <c r="Q34">
        <v>2</v>
      </c>
      <c r="R34">
        <v>3</v>
      </c>
    </row>
    <row r="35" spans="1:18" x14ac:dyDescent="0.25">
      <c r="A35">
        <v>7</v>
      </c>
      <c r="B35">
        <v>18</v>
      </c>
      <c r="C35">
        <v>14</v>
      </c>
      <c r="F35">
        <v>7</v>
      </c>
      <c r="G35">
        <v>1</v>
      </c>
      <c r="H35">
        <v>1</v>
      </c>
      <c r="K35">
        <v>7</v>
      </c>
      <c r="L35">
        <v>3</v>
      </c>
      <c r="M35">
        <v>8</v>
      </c>
      <c r="P35">
        <v>7</v>
      </c>
      <c r="Q35">
        <v>0</v>
      </c>
      <c r="R35">
        <v>0</v>
      </c>
    </row>
    <row r="36" spans="1:18" x14ac:dyDescent="0.25">
      <c r="A36" t="s">
        <v>5</v>
      </c>
      <c r="B36">
        <v>736</v>
      </c>
      <c r="C36">
        <v>987</v>
      </c>
      <c r="F36" t="s">
        <v>5</v>
      </c>
      <c r="G36">
        <v>57</v>
      </c>
      <c r="H36">
        <v>101</v>
      </c>
      <c r="K36" t="s">
        <v>5</v>
      </c>
      <c r="L36">
        <v>92</v>
      </c>
      <c r="M36">
        <v>208</v>
      </c>
      <c r="P36" t="s">
        <v>5</v>
      </c>
      <c r="Q36">
        <v>6</v>
      </c>
      <c r="R36">
        <v>16</v>
      </c>
    </row>
    <row r="37" spans="1:18" x14ac:dyDescent="0.25">
      <c r="A37" t="s">
        <v>43</v>
      </c>
      <c r="F37" t="s">
        <v>43</v>
      </c>
      <c r="K37" t="s">
        <v>42</v>
      </c>
      <c r="P37" t="s">
        <v>42</v>
      </c>
    </row>
    <row r="39" spans="1:18" x14ac:dyDescent="0.25">
      <c r="A39" t="s">
        <v>53</v>
      </c>
      <c r="F39" t="s">
        <v>54</v>
      </c>
    </row>
    <row r="40" spans="1:18" x14ac:dyDescent="0.25">
      <c r="A40" t="s">
        <v>4</v>
      </c>
      <c r="B40">
        <v>2009</v>
      </c>
      <c r="C40">
        <v>2013</v>
      </c>
      <c r="F40" t="s">
        <v>4</v>
      </c>
      <c r="G40">
        <v>2009</v>
      </c>
      <c r="H40">
        <v>2013</v>
      </c>
    </row>
    <row r="41" spans="1:18" x14ac:dyDescent="0.25">
      <c r="A41">
        <v>1</v>
      </c>
      <c r="B41">
        <v>19</v>
      </c>
      <c r="C41">
        <v>15</v>
      </c>
      <c r="F41">
        <v>1</v>
      </c>
      <c r="G41">
        <v>2</v>
      </c>
      <c r="H41">
        <v>3</v>
      </c>
    </row>
    <row r="42" spans="1:18" x14ac:dyDescent="0.25">
      <c r="A42">
        <v>2</v>
      </c>
      <c r="B42">
        <v>23</v>
      </c>
      <c r="C42">
        <v>21</v>
      </c>
      <c r="F42">
        <v>2</v>
      </c>
      <c r="G42">
        <v>1</v>
      </c>
      <c r="H42">
        <v>1</v>
      </c>
    </row>
    <row r="43" spans="1:18" x14ac:dyDescent="0.25">
      <c r="A43">
        <v>3</v>
      </c>
      <c r="B43">
        <v>26</v>
      </c>
      <c r="C43">
        <v>35</v>
      </c>
      <c r="F43">
        <v>3</v>
      </c>
      <c r="G43">
        <v>5</v>
      </c>
      <c r="H43">
        <v>5</v>
      </c>
    </row>
    <row r="44" spans="1:18" x14ac:dyDescent="0.25">
      <c r="A44">
        <v>4</v>
      </c>
      <c r="B44">
        <v>25</v>
      </c>
      <c r="C44">
        <v>46</v>
      </c>
      <c r="F44">
        <v>4</v>
      </c>
      <c r="G44">
        <v>6</v>
      </c>
      <c r="H44">
        <v>9</v>
      </c>
    </row>
    <row r="45" spans="1:18" x14ac:dyDescent="0.25">
      <c r="A45">
        <v>5</v>
      </c>
      <c r="B45">
        <v>19</v>
      </c>
      <c r="C45">
        <v>30</v>
      </c>
      <c r="F45">
        <v>5</v>
      </c>
      <c r="G45">
        <v>6</v>
      </c>
      <c r="H45">
        <v>10</v>
      </c>
    </row>
    <row r="46" spans="1:18" x14ac:dyDescent="0.25">
      <c r="A46">
        <v>6</v>
      </c>
      <c r="B46">
        <v>21</v>
      </c>
      <c r="C46">
        <v>14</v>
      </c>
      <c r="F46">
        <v>6</v>
      </c>
      <c r="G46">
        <v>6</v>
      </c>
      <c r="H46">
        <v>3</v>
      </c>
    </row>
    <row r="47" spans="1:18" x14ac:dyDescent="0.25">
      <c r="A47">
        <v>7</v>
      </c>
      <c r="B47">
        <v>9</v>
      </c>
      <c r="C47">
        <v>4</v>
      </c>
      <c r="F47">
        <v>7</v>
      </c>
      <c r="G47">
        <v>0</v>
      </c>
      <c r="H47">
        <v>0</v>
      </c>
    </row>
    <row r="48" spans="1:18" x14ac:dyDescent="0.25">
      <c r="A48" t="s">
        <v>5</v>
      </c>
      <c r="B48">
        <v>142</v>
      </c>
      <c r="C48">
        <v>165</v>
      </c>
      <c r="F48" t="s">
        <v>5</v>
      </c>
      <c r="G48">
        <v>26</v>
      </c>
      <c r="H48">
        <v>31</v>
      </c>
    </row>
    <row r="49" spans="1:11" x14ac:dyDescent="0.25">
      <c r="A49" t="s">
        <v>44</v>
      </c>
      <c r="F49" t="s">
        <v>44</v>
      </c>
    </row>
    <row r="51" spans="1:11" x14ac:dyDescent="0.25">
      <c r="A51" t="s">
        <v>39</v>
      </c>
      <c r="B51">
        <v>2009</v>
      </c>
      <c r="D51">
        <v>2013</v>
      </c>
      <c r="G51" t="s">
        <v>39</v>
      </c>
      <c r="H51">
        <v>2009</v>
      </c>
      <c r="J51">
        <v>2013</v>
      </c>
    </row>
    <row r="52" spans="1:11" x14ac:dyDescent="0.25">
      <c r="B52" t="s">
        <v>22</v>
      </c>
      <c r="C52" t="s">
        <v>29</v>
      </c>
      <c r="D52" t="s">
        <v>22</v>
      </c>
      <c r="E52" t="s">
        <v>29</v>
      </c>
      <c r="H52" t="s">
        <v>22</v>
      </c>
      <c r="I52" t="s">
        <v>29</v>
      </c>
      <c r="J52" t="s">
        <v>22</v>
      </c>
      <c r="K52" t="s">
        <v>29</v>
      </c>
    </row>
    <row r="53" spans="1:11" x14ac:dyDescent="0.25">
      <c r="A53" t="s">
        <v>40</v>
      </c>
      <c r="B53">
        <v>4522</v>
      </c>
      <c r="C53">
        <v>405</v>
      </c>
      <c r="D53">
        <v>4035</v>
      </c>
      <c r="E53">
        <v>344</v>
      </c>
      <c r="G53" t="s">
        <v>40</v>
      </c>
      <c r="H53" s="12">
        <f>B53/5560</f>
        <v>0.81330935251798564</v>
      </c>
      <c r="I53" s="12">
        <f>C53/496</f>
        <v>0.81653225806451613</v>
      </c>
      <c r="J53" s="12">
        <f>D53/5563</f>
        <v>0.72532806039906528</v>
      </c>
      <c r="K53" s="12">
        <f>E53/497</f>
        <v>0.69215291750503016</v>
      </c>
    </row>
    <row r="54" spans="1:11" x14ac:dyDescent="0.25">
      <c r="A54" t="s">
        <v>41</v>
      </c>
      <c r="B54">
        <v>68</v>
      </c>
      <c r="C54">
        <v>2</v>
      </c>
      <c r="D54">
        <v>168</v>
      </c>
      <c r="E54">
        <v>5</v>
      </c>
      <c r="G54" t="s">
        <v>41</v>
      </c>
      <c r="H54" s="12">
        <f t="shared" ref="H54:H58" si="0">B54/5560</f>
        <v>1.2230215827338129E-2</v>
      </c>
      <c r="I54" s="12">
        <f t="shared" ref="I54:I58" si="1">C54/496</f>
        <v>4.0322580645161289E-3</v>
      </c>
      <c r="J54" s="12">
        <f t="shared" ref="J54:J58" si="2">D54/5563</f>
        <v>3.0199532626280785E-2</v>
      </c>
      <c r="K54" s="12">
        <f t="shared" ref="K54:K58" si="3">E54/497</f>
        <v>1.0060362173038229E-2</v>
      </c>
    </row>
    <row r="55" spans="1:11" x14ac:dyDescent="0.25">
      <c r="A55" t="s">
        <v>42</v>
      </c>
      <c r="B55">
        <v>92</v>
      </c>
      <c r="C55">
        <v>6</v>
      </c>
      <c r="D55">
        <v>208</v>
      </c>
      <c r="E55">
        <v>16</v>
      </c>
      <c r="G55" t="s">
        <v>42</v>
      </c>
      <c r="H55" s="12">
        <f t="shared" si="0"/>
        <v>1.6546762589928057E-2</v>
      </c>
      <c r="I55" s="12">
        <f t="shared" si="1"/>
        <v>1.2096774193548387E-2</v>
      </c>
      <c r="J55" s="12">
        <f t="shared" si="2"/>
        <v>3.7389897537300015E-2</v>
      </c>
      <c r="K55" s="12">
        <f t="shared" si="3"/>
        <v>3.2193158953722337E-2</v>
      </c>
    </row>
    <row r="56" spans="1:11" x14ac:dyDescent="0.25">
      <c r="A56" t="s">
        <v>43</v>
      </c>
      <c r="B56">
        <v>736</v>
      </c>
      <c r="C56">
        <v>57</v>
      </c>
      <c r="D56">
        <v>987</v>
      </c>
      <c r="E56">
        <v>101</v>
      </c>
      <c r="G56" t="s">
        <v>43</v>
      </c>
      <c r="H56" s="12">
        <f t="shared" si="0"/>
        <v>0.13237410071942446</v>
      </c>
      <c r="I56" s="12">
        <f t="shared" si="1"/>
        <v>0.11491935483870967</v>
      </c>
      <c r="J56" s="12">
        <f t="shared" si="2"/>
        <v>0.17742225417939961</v>
      </c>
      <c r="K56" s="12">
        <f t="shared" si="3"/>
        <v>0.20321931589537223</v>
      </c>
    </row>
    <row r="57" spans="1:11" x14ac:dyDescent="0.25">
      <c r="A57" t="s">
        <v>44</v>
      </c>
      <c r="B57">
        <v>142</v>
      </c>
      <c r="C57">
        <v>26</v>
      </c>
      <c r="D57">
        <v>165</v>
      </c>
      <c r="E57">
        <v>31</v>
      </c>
      <c r="G57" t="s">
        <v>44</v>
      </c>
      <c r="H57" s="12">
        <f t="shared" si="0"/>
        <v>2.553956834532374E-2</v>
      </c>
      <c r="I57" s="12">
        <f t="shared" si="1"/>
        <v>5.2419354838709679E-2</v>
      </c>
      <c r="J57" s="12">
        <f t="shared" si="2"/>
        <v>2.9660255257954342E-2</v>
      </c>
      <c r="K57" s="12">
        <f t="shared" si="3"/>
        <v>6.2374245472837021E-2</v>
      </c>
    </row>
    <row r="58" spans="1:11" x14ac:dyDescent="0.25">
      <c r="A58" t="s">
        <v>45</v>
      </c>
      <c r="B58">
        <f>SUM(B53:B57)</f>
        <v>5560</v>
      </c>
      <c r="C58">
        <f t="shared" ref="C58:E58" si="4">SUM(C53:C57)</f>
        <v>496</v>
      </c>
      <c r="D58">
        <f t="shared" si="4"/>
        <v>5563</v>
      </c>
      <c r="E58">
        <f t="shared" si="4"/>
        <v>497</v>
      </c>
      <c r="G58" t="s">
        <v>45</v>
      </c>
      <c r="H58" s="12">
        <f t="shared" si="0"/>
        <v>1</v>
      </c>
      <c r="I58" s="12">
        <f t="shared" si="1"/>
        <v>1</v>
      </c>
      <c r="J58" s="12">
        <f t="shared" si="2"/>
        <v>1</v>
      </c>
      <c r="K58" s="12">
        <f t="shared" si="3"/>
        <v>1</v>
      </c>
    </row>
    <row r="59" spans="1:11" x14ac:dyDescent="0.25">
      <c r="A59" t="s">
        <v>46</v>
      </c>
    </row>
    <row r="60" spans="1:11" x14ac:dyDescent="0.25">
      <c r="A60" s="11" t="s">
        <v>56</v>
      </c>
    </row>
    <row r="62" spans="1:11" x14ac:dyDescent="0.25">
      <c r="A62" s="20" t="s">
        <v>9</v>
      </c>
      <c r="B62" s="20"/>
      <c r="C62" s="20"/>
      <c r="D62" s="20"/>
      <c r="E62" s="20"/>
    </row>
    <row r="63" spans="1:11" x14ac:dyDescent="0.25">
      <c r="A63" s="20" t="s">
        <v>10</v>
      </c>
      <c r="B63" s="20"/>
      <c r="C63" s="20"/>
      <c r="D63" s="20"/>
      <c r="E63" s="20"/>
    </row>
    <row r="64" spans="1:11" x14ac:dyDescent="0.25">
      <c r="A64" s="20" t="s">
        <v>39</v>
      </c>
      <c r="B64" s="20">
        <v>2009</v>
      </c>
      <c r="C64" s="20"/>
      <c r="D64" s="20">
        <v>2013</v>
      </c>
      <c r="E64" s="20"/>
    </row>
    <row r="65" spans="1:5" x14ac:dyDescent="0.25">
      <c r="A65" s="20"/>
      <c r="B65" s="20" t="s">
        <v>22</v>
      </c>
      <c r="C65" s="20" t="s">
        <v>29</v>
      </c>
      <c r="D65" s="20" t="s">
        <v>22</v>
      </c>
      <c r="E65" s="20" t="s">
        <v>29</v>
      </c>
    </row>
    <row r="66" spans="1:5" x14ac:dyDescent="0.25">
      <c r="A66" s="20" t="s">
        <v>40</v>
      </c>
      <c r="B66" s="20">
        <v>81.3</v>
      </c>
      <c r="C66" s="20">
        <v>81.7</v>
      </c>
      <c r="D66" s="20">
        <v>72.400000000000006</v>
      </c>
      <c r="E66" s="20">
        <v>69.2</v>
      </c>
    </row>
    <row r="67" spans="1:5" x14ac:dyDescent="0.25">
      <c r="A67" s="20" t="s">
        <v>41</v>
      </c>
      <c r="B67" s="20">
        <v>1.2</v>
      </c>
      <c r="C67" s="20">
        <v>0.4</v>
      </c>
      <c r="D67" s="20">
        <v>3</v>
      </c>
      <c r="E67" s="20">
        <v>1</v>
      </c>
    </row>
    <row r="68" spans="1:5" x14ac:dyDescent="0.25">
      <c r="A68" s="20" t="s">
        <v>42</v>
      </c>
      <c r="B68" s="20">
        <v>1.7</v>
      </c>
      <c r="C68" s="20">
        <v>1.2</v>
      </c>
      <c r="D68" s="20">
        <v>3.8</v>
      </c>
      <c r="E68" s="20">
        <v>3.2</v>
      </c>
    </row>
    <row r="69" spans="1:5" x14ac:dyDescent="0.25">
      <c r="A69" s="20" t="s">
        <v>43</v>
      </c>
      <c r="B69" s="20">
        <v>13.2</v>
      </c>
      <c r="C69" s="20">
        <v>11.5</v>
      </c>
      <c r="D69" s="20">
        <v>17.8</v>
      </c>
      <c r="E69" s="20">
        <v>20.399999999999999</v>
      </c>
    </row>
    <row r="70" spans="1:5" x14ac:dyDescent="0.25">
      <c r="A70" s="20" t="s">
        <v>44</v>
      </c>
      <c r="B70" s="20">
        <v>2.6</v>
      </c>
      <c r="C70" s="20">
        <v>5.2</v>
      </c>
      <c r="D70" s="20">
        <v>3</v>
      </c>
      <c r="E70" s="20">
        <v>6.2</v>
      </c>
    </row>
    <row r="71" spans="1:5" x14ac:dyDescent="0.25">
      <c r="A71" s="20" t="s">
        <v>45</v>
      </c>
      <c r="B71" s="20">
        <v>100</v>
      </c>
      <c r="C71" s="20">
        <v>100</v>
      </c>
      <c r="D71" s="20">
        <v>100</v>
      </c>
      <c r="E71" s="20">
        <v>100</v>
      </c>
    </row>
    <row r="72" spans="1:5" x14ac:dyDescent="0.25">
      <c r="A72" s="20" t="s">
        <v>46</v>
      </c>
      <c r="B72" s="20"/>
      <c r="C72" s="20"/>
      <c r="D72" s="20"/>
      <c r="E72" s="20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40" workbookViewId="0">
      <selection activeCell="L37" sqref="L37"/>
    </sheetView>
  </sheetViews>
  <sheetFormatPr defaultRowHeight="15" x14ac:dyDescent="0.25"/>
  <cols>
    <col min="3" max="3" width="10.28515625" bestFit="1" customWidth="1"/>
  </cols>
  <sheetData>
    <row r="1" spans="1:25" x14ac:dyDescent="0.25">
      <c r="A1" s="2" t="s">
        <v>11</v>
      </c>
    </row>
    <row r="2" spans="1:25" x14ac:dyDescent="0.25">
      <c r="A2" s="3" t="s">
        <v>12</v>
      </c>
    </row>
    <row r="3" spans="1:25" x14ac:dyDescent="0.25">
      <c r="A3" s="3"/>
    </row>
    <row r="5" spans="1:25" x14ac:dyDescent="0.25">
      <c r="B5" t="s">
        <v>67</v>
      </c>
      <c r="C5" s="4"/>
      <c r="D5" s="4"/>
      <c r="E5" s="4"/>
      <c r="F5" s="4"/>
      <c r="G5" s="29"/>
      <c r="H5" t="s">
        <v>3</v>
      </c>
      <c r="I5" s="29"/>
      <c r="J5" s="29"/>
      <c r="K5" s="16"/>
      <c r="L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B6" t="s">
        <v>4</v>
      </c>
      <c r="C6" s="29">
        <v>2005</v>
      </c>
      <c r="D6" s="29">
        <v>2009</v>
      </c>
      <c r="E6" s="29">
        <v>2011</v>
      </c>
      <c r="F6" s="16">
        <v>2013</v>
      </c>
      <c r="G6" s="29"/>
      <c r="H6" t="s">
        <v>4</v>
      </c>
      <c r="I6" s="16">
        <v>2005</v>
      </c>
      <c r="J6" s="16">
        <v>2009</v>
      </c>
      <c r="K6" s="16">
        <v>2011</v>
      </c>
      <c r="L6" s="16">
        <v>2013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B7">
        <v>1</v>
      </c>
      <c r="C7" s="29">
        <v>2672</v>
      </c>
      <c r="D7" s="29">
        <v>2551</v>
      </c>
      <c r="E7" s="29">
        <v>2515</v>
      </c>
      <c r="F7" s="16">
        <v>2474</v>
      </c>
      <c r="G7" s="29"/>
      <c r="H7">
        <v>1</v>
      </c>
      <c r="I7" s="16">
        <v>335</v>
      </c>
      <c r="J7" s="16">
        <v>331</v>
      </c>
      <c r="K7" s="16">
        <v>331</v>
      </c>
      <c r="L7" s="16">
        <v>328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x14ac:dyDescent="0.25">
      <c r="B8">
        <v>2</v>
      </c>
      <c r="C8" s="29">
        <v>1298</v>
      </c>
      <c r="D8" s="29">
        <v>1370</v>
      </c>
      <c r="E8" s="29">
        <v>1400</v>
      </c>
      <c r="F8" s="16">
        <v>1378</v>
      </c>
      <c r="G8" s="29"/>
      <c r="H8">
        <v>2</v>
      </c>
      <c r="I8" s="16">
        <v>60</v>
      </c>
      <c r="J8" s="16">
        <v>62</v>
      </c>
      <c r="K8" s="16">
        <v>65</v>
      </c>
      <c r="L8" s="16">
        <v>61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B9">
        <v>3</v>
      </c>
      <c r="C9" s="29">
        <v>1026</v>
      </c>
      <c r="D9" s="29">
        <v>1055</v>
      </c>
      <c r="E9" s="29">
        <v>1043</v>
      </c>
      <c r="F9" s="16">
        <v>1080</v>
      </c>
      <c r="G9" s="29"/>
      <c r="H9">
        <v>3</v>
      </c>
      <c r="I9" s="16">
        <v>58</v>
      </c>
      <c r="J9" s="16">
        <v>60</v>
      </c>
      <c r="K9" s="16">
        <v>58</v>
      </c>
      <c r="L9" s="16">
        <v>64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5">
      <c r="B10">
        <v>4</v>
      </c>
      <c r="C10" s="29">
        <v>313</v>
      </c>
      <c r="D10" s="29">
        <v>316</v>
      </c>
      <c r="E10" s="29">
        <v>324</v>
      </c>
      <c r="F10" s="16">
        <v>339</v>
      </c>
      <c r="G10" s="29"/>
      <c r="H10">
        <v>4</v>
      </c>
      <c r="I10" s="16">
        <v>24</v>
      </c>
      <c r="J10" s="16">
        <v>25</v>
      </c>
      <c r="K10" s="16">
        <v>24</v>
      </c>
      <c r="L10" s="16">
        <v>24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B11">
        <v>5</v>
      </c>
      <c r="C11" s="29">
        <v>220</v>
      </c>
      <c r="D11" s="29">
        <v>233</v>
      </c>
      <c r="E11" s="29">
        <v>245</v>
      </c>
      <c r="F11" s="16">
        <v>260</v>
      </c>
      <c r="G11" s="29"/>
      <c r="H11">
        <v>5</v>
      </c>
      <c r="I11" s="16">
        <v>18</v>
      </c>
      <c r="J11" s="16">
        <v>17</v>
      </c>
      <c r="K11" s="16">
        <v>17</v>
      </c>
      <c r="L11" s="16">
        <v>18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5">
      <c r="B12">
        <v>6</v>
      </c>
      <c r="C12" s="16">
        <v>35</v>
      </c>
      <c r="D12" s="16">
        <v>40</v>
      </c>
      <c r="E12" s="16">
        <v>38</v>
      </c>
      <c r="F12" s="16">
        <v>39</v>
      </c>
      <c r="G12" s="16"/>
      <c r="H12">
        <v>6</v>
      </c>
      <c r="I12" s="16">
        <v>1</v>
      </c>
      <c r="J12" s="16">
        <v>1</v>
      </c>
      <c r="K12" s="16">
        <v>1</v>
      </c>
      <c r="L12" s="16">
        <v>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B13" t="s">
        <v>5</v>
      </c>
      <c r="C13" s="29">
        <v>5564</v>
      </c>
      <c r="D13" s="29">
        <v>5565</v>
      </c>
      <c r="E13" s="29">
        <v>5565</v>
      </c>
      <c r="F13" s="16">
        <v>5570</v>
      </c>
      <c r="G13" s="29"/>
      <c r="H13" t="s">
        <v>5</v>
      </c>
      <c r="I13" s="16">
        <v>496</v>
      </c>
      <c r="J13" s="16">
        <v>496</v>
      </c>
      <c r="K13" s="16">
        <v>496</v>
      </c>
      <c r="L13" s="16">
        <v>496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G14" s="16"/>
      <c r="H14" s="16"/>
      <c r="I14" s="16"/>
      <c r="J14" s="16"/>
      <c r="K14" s="16"/>
      <c r="L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t="s">
        <v>22</v>
      </c>
      <c r="B15" t="s">
        <v>4</v>
      </c>
      <c r="C15">
        <v>2005</v>
      </c>
      <c r="D15">
        <v>2009</v>
      </c>
      <c r="E15">
        <v>2011</v>
      </c>
      <c r="F15">
        <v>2013</v>
      </c>
      <c r="G15" t="s">
        <v>29</v>
      </c>
      <c r="H15" t="s">
        <v>4</v>
      </c>
      <c r="I15">
        <v>2005</v>
      </c>
      <c r="J15">
        <v>2009</v>
      </c>
      <c r="K15">
        <v>2011</v>
      </c>
      <c r="L15">
        <v>2013</v>
      </c>
    </row>
    <row r="16" spans="1:25" x14ac:dyDescent="0.25">
      <c r="B16">
        <v>1</v>
      </c>
      <c r="C16">
        <v>71</v>
      </c>
      <c r="D16">
        <v>79</v>
      </c>
      <c r="E16">
        <v>113</v>
      </c>
      <c r="F16">
        <v>129</v>
      </c>
      <c r="H16">
        <v>1</v>
      </c>
      <c r="I16">
        <v>11</v>
      </c>
      <c r="J16">
        <v>14</v>
      </c>
      <c r="K16">
        <v>18</v>
      </c>
      <c r="L16">
        <v>23</v>
      </c>
    </row>
    <row r="17" spans="1:12" x14ac:dyDescent="0.25">
      <c r="B17">
        <v>2</v>
      </c>
      <c r="C17">
        <v>68</v>
      </c>
      <c r="D17">
        <v>79</v>
      </c>
      <c r="E17">
        <v>152</v>
      </c>
      <c r="F17">
        <v>157</v>
      </c>
      <c r="H17">
        <v>2</v>
      </c>
      <c r="I17">
        <v>13</v>
      </c>
      <c r="J17">
        <v>14</v>
      </c>
      <c r="K17">
        <v>22</v>
      </c>
      <c r="L17">
        <v>18</v>
      </c>
    </row>
    <row r="18" spans="1:12" x14ac:dyDescent="0.25">
      <c r="B18">
        <v>3</v>
      </c>
      <c r="C18">
        <v>95</v>
      </c>
      <c r="D18">
        <v>148</v>
      </c>
      <c r="E18">
        <v>252</v>
      </c>
      <c r="F18">
        <v>283</v>
      </c>
      <c r="H18">
        <v>3</v>
      </c>
      <c r="I18">
        <v>12</v>
      </c>
      <c r="J18">
        <v>17</v>
      </c>
      <c r="K18">
        <v>22</v>
      </c>
      <c r="L18">
        <v>28</v>
      </c>
    </row>
    <row r="19" spans="1:12" x14ac:dyDescent="0.25">
      <c r="B19">
        <v>4</v>
      </c>
      <c r="C19">
        <v>75</v>
      </c>
      <c r="D19">
        <v>116</v>
      </c>
      <c r="E19">
        <v>148</v>
      </c>
      <c r="F19">
        <v>171</v>
      </c>
      <c r="H19">
        <v>4</v>
      </c>
      <c r="I19">
        <v>11</v>
      </c>
      <c r="J19">
        <v>18</v>
      </c>
      <c r="K19">
        <v>20</v>
      </c>
      <c r="L19">
        <v>17</v>
      </c>
    </row>
    <row r="20" spans="1:12" x14ac:dyDescent="0.25">
      <c r="B20">
        <v>5</v>
      </c>
      <c r="C20">
        <v>103</v>
      </c>
      <c r="D20">
        <v>143</v>
      </c>
      <c r="E20">
        <v>178</v>
      </c>
      <c r="F20">
        <v>203</v>
      </c>
      <c r="H20">
        <v>5</v>
      </c>
      <c r="I20">
        <v>12</v>
      </c>
      <c r="J20">
        <v>13</v>
      </c>
      <c r="K20">
        <v>16</v>
      </c>
      <c r="L20">
        <v>18</v>
      </c>
    </row>
    <row r="21" spans="1:12" x14ac:dyDescent="0.25">
      <c r="B21">
        <v>6</v>
      </c>
      <c r="C21">
        <v>26</v>
      </c>
      <c r="D21">
        <v>29</v>
      </c>
      <c r="E21">
        <v>29</v>
      </c>
      <c r="F21">
        <v>33</v>
      </c>
      <c r="H21">
        <v>6</v>
      </c>
      <c r="I21">
        <v>1</v>
      </c>
      <c r="J21">
        <v>1</v>
      </c>
      <c r="K21">
        <v>1</v>
      </c>
      <c r="L21">
        <v>1</v>
      </c>
    </row>
    <row r="22" spans="1:12" x14ac:dyDescent="0.25">
      <c r="B22" t="s">
        <v>45</v>
      </c>
      <c r="C22">
        <v>438</v>
      </c>
      <c r="D22">
        <v>594</v>
      </c>
      <c r="E22">
        <v>872</v>
      </c>
      <c r="F22">
        <v>976</v>
      </c>
      <c r="H22" t="s">
        <v>45</v>
      </c>
      <c r="I22">
        <v>60</v>
      </c>
      <c r="J22">
        <v>77</v>
      </c>
      <c r="K22">
        <v>99</v>
      </c>
      <c r="L22">
        <v>105</v>
      </c>
    </row>
    <row r="26" spans="1:12" x14ac:dyDescent="0.25">
      <c r="A26" t="s">
        <v>12</v>
      </c>
    </row>
    <row r="27" spans="1:12" x14ac:dyDescent="0.25">
      <c r="A27" t="s">
        <v>57</v>
      </c>
      <c r="B27">
        <v>2005</v>
      </c>
      <c r="D27">
        <v>2009</v>
      </c>
      <c r="F27">
        <v>2011</v>
      </c>
      <c r="H27">
        <v>2013</v>
      </c>
    </row>
    <row r="28" spans="1:12" x14ac:dyDescent="0.25">
      <c r="B28" t="s">
        <v>22</v>
      </c>
      <c r="C28" t="s">
        <v>29</v>
      </c>
      <c r="D28" t="s">
        <v>22</v>
      </c>
      <c r="E28" t="s">
        <v>29</v>
      </c>
      <c r="F28" t="s">
        <v>22</v>
      </c>
      <c r="G28" t="s">
        <v>29</v>
      </c>
      <c r="H28" t="s">
        <v>22</v>
      </c>
      <c r="I28" t="s">
        <v>29</v>
      </c>
    </row>
    <row r="29" spans="1:12" x14ac:dyDescent="0.25">
      <c r="A29" t="s">
        <v>47</v>
      </c>
      <c r="B29" s="12">
        <f>C16/C7</f>
        <v>2.6571856287425151E-2</v>
      </c>
      <c r="C29" s="12">
        <f>I16/I7</f>
        <v>3.2835820895522387E-2</v>
      </c>
      <c r="D29" s="12">
        <f>D16/D7</f>
        <v>3.0968247745981968E-2</v>
      </c>
      <c r="E29" s="12">
        <f>J16/J7</f>
        <v>4.2296072507552872E-2</v>
      </c>
      <c r="F29" s="12">
        <f>E16/E7</f>
        <v>4.4930417495029823E-2</v>
      </c>
      <c r="G29" s="12">
        <f>K16/K7</f>
        <v>5.4380664652567974E-2</v>
      </c>
      <c r="H29" s="12">
        <f>F16/F7</f>
        <v>5.2142279708973324E-2</v>
      </c>
      <c r="I29" s="12">
        <f>L16/L7</f>
        <v>7.0121951219512202E-2</v>
      </c>
    </row>
    <row r="30" spans="1:12" x14ac:dyDescent="0.25">
      <c r="A30" t="s">
        <v>48</v>
      </c>
      <c r="B30" s="12">
        <f t="shared" ref="B30:B35" si="0">C17/C8</f>
        <v>5.2388289676425268E-2</v>
      </c>
      <c r="C30" s="12">
        <f t="shared" ref="C30:C35" si="1">I17/I8</f>
        <v>0.21666666666666667</v>
      </c>
      <c r="D30" s="12">
        <f t="shared" ref="D30:D35" si="2">D17/D8</f>
        <v>5.7664233576642333E-2</v>
      </c>
      <c r="E30" s="12">
        <f t="shared" ref="E30:E35" si="3">J17/J8</f>
        <v>0.22580645161290322</v>
      </c>
      <c r="F30" s="12">
        <f t="shared" ref="F30:F35" si="4">E17/E8</f>
        <v>0.10857142857142857</v>
      </c>
      <c r="G30" s="12">
        <f t="shared" ref="G30:G35" si="5">K17/K8</f>
        <v>0.33846153846153848</v>
      </c>
      <c r="H30" s="12">
        <f t="shared" ref="H30:H35" si="6">F17/F8</f>
        <v>0.11393323657474601</v>
      </c>
      <c r="I30" s="12">
        <f t="shared" ref="I30:I35" si="7">L17/L8</f>
        <v>0.29508196721311475</v>
      </c>
    </row>
    <row r="31" spans="1:12" x14ac:dyDescent="0.25">
      <c r="A31" t="s">
        <v>49</v>
      </c>
      <c r="B31" s="12">
        <f t="shared" si="0"/>
        <v>9.2592592592592587E-2</v>
      </c>
      <c r="C31" s="12">
        <f t="shared" si="1"/>
        <v>0.20689655172413793</v>
      </c>
      <c r="D31" s="12">
        <f t="shared" si="2"/>
        <v>0.14028436018957346</v>
      </c>
      <c r="E31" s="12">
        <f t="shared" si="3"/>
        <v>0.28333333333333333</v>
      </c>
      <c r="F31" s="12">
        <f t="shared" si="4"/>
        <v>0.24161073825503357</v>
      </c>
      <c r="G31" s="12">
        <f t="shared" si="5"/>
        <v>0.37931034482758619</v>
      </c>
      <c r="H31" s="12">
        <f t="shared" si="6"/>
        <v>0.26203703703703701</v>
      </c>
      <c r="I31" s="12">
        <f t="shared" si="7"/>
        <v>0.4375</v>
      </c>
    </row>
    <row r="32" spans="1:12" x14ac:dyDescent="0.25">
      <c r="A32" t="s">
        <v>50</v>
      </c>
      <c r="B32" s="12">
        <f t="shared" si="0"/>
        <v>0.23961661341853036</v>
      </c>
      <c r="C32" s="12">
        <f t="shared" si="1"/>
        <v>0.45833333333333331</v>
      </c>
      <c r="D32" s="12">
        <f t="shared" si="2"/>
        <v>0.36708860759493672</v>
      </c>
      <c r="E32" s="12">
        <f t="shared" si="3"/>
        <v>0.72</v>
      </c>
      <c r="F32" s="12">
        <f t="shared" si="4"/>
        <v>0.4567901234567901</v>
      </c>
      <c r="G32" s="12">
        <f t="shared" si="5"/>
        <v>0.83333333333333337</v>
      </c>
      <c r="H32" s="12">
        <f t="shared" si="6"/>
        <v>0.50442477876106195</v>
      </c>
      <c r="I32" s="12">
        <f t="shared" si="7"/>
        <v>0.70833333333333337</v>
      </c>
    </row>
    <row r="33" spans="1:9" x14ac:dyDescent="0.25">
      <c r="A33" t="s">
        <v>51</v>
      </c>
      <c r="B33" s="12">
        <f t="shared" si="0"/>
        <v>0.4681818181818182</v>
      </c>
      <c r="C33" s="12">
        <f t="shared" si="1"/>
        <v>0.66666666666666663</v>
      </c>
      <c r="D33" s="12">
        <f t="shared" si="2"/>
        <v>0.61373390557939911</v>
      </c>
      <c r="E33" s="12">
        <f t="shared" si="3"/>
        <v>0.76470588235294112</v>
      </c>
      <c r="F33" s="12">
        <f t="shared" si="4"/>
        <v>0.72653061224489801</v>
      </c>
      <c r="G33" s="12">
        <f t="shared" si="5"/>
        <v>0.94117647058823528</v>
      </c>
      <c r="H33" s="12">
        <f t="shared" si="6"/>
        <v>0.78076923076923077</v>
      </c>
      <c r="I33" s="12">
        <f t="shared" si="7"/>
        <v>1</v>
      </c>
    </row>
    <row r="34" spans="1:9" x14ac:dyDescent="0.25">
      <c r="A34" t="s">
        <v>52</v>
      </c>
      <c r="B34" s="12">
        <f t="shared" si="0"/>
        <v>0.74285714285714288</v>
      </c>
      <c r="C34" s="12">
        <f t="shared" si="1"/>
        <v>1</v>
      </c>
      <c r="D34" s="12">
        <f t="shared" si="2"/>
        <v>0.72499999999999998</v>
      </c>
      <c r="E34" s="12">
        <f t="shared" si="3"/>
        <v>1</v>
      </c>
      <c r="F34" s="12">
        <f t="shared" si="4"/>
        <v>0.76315789473684215</v>
      </c>
      <c r="G34" s="12">
        <f t="shared" si="5"/>
        <v>1</v>
      </c>
      <c r="H34" s="12">
        <f t="shared" si="6"/>
        <v>0.84615384615384615</v>
      </c>
      <c r="I34" s="12">
        <f t="shared" si="7"/>
        <v>1</v>
      </c>
    </row>
    <row r="35" spans="1:9" x14ac:dyDescent="0.25">
      <c r="A35" t="s">
        <v>45</v>
      </c>
      <c r="B35" s="12">
        <f t="shared" si="0"/>
        <v>7.8720345075485268E-2</v>
      </c>
      <c r="C35" s="12">
        <f t="shared" si="1"/>
        <v>0.12096774193548387</v>
      </c>
      <c r="D35" s="12">
        <f t="shared" si="2"/>
        <v>0.10673854447439353</v>
      </c>
      <c r="E35" s="12">
        <f t="shared" si="3"/>
        <v>0.15524193548387097</v>
      </c>
      <c r="F35" s="12">
        <f t="shared" si="4"/>
        <v>0.15669362084456423</v>
      </c>
      <c r="G35" s="12">
        <f t="shared" si="5"/>
        <v>0.19959677419354838</v>
      </c>
      <c r="H35" s="12">
        <f t="shared" si="6"/>
        <v>0.17522441651705564</v>
      </c>
      <c r="I35" s="12">
        <f t="shared" si="7"/>
        <v>0.21169354838709678</v>
      </c>
    </row>
    <row r="36" spans="1:9" x14ac:dyDescent="0.25">
      <c r="A36" t="s">
        <v>58</v>
      </c>
    </row>
    <row r="37" spans="1:9" x14ac:dyDescent="0.25">
      <c r="A37" t="s">
        <v>60</v>
      </c>
    </row>
    <row r="39" spans="1:9" x14ac:dyDescent="0.25">
      <c r="A39" s="20" t="s">
        <v>64</v>
      </c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20" t="s">
        <v>12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20" t="s">
        <v>57</v>
      </c>
      <c r="B41" s="20">
        <v>2005</v>
      </c>
      <c r="C41" s="20"/>
      <c r="D41" s="20">
        <v>2009</v>
      </c>
      <c r="E41" s="20"/>
      <c r="F41" s="20">
        <v>2011</v>
      </c>
      <c r="G41" s="20"/>
      <c r="H41" s="20">
        <v>2013</v>
      </c>
      <c r="I41" s="20"/>
    </row>
    <row r="42" spans="1:9" x14ac:dyDescent="0.25">
      <c r="A42" s="20"/>
      <c r="B42" s="20" t="s">
        <v>22</v>
      </c>
      <c r="C42" s="20" t="s">
        <v>29</v>
      </c>
      <c r="D42" s="20" t="s">
        <v>22</v>
      </c>
      <c r="E42" s="20" t="s">
        <v>29</v>
      </c>
      <c r="F42" s="20" t="s">
        <v>22</v>
      </c>
      <c r="G42" s="20" t="s">
        <v>29</v>
      </c>
      <c r="H42" s="20" t="s">
        <v>22</v>
      </c>
      <c r="I42" s="20" t="s">
        <v>29</v>
      </c>
    </row>
    <row r="43" spans="1:9" x14ac:dyDescent="0.25">
      <c r="A43" s="20" t="s">
        <v>47</v>
      </c>
      <c r="B43" s="20">
        <v>2.7</v>
      </c>
      <c r="C43" s="20">
        <v>3.3</v>
      </c>
      <c r="D43" s="20">
        <v>3.1</v>
      </c>
      <c r="E43" s="20">
        <v>4.2</v>
      </c>
      <c r="F43" s="20">
        <v>4.5</v>
      </c>
      <c r="G43" s="20">
        <v>5.4</v>
      </c>
      <c r="H43" s="20">
        <v>5.2</v>
      </c>
      <c r="I43" s="20">
        <v>7</v>
      </c>
    </row>
    <row r="44" spans="1:9" x14ac:dyDescent="0.25">
      <c r="A44" s="20" t="s">
        <v>48</v>
      </c>
      <c r="B44" s="20">
        <v>5.2</v>
      </c>
      <c r="C44" s="20">
        <v>21.7</v>
      </c>
      <c r="D44" s="20">
        <v>5.8</v>
      </c>
      <c r="E44" s="20">
        <v>22.6</v>
      </c>
      <c r="F44" s="20">
        <v>10.9</v>
      </c>
      <c r="G44" s="20">
        <v>33.9</v>
      </c>
      <c r="H44" s="20">
        <v>11.4</v>
      </c>
      <c r="I44" s="20">
        <v>29.5</v>
      </c>
    </row>
    <row r="45" spans="1:9" x14ac:dyDescent="0.25">
      <c r="A45" s="20" t="s">
        <v>49</v>
      </c>
      <c r="B45" s="20">
        <v>9.3000000000000007</v>
      </c>
      <c r="C45" s="20">
        <v>20.7</v>
      </c>
      <c r="D45" s="20">
        <v>14</v>
      </c>
      <c r="E45" s="20">
        <v>28.3</v>
      </c>
      <c r="F45" s="20">
        <v>24.2</v>
      </c>
      <c r="G45" s="20">
        <v>37.9</v>
      </c>
      <c r="H45" s="20">
        <v>26.2</v>
      </c>
      <c r="I45" s="20">
        <v>43.8</v>
      </c>
    </row>
    <row r="46" spans="1:9" x14ac:dyDescent="0.25">
      <c r="A46" s="20" t="s">
        <v>50</v>
      </c>
      <c r="B46" s="20">
        <v>24</v>
      </c>
      <c r="C46" s="20">
        <v>45.8</v>
      </c>
      <c r="D46" s="20">
        <v>36.799999999999997</v>
      </c>
      <c r="E46" s="20">
        <v>72</v>
      </c>
      <c r="F46" s="20">
        <v>45.7</v>
      </c>
      <c r="G46" s="20">
        <v>83.3</v>
      </c>
      <c r="H46" s="20">
        <v>50.4</v>
      </c>
      <c r="I46" s="20">
        <v>70.8</v>
      </c>
    </row>
    <row r="47" spans="1:9" x14ac:dyDescent="0.25">
      <c r="A47" s="20" t="s">
        <v>51</v>
      </c>
      <c r="B47" s="20">
        <v>46.8</v>
      </c>
      <c r="C47" s="20">
        <v>66.7</v>
      </c>
      <c r="D47" s="20">
        <v>61.4</v>
      </c>
      <c r="E47" s="20">
        <v>76.5</v>
      </c>
      <c r="F47" s="20">
        <v>72.7</v>
      </c>
      <c r="G47" s="20">
        <v>94.1</v>
      </c>
      <c r="H47" s="20">
        <v>78.099999999999994</v>
      </c>
      <c r="I47" s="20">
        <v>100</v>
      </c>
    </row>
    <row r="48" spans="1:9" x14ac:dyDescent="0.25">
      <c r="A48" s="20" t="s">
        <v>52</v>
      </c>
      <c r="B48" s="20">
        <v>74.3</v>
      </c>
      <c r="C48" s="20">
        <v>100</v>
      </c>
      <c r="D48" s="20">
        <v>72.5</v>
      </c>
      <c r="E48" s="20">
        <v>100</v>
      </c>
      <c r="F48" s="20">
        <v>76.3</v>
      </c>
      <c r="G48" s="20">
        <v>100</v>
      </c>
      <c r="H48" s="20">
        <v>84.6</v>
      </c>
      <c r="I48" s="20">
        <v>100</v>
      </c>
    </row>
    <row r="49" spans="1:9" x14ac:dyDescent="0.25">
      <c r="A49" s="20" t="s">
        <v>45</v>
      </c>
      <c r="B49" s="20">
        <v>7.9</v>
      </c>
      <c r="C49" s="20">
        <v>12.1</v>
      </c>
      <c r="D49" s="20">
        <v>10.7</v>
      </c>
      <c r="E49" s="20">
        <v>15.5</v>
      </c>
      <c r="F49" s="20">
        <v>15.7</v>
      </c>
      <c r="G49" s="20">
        <v>20</v>
      </c>
      <c r="H49" s="20">
        <v>17.5</v>
      </c>
      <c r="I49" s="20">
        <v>21.2</v>
      </c>
    </row>
    <row r="50" spans="1:9" x14ac:dyDescent="0.25">
      <c r="A50" s="20" t="s">
        <v>58</v>
      </c>
      <c r="B50" s="20"/>
      <c r="C50" s="20"/>
      <c r="D50" s="20"/>
      <c r="E50" s="20"/>
      <c r="F50" s="20"/>
      <c r="G50" s="20"/>
      <c r="H50" s="20"/>
      <c r="I50" s="20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2" workbookViewId="0">
      <selection activeCell="J43" sqref="J43"/>
    </sheetView>
  </sheetViews>
  <sheetFormatPr defaultRowHeight="15" x14ac:dyDescent="0.25"/>
  <sheetData>
    <row r="1" spans="1:14" x14ac:dyDescent="0.25">
      <c r="A1" s="2" t="s">
        <v>13</v>
      </c>
    </row>
    <row r="2" spans="1:14" x14ac:dyDescent="0.25">
      <c r="A2" s="3" t="s">
        <v>14</v>
      </c>
    </row>
    <row r="4" spans="1:14" x14ac:dyDescent="0.25">
      <c r="A4" t="s">
        <v>61</v>
      </c>
      <c r="E4" t="s">
        <v>3</v>
      </c>
      <c r="I4" s="37"/>
      <c r="J4" s="37"/>
      <c r="K4" s="37"/>
      <c r="L4" s="37"/>
      <c r="M4" s="37"/>
      <c r="N4" s="21"/>
    </row>
    <row r="5" spans="1:14" ht="15.75" thickBot="1" x14ac:dyDescent="0.3">
      <c r="A5" t="s">
        <v>4</v>
      </c>
      <c r="B5" s="16">
        <v>2012</v>
      </c>
      <c r="C5" s="16">
        <v>2013</v>
      </c>
      <c r="E5" t="s">
        <v>4</v>
      </c>
      <c r="F5">
        <v>2012</v>
      </c>
      <c r="G5">
        <v>2013</v>
      </c>
      <c r="I5" s="14"/>
      <c r="J5" s="14"/>
      <c r="K5" s="14"/>
      <c r="L5" s="14"/>
      <c r="M5" s="14"/>
      <c r="N5" s="21"/>
    </row>
    <row r="6" spans="1:14" ht="15.75" thickBot="1" x14ac:dyDescent="0.3">
      <c r="A6">
        <v>1</v>
      </c>
      <c r="B6" s="16">
        <v>2508</v>
      </c>
      <c r="C6" s="16">
        <v>2474</v>
      </c>
      <c r="E6">
        <v>1</v>
      </c>
      <c r="F6">
        <v>330</v>
      </c>
      <c r="G6">
        <v>328</v>
      </c>
      <c r="I6" s="25"/>
      <c r="J6" s="26"/>
      <c r="K6" s="27"/>
      <c r="L6" s="26"/>
      <c r="M6" s="28"/>
      <c r="N6" s="21"/>
    </row>
    <row r="7" spans="1:14" ht="15.75" thickBot="1" x14ac:dyDescent="0.3">
      <c r="A7">
        <v>2</v>
      </c>
      <c r="B7" s="16">
        <v>1388</v>
      </c>
      <c r="C7" s="16">
        <v>1378</v>
      </c>
      <c r="E7">
        <v>2</v>
      </c>
      <c r="F7">
        <v>64</v>
      </c>
      <c r="G7">
        <v>61</v>
      </c>
      <c r="I7" s="8"/>
      <c r="J7" s="18"/>
      <c r="K7" s="18"/>
      <c r="L7" s="18"/>
      <c r="M7" s="19"/>
      <c r="N7" s="21"/>
    </row>
    <row r="8" spans="1:14" ht="15.75" thickBot="1" x14ac:dyDescent="0.3">
      <c r="A8">
        <v>3</v>
      </c>
      <c r="B8" s="16">
        <v>1054</v>
      </c>
      <c r="C8" s="16">
        <v>1080</v>
      </c>
      <c r="E8">
        <v>3</v>
      </c>
      <c r="F8">
        <v>60</v>
      </c>
      <c r="G8">
        <v>64</v>
      </c>
      <c r="I8" s="8"/>
      <c r="J8" s="18"/>
      <c r="K8" s="18"/>
      <c r="L8" s="18"/>
      <c r="M8" s="19"/>
      <c r="N8" s="21"/>
    </row>
    <row r="9" spans="1:14" ht="15.75" thickBot="1" x14ac:dyDescent="0.3">
      <c r="A9">
        <v>4</v>
      </c>
      <c r="B9" s="16">
        <v>327</v>
      </c>
      <c r="C9" s="16">
        <v>339</v>
      </c>
      <c r="E9">
        <v>4</v>
      </c>
      <c r="F9">
        <v>24</v>
      </c>
      <c r="G9">
        <v>24</v>
      </c>
      <c r="I9" s="8"/>
      <c r="J9" s="18"/>
      <c r="K9" s="18"/>
      <c r="L9" s="18"/>
      <c r="M9" s="19"/>
      <c r="N9" s="21"/>
    </row>
    <row r="10" spans="1:14" ht="15.75" thickBot="1" x14ac:dyDescent="0.3">
      <c r="A10">
        <v>5</v>
      </c>
      <c r="B10" s="16">
        <v>250</v>
      </c>
      <c r="C10" s="16">
        <v>260</v>
      </c>
      <c r="E10">
        <v>5</v>
      </c>
      <c r="F10">
        <v>17</v>
      </c>
      <c r="G10">
        <v>18</v>
      </c>
      <c r="I10" s="8"/>
      <c r="J10" s="18"/>
      <c r="K10" s="18"/>
      <c r="L10" s="18"/>
      <c r="M10" s="19"/>
      <c r="N10" s="21"/>
    </row>
    <row r="11" spans="1:14" ht="15.75" thickBot="1" x14ac:dyDescent="0.3">
      <c r="A11">
        <v>6</v>
      </c>
      <c r="B11" s="16">
        <v>38</v>
      </c>
      <c r="C11" s="16">
        <v>39</v>
      </c>
      <c r="E11">
        <v>6</v>
      </c>
      <c r="F11">
        <v>1</v>
      </c>
      <c r="G11">
        <v>1</v>
      </c>
      <c r="I11" s="8"/>
      <c r="J11" s="18"/>
      <c r="K11" s="18"/>
      <c r="L11" s="18"/>
      <c r="M11" s="19"/>
      <c r="N11" s="21"/>
    </row>
    <row r="12" spans="1:14" ht="15.75" thickBot="1" x14ac:dyDescent="0.3">
      <c r="A12" t="s">
        <v>5</v>
      </c>
      <c r="B12" s="16">
        <v>5565</v>
      </c>
      <c r="C12" s="16">
        <v>5570</v>
      </c>
      <c r="E12" t="s">
        <v>5</v>
      </c>
      <c r="F12">
        <v>496</v>
      </c>
      <c r="G12">
        <v>496</v>
      </c>
      <c r="I12" s="8"/>
      <c r="J12" s="18"/>
      <c r="K12" s="18"/>
      <c r="L12" s="18"/>
      <c r="M12" s="19"/>
      <c r="N12" s="21"/>
    </row>
    <row r="13" spans="1:14" ht="15.75" thickBot="1" x14ac:dyDescent="0.3">
      <c r="I13" s="8"/>
      <c r="J13" s="18"/>
      <c r="K13" s="18"/>
      <c r="L13" s="18"/>
      <c r="M13" s="19"/>
      <c r="N13" s="21"/>
    </row>
    <row r="14" spans="1:14" ht="15.75" thickBot="1" x14ac:dyDescent="0.3">
      <c r="A14" t="s">
        <v>4</v>
      </c>
      <c r="B14">
        <v>2012</v>
      </c>
      <c r="C14">
        <v>2013</v>
      </c>
      <c r="F14">
        <v>2012</v>
      </c>
      <c r="G14">
        <v>2013</v>
      </c>
      <c r="I14" s="8"/>
      <c r="J14" s="18"/>
      <c r="K14" s="18"/>
      <c r="L14" s="18"/>
      <c r="M14" s="19"/>
      <c r="N14" s="21"/>
    </row>
    <row r="15" spans="1:14" x14ac:dyDescent="0.25">
      <c r="A15">
        <v>1</v>
      </c>
      <c r="B15">
        <v>86</v>
      </c>
      <c r="C15">
        <v>92</v>
      </c>
      <c r="F15">
        <v>28</v>
      </c>
      <c r="G15">
        <v>22</v>
      </c>
      <c r="I15" s="1"/>
      <c r="J15" s="21"/>
      <c r="K15" s="21"/>
      <c r="L15" s="21"/>
      <c r="M15" s="21"/>
      <c r="N15" s="21"/>
    </row>
    <row r="16" spans="1:14" x14ac:dyDescent="0.25">
      <c r="A16">
        <v>2</v>
      </c>
      <c r="B16">
        <v>64</v>
      </c>
      <c r="C16">
        <v>77</v>
      </c>
      <c r="F16">
        <v>5</v>
      </c>
      <c r="G16">
        <v>7</v>
      </c>
      <c r="I16" s="21"/>
      <c r="J16" s="21"/>
      <c r="K16" s="21"/>
      <c r="L16" s="21"/>
      <c r="M16" s="21"/>
      <c r="N16" s="21"/>
    </row>
    <row r="17" spans="1:11" x14ac:dyDescent="0.25">
      <c r="A17">
        <v>3</v>
      </c>
      <c r="B17">
        <v>104</v>
      </c>
      <c r="C17">
        <v>119</v>
      </c>
      <c r="F17">
        <v>10</v>
      </c>
      <c r="G17">
        <v>10</v>
      </c>
    </row>
    <row r="18" spans="1:11" x14ac:dyDescent="0.25">
      <c r="A18">
        <v>4</v>
      </c>
      <c r="B18">
        <v>52</v>
      </c>
      <c r="C18">
        <v>57</v>
      </c>
      <c r="F18">
        <v>7</v>
      </c>
      <c r="G18">
        <v>6</v>
      </c>
    </row>
    <row r="19" spans="1:11" x14ac:dyDescent="0.25">
      <c r="A19">
        <v>5</v>
      </c>
      <c r="B19">
        <v>81</v>
      </c>
      <c r="C19">
        <v>89</v>
      </c>
      <c r="F19">
        <v>10</v>
      </c>
      <c r="G19">
        <v>11</v>
      </c>
    </row>
    <row r="20" spans="1:11" x14ac:dyDescent="0.25">
      <c r="A20">
        <v>6</v>
      </c>
      <c r="B20">
        <v>27</v>
      </c>
      <c r="C20">
        <v>26</v>
      </c>
      <c r="F20">
        <v>1</v>
      </c>
      <c r="G20">
        <v>1</v>
      </c>
    </row>
    <row r="21" spans="1:11" x14ac:dyDescent="0.25">
      <c r="A21" t="s">
        <v>5</v>
      </c>
      <c r="B21">
        <v>414</v>
      </c>
      <c r="C21">
        <v>460</v>
      </c>
      <c r="F21">
        <v>61</v>
      </c>
      <c r="G21">
        <f>SUM(G15:G20)</f>
        <v>57</v>
      </c>
    </row>
    <row r="23" spans="1:11" x14ac:dyDescent="0.25">
      <c r="A23" t="s">
        <v>13</v>
      </c>
      <c r="G23" s="38" t="s">
        <v>13</v>
      </c>
      <c r="H23" s="38"/>
      <c r="I23" s="38"/>
      <c r="J23" s="38"/>
      <c r="K23" s="38"/>
    </row>
    <row r="24" spans="1:11" ht="15.75" thickBot="1" x14ac:dyDescent="0.3">
      <c r="A24" t="s">
        <v>14</v>
      </c>
      <c r="G24" s="39" t="s">
        <v>14</v>
      </c>
      <c r="H24" s="39"/>
      <c r="I24" s="39"/>
      <c r="J24" s="39"/>
      <c r="K24" s="39"/>
    </row>
    <row r="25" spans="1:11" ht="15.75" thickBot="1" x14ac:dyDescent="0.3">
      <c r="A25" t="s">
        <v>62</v>
      </c>
      <c r="B25">
        <v>2012</v>
      </c>
      <c r="D25">
        <v>2013</v>
      </c>
      <c r="G25" s="40" t="s">
        <v>62</v>
      </c>
      <c r="H25" s="42">
        <v>2012</v>
      </c>
      <c r="I25" s="43"/>
      <c r="J25" s="42">
        <v>2013</v>
      </c>
      <c r="K25" s="44"/>
    </row>
    <row r="26" spans="1:11" ht="15.75" thickBot="1" x14ac:dyDescent="0.3">
      <c r="B26" t="s">
        <v>22</v>
      </c>
      <c r="C26" t="s">
        <v>29</v>
      </c>
      <c r="D26" t="s">
        <v>22</v>
      </c>
      <c r="E26" t="s">
        <v>29</v>
      </c>
      <c r="G26" s="41"/>
      <c r="H26" s="17" t="s">
        <v>22</v>
      </c>
      <c r="I26" s="17" t="s">
        <v>29</v>
      </c>
      <c r="J26" s="17" t="s">
        <v>22</v>
      </c>
      <c r="K26" s="9" t="s">
        <v>29</v>
      </c>
    </row>
    <row r="27" spans="1:11" ht="15.75" thickBot="1" x14ac:dyDescent="0.3">
      <c r="A27" t="s">
        <v>47</v>
      </c>
      <c r="B27" s="12">
        <f>B15/B6</f>
        <v>3.4290271132376399E-2</v>
      </c>
      <c r="C27" s="12">
        <f>F15/F6</f>
        <v>8.4848484848484854E-2</v>
      </c>
      <c r="D27" s="12">
        <f>C15/C6</f>
        <v>3.7186742118027485E-2</v>
      </c>
      <c r="E27" s="12">
        <f>G15/G6</f>
        <v>6.7073170731707321E-2</v>
      </c>
      <c r="G27" s="8" t="s">
        <v>47</v>
      </c>
      <c r="H27" s="18">
        <v>3.4</v>
      </c>
      <c r="I27" s="18">
        <v>8.5</v>
      </c>
      <c r="J27" s="18">
        <v>3.7</v>
      </c>
      <c r="K27" s="19">
        <v>6.7</v>
      </c>
    </row>
    <row r="28" spans="1:11" ht="15.75" thickBot="1" x14ac:dyDescent="0.3">
      <c r="A28" t="s">
        <v>48</v>
      </c>
      <c r="B28" s="12">
        <f t="shared" ref="B28:B33" si="0">B16/B7</f>
        <v>4.6109510086455328E-2</v>
      </c>
      <c r="C28" s="12">
        <f t="shared" ref="C28:C33" si="1">F16/F7</f>
        <v>7.8125E-2</v>
      </c>
      <c r="D28" s="12">
        <f t="shared" ref="D28:D33" si="2">C16/C7</f>
        <v>5.587808417997097E-2</v>
      </c>
      <c r="E28" s="12">
        <f t="shared" ref="E28:E33" si="3">G16/G7</f>
        <v>0.11475409836065574</v>
      </c>
      <c r="G28" s="8" t="s">
        <v>48</v>
      </c>
      <c r="H28" s="18">
        <v>4.5999999999999996</v>
      </c>
      <c r="I28" s="18">
        <v>7.8</v>
      </c>
      <c r="J28" s="18">
        <v>5.6</v>
      </c>
      <c r="K28" s="19">
        <v>11.5</v>
      </c>
    </row>
    <row r="29" spans="1:11" ht="15.75" thickBot="1" x14ac:dyDescent="0.3">
      <c r="A29" t="s">
        <v>49</v>
      </c>
      <c r="B29" s="12">
        <f t="shared" si="0"/>
        <v>9.8671726755218223E-2</v>
      </c>
      <c r="C29" s="12">
        <f t="shared" si="1"/>
        <v>0.16666666666666666</v>
      </c>
      <c r="D29" s="12">
        <f t="shared" si="2"/>
        <v>0.11018518518518519</v>
      </c>
      <c r="E29" s="12">
        <f t="shared" si="3"/>
        <v>0.15625</v>
      </c>
      <c r="G29" s="8" t="s">
        <v>49</v>
      </c>
      <c r="H29" s="18">
        <v>9.9</v>
      </c>
      <c r="I29" s="18">
        <v>16.7</v>
      </c>
      <c r="J29" s="18">
        <v>11</v>
      </c>
      <c r="K29" s="19">
        <v>15.6</v>
      </c>
    </row>
    <row r="30" spans="1:11" ht="15.75" thickBot="1" x14ac:dyDescent="0.3">
      <c r="A30" t="s">
        <v>50</v>
      </c>
      <c r="B30" s="12">
        <f t="shared" si="0"/>
        <v>0.15902140672782875</v>
      </c>
      <c r="C30" s="12">
        <f t="shared" si="1"/>
        <v>0.29166666666666669</v>
      </c>
      <c r="D30" s="12">
        <f t="shared" si="2"/>
        <v>0.16814159292035399</v>
      </c>
      <c r="E30" s="12">
        <f t="shared" si="3"/>
        <v>0.25</v>
      </c>
      <c r="G30" s="8" t="s">
        <v>50</v>
      </c>
      <c r="H30" s="18">
        <v>15.9</v>
      </c>
      <c r="I30" s="18">
        <v>29.8</v>
      </c>
      <c r="J30" s="18">
        <v>16.8</v>
      </c>
      <c r="K30" s="19">
        <v>25</v>
      </c>
    </row>
    <row r="31" spans="1:11" ht="15.75" thickBot="1" x14ac:dyDescent="0.3">
      <c r="A31" t="s">
        <v>51</v>
      </c>
      <c r="B31" s="12">
        <f t="shared" si="0"/>
        <v>0.32400000000000001</v>
      </c>
      <c r="C31" s="12">
        <f t="shared" si="1"/>
        <v>0.58823529411764708</v>
      </c>
      <c r="D31" s="12">
        <f t="shared" si="2"/>
        <v>0.34230769230769231</v>
      </c>
      <c r="E31" s="12">
        <f t="shared" si="3"/>
        <v>0.61111111111111116</v>
      </c>
      <c r="G31" s="8" t="s">
        <v>51</v>
      </c>
      <c r="H31" s="18">
        <v>32.4</v>
      </c>
      <c r="I31" s="18">
        <v>58.8</v>
      </c>
      <c r="J31" s="18">
        <v>34.200000000000003</v>
      </c>
      <c r="K31" s="19">
        <v>61.1</v>
      </c>
    </row>
    <row r="32" spans="1:11" ht="15.75" thickBot="1" x14ac:dyDescent="0.3">
      <c r="A32" t="s">
        <v>52</v>
      </c>
      <c r="B32" s="12">
        <f t="shared" si="0"/>
        <v>0.71052631578947367</v>
      </c>
      <c r="C32" s="12">
        <f t="shared" si="1"/>
        <v>1</v>
      </c>
      <c r="D32" s="12">
        <f t="shared" si="2"/>
        <v>0.66666666666666663</v>
      </c>
      <c r="E32" s="12">
        <f t="shared" si="3"/>
        <v>1</v>
      </c>
      <c r="G32" s="8" t="s">
        <v>52</v>
      </c>
      <c r="H32" s="18">
        <v>71.099999999999994</v>
      </c>
      <c r="I32" s="18">
        <v>100</v>
      </c>
      <c r="J32" s="18">
        <v>66.7</v>
      </c>
      <c r="K32" s="19">
        <v>100</v>
      </c>
    </row>
    <row r="33" spans="1:11" ht="15.75" thickBot="1" x14ac:dyDescent="0.3">
      <c r="A33" t="s">
        <v>45</v>
      </c>
      <c r="B33" s="12">
        <f t="shared" si="0"/>
        <v>7.4393530997304586E-2</v>
      </c>
      <c r="C33" s="12">
        <f t="shared" si="1"/>
        <v>0.12298387096774194</v>
      </c>
      <c r="D33" s="12">
        <f t="shared" si="2"/>
        <v>8.2585278276481155E-2</v>
      </c>
      <c r="E33" s="12">
        <f t="shared" si="3"/>
        <v>0.11491935483870967</v>
      </c>
      <c r="G33" s="8" t="s">
        <v>45</v>
      </c>
      <c r="H33" s="18">
        <v>7.4</v>
      </c>
      <c r="I33" s="18">
        <v>12.3</v>
      </c>
      <c r="J33" s="18">
        <v>8.3000000000000007</v>
      </c>
      <c r="K33" s="19">
        <v>11.5</v>
      </c>
    </row>
    <row r="34" spans="1:11" x14ac:dyDescent="0.25">
      <c r="A34" t="s">
        <v>63</v>
      </c>
      <c r="G34" s="1" t="s">
        <v>63</v>
      </c>
    </row>
  </sheetData>
  <mergeCells count="6">
    <mergeCell ref="I4:M4"/>
    <mergeCell ref="G23:K23"/>
    <mergeCell ref="G24:K24"/>
    <mergeCell ref="G25:G26"/>
    <mergeCell ref="H25:I25"/>
    <mergeCell ref="J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4" sqref="B4:H12"/>
    </sheetView>
  </sheetViews>
  <sheetFormatPr defaultRowHeight="15" x14ac:dyDescent="0.25"/>
  <sheetData>
    <row r="1" spans="1:8" x14ac:dyDescent="0.25">
      <c r="A1" s="2" t="s">
        <v>15</v>
      </c>
    </row>
    <row r="2" spans="1:8" x14ac:dyDescent="0.25">
      <c r="A2" s="3" t="s">
        <v>16</v>
      </c>
    </row>
    <row r="4" spans="1:8" x14ac:dyDescent="0.25">
      <c r="B4" s="4" t="s">
        <v>61</v>
      </c>
      <c r="C4" s="4"/>
      <c r="D4" s="4"/>
      <c r="E4" s="4"/>
      <c r="F4" s="4" t="s">
        <v>3</v>
      </c>
      <c r="G4" s="4"/>
      <c r="H4" s="4"/>
    </row>
    <row r="5" spans="1:8" x14ac:dyDescent="0.25">
      <c r="B5" s="4" t="s">
        <v>4</v>
      </c>
      <c r="C5" s="4">
        <v>2009</v>
      </c>
      <c r="D5" s="4">
        <v>2013</v>
      </c>
      <c r="E5" s="4"/>
      <c r="F5" s="4" t="s">
        <v>4</v>
      </c>
      <c r="G5" s="4">
        <v>2009</v>
      </c>
      <c r="H5" s="4">
        <v>2013</v>
      </c>
    </row>
    <row r="6" spans="1:8" x14ac:dyDescent="0.25">
      <c r="B6" s="4">
        <v>1</v>
      </c>
      <c r="C6" s="4">
        <v>2551</v>
      </c>
      <c r="D6" s="4">
        <v>2474</v>
      </c>
      <c r="E6" s="4"/>
      <c r="F6" s="4">
        <v>1</v>
      </c>
      <c r="G6" s="4">
        <v>331</v>
      </c>
      <c r="H6" s="4">
        <v>328</v>
      </c>
    </row>
    <row r="7" spans="1:8" x14ac:dyDescent="0.25">
      <c r="B7" s="4">
        <v>2</v>
      </c>
      <c r="C7" s="4">
        <v>1370</v>
      </c>
      <c r="D7" s="4">
        <v>1378</v>
      </c>
      <c r="E7" s="4"/>
      <c r="F7" s="4">
        <v>2</v>
      </c>
      <c r="G7" s="4">
        <v>62</v>
      </c>
      <c r="H7" s="4">
        <v>61</v>
      </c>
    </row>
    <row r="8" spans="1:8" x14ac:dyDescent="0.25">
      <c r="B8" s="4">
        <v>3</v>
      </c>
      <c r="C8" s="4">
        <v>1055</v>
      </c>
      <c r="D8" s="4">
        <v>1080</v>
      </c>
      <c r="E8" s="4"/>
      <c r="F8" s="4">
        <v>3</v>
      </c>
      <c r="G8" s="4">
        <v>60</v>
      </c>
      <c r="H8" s="4">
        <v>64</v>
      </c>
    </row>
    <row r="9" spans="1:8" x14ac:dyDescent="0.25">
      <c r="B9" s="4">
        <v>4</v>
      </c>
      <c r="C9" s="4">
        <v>316</v>
      </c>
      <c r="D9" s="4">
        <v>339</v>
      </c>
      <c r="E9" s="4"/>
      <c r="F9" s="4">
        <v>4</v>
      </c>
      <c r="G9" s="4">
        <v>25</v>
      </c>
      <c r="H9" s="4">
        <v>24</v>
      </c>
    </row>
    <row r="10" spans="1:8" x14ac:dyDescent="0.25">
      <c r="B10" s="4">
        <v>5</v>
      </c>
      <c r="C10" s="4">
        <v>233</v>
      </c>
      <c r="D10" s="4">
        <v>260</v>
      </c>
      <c r="E10" s="4"/>
      <c r="F10" s="4">
        <v>5</v>
      </c>
      <c r="G10" s="4">
        <v>17</v>
      </c>
      <c r="H10" s="4">
        <v>18</v>
      </c>
    </row>
    <row r="11" spans="1:8" x14ac:dyDescent="0.25">
      <c r="B11" s="4">
        <v>6</v>
      </c>
      <c r="C11" s="4">
        <v>40</v>
      </c>
      <c r="D11" s="4">
        <v>39</v>
      </c>
      <c r="E11" s="4"/>
      <c r="F11" s="4">
        <v>6</v>
      </c>
      <c r="G11" s="4">
        <v>1</v>
      </c>
      <c r="H11" s="4">
        <v>1</v>
      </c>
    </row>
    <row r="12" spans="1:8" x14ac:dyDescent="0.25">
      <c r="B12" s="4" t="s">
        <v>5</v>
      </c>
      <c r="C12" s="4">
        <v>5565</v>
      </c>
      <c r="D12" s="4">
        <v>5570</v>
      </c>
      <c r="E12" s="4"/>
      <c r="F12" s="4" t="s">
        <v>5</v>
      </c>
      <c r="G12" s="4">
        <v>496</v>
      </c>
      <c r="H12" s="4">
        <v>496</v>
      </c>
    </row>
    <row r="13" spans="1:8" x14ac:dyDescent="0.25">
      <c r="B13" s="4"/>
      <c r="C13" s="4"/>
      <c r="D13" s="4"/>
      <c r="E13" s="4"/>
      <c r="F13" s="4"/>
      <c r="G13" s="4"/>
      <c r="H13" s="4"/>
    </row>
    <row r="14" spans="1:8" x14ac:dyDescent="0.25">
      <c r="B14" t="s">
        <v>65</v>
      </c>
    </row>
    <row r="15" spans="1:8" x14ac:dyDescent="0.25">
      <c r="A15" t="s">
        <v>22</v>
      </c>
      <c r="B15" t="s">
        <v>4</v>
      </c>
      <c r="C15">
        <v>2009</v>
      </c>
      <c r="D15">
        <v>2013</v>
      </c>
      <c r="E15" t="s">
        <v>29</v>
      </c>
      <c r="F15" t="s">
        <v>4</v>
      </c>
      <c r="G15">
        <v>2009</v>
      </c>
      <c r="H15">
        <v>2013</v>
      </c>
    </row>
    <row r="16" spans="1:8" x14ac:dyDescent="0.25">
      <c r="B16">
        <v>1</v>
      </c>
      <c r="C16">
        <v>123</v>
      </c>
      <c r="D16">
        <v>208</v>
      </c>
      <c r="F16">
        <v>1</v>
      </c>
      <c r="G16">
        <v>18</v>
      </c>
      <c r="H16">
        <v>31</v>
      </c>
    </row>
    <row r="17" spans="2:8" x14ac:dyDescent="0.25">
      <c r="B17">
        <v>2</v>
      </c>
      <c r="C17">
        <v>100</v>
      </c>
      <c r="D17">
        <v>208</v>
      </c>
      <c r="F17">
        <v>2</v>
      </c>
      <c r="G17">
        <v>3</v>
      </c>
      <c r="H17">
        <v>10</v>
      </c>
    </row>
    <row r="18" spans="2:8" x14ac:dyDescent="0.25">
      <c r="B18">
        <v>3</v>
      </c>
      <c r="C18">
        <v>129</v>
      </c>
      <c r="D18">
        <v>387</v>
      </c>
      <c r="F18">
        <v>3</v>
      </c>
      <c r="G18">
        <v>11</v>
      </c>
      <c r="H18">
        <v>25</v>
      </c>
    </row>
    <row r="19" spans="2:8" x14ac:dyDescent="0.25">
      <c r="B19">
        <v>4</v>
      </c>
      <c r="C19">
        <v>77</v>
      </c>
      <c r="D19">
        <v>174</v>
      </c>
      <c r="F19">
        <v>4</v>
      </c>
      <c r="G19">
        <v>8</v>
      </c>
      <c r="H19">
        <v>18</v>
      </c>
    </row>
    <row r="20" spans="2:8" x14ac:dyDescent="0.25">
      <c r="B20">
        <v>5</v>
      </c>
      <c r="C20">
        <v>102</v>
      </c>
      <c r="D20">
        <v>200</v>
      </c>
      <c r="F20">
        <v>5</v>
      </c>
      <c r="G20">
        <v>6</v>
      </c>
      <c r="H20">
        <v>15</v>
      </c>
    </row>
    <row r="21" spans="2:8" x14ac:dyDescent="0.25">
      <c r="B21">
        <v>6</v>
      </c>
      <c r="C21">
        <v>29</v>
      </c>
      <c r="D21">
        <v>33</v>
      </c>
      <c r="F21">
        <v>6</v>
      </c>
      <c r="G21">
        <v>0</v>
      </c>
      <c r="H21">
        <v>1</v>
      </c>
    </row>
    <row r="22" spans="2:8" x14ac:dyDescent="0.25">
      <c r="B22" t="s">
        <v>5</v>
      </c>
      <c r="C22">
        <v>560</v>
      </c>
      <c r="D22">
        <v>1210</v>
      </c>
      <c r="F22" t="s">
        <v>5</v>
      </c>
      <c r="G22">
        <v>46</v>
      </c>
      <c r="H22">
        <v>100</v>
      </c>
    </row>
    <row r="24" spans="2:8" x14ac:dyDescent="0.25">
      <c r="B24" s="37" t="s">
        <v>15</v>
      </c>
      <c r="C24" s="37"/>
      <c r="D24" s="37"/>
      <c r="E24" s="37"/>
      <c r="F24" s="37"/>
    </row>
    <row r="25" spans="2:8" ht="15.75" thickBot="1" x14ac:dyDescent="0.3">
      <c r="B25" s="45" t="s">
        <v>16</v>
      </c>
      <c r="C25" s="45"/>
      <c r="D25" s="45"/>
      <c r="E25" s="45"/>
      <c r="F25" s="45"/>
    </row>
    <row r="26" spans="2:8" ht="15.75" thickBot="1" x14ac:dyDescent="0.3">
      <c r="B26" s="46" t="s">
        <v>66</v>
      </c>
      <c r="C26" s="48">
        <v>2009</v>
      </c>
      <c r="D26" s="49"/>
      <c r="E26" s="48">
        <v>2013</v>
      </c>
      <c r="F26" s="50"/>
    </row>
    <row r="27" spans="2:8" ht="15.75" thickBot="1" x14ac:dyDescent="0.3">
      <c r="B27" s="47"/>
      <c r="C27" s="8" t="s">
        <v>22</v>
      </c>
      <c r="D27" s="8" t="s">
        <v>29</v>
      </c>
      <c r="E27" s="8" t="s">
        <v>22</v>
      </c>
      <c r="F27" s="14" t="s">
        <v>29</v>
      </c>
    </row>
    <row r="28" spans="2:8" ht="15.75" thickBot="1" x14ac:dyDescent="0.3">
      <c r="B28" s="8" t="s">
        <v>47</v>
      </c>
      <c r="C28" s="22">
        <f>C16/C6</f>
        <v>4.8216385731085852E-2</v>
      </c>
      <c r="D28" s="22">
        <f>G16/G6</f>
        <v>5.4380664652567974E-2</v>
      </c>
      <c r="E28" s="22">
        <f>D16/D6</f>
        <v>8.4074373484236062E-2</v>
      </c>
      <c r="F28" s="23">
        <f>H16/H6</f>
        <v>9.451219512195122E-2</v>
      </c>
    </row>
    <row r="29" spans="2:8" ht="15.75" thickBot="1" x14ac:dyDescent="0.3">
      <c r="B29" s="8" t="s">
        <v>48</v>
      </c>
      <c r="C29" s="22">
        <f t="shared" ref="C29:C34" si="0">C17/C7</f>
        <v>7.2992700729927001E-2</v>
      </c>
      <c r="D29" s="22">
        <f t="shared" ref="D29:D34" si="1">G17/G7</f>
        <v>4.8387096774193547E-2</v>
      </c>
      <c r="E29" s="22">
        <f t="shared" ref="E29:E34" si="2">D17/D7</f>
        <v>0.15094339622641509</v>
      </c>
      <c r="F29" s="23">
        <f t="shared" ref="F29:F34" si="3">H17/H7</f>
        <v>0.16393442622950818</v>
      </c>
    </row>
    <row r="30" spans="2:8" ht="15.75" thickBot="1" x14ac:dyDescent="0.3">
      <c r="B30" s="8" t="s">
        <v>49</v>
      </c>
      <c r="C30" s="22">
        <f t="shared" si="0"/>
        <v>0.12227488151658768</v>
      </c>
      <c r="D30" s="22">
        <f t="shared" si="1"/>
        <v>0.18333333333333332</v>
      </c>
      <c r="E30" s="22">
        <f t="shared" si="2"/>
        <v>0.35833333333333334</v>
      </c>
      <c r="F30" s="23">
        <f t="shared" si="3"/>
        <v>0.390625</v>
      </c>
    </row>
    <row r="31" spans="2:8" ht="15.75" thickBot="1" x14ac:dyDescent="0.3">
      <c r="B31" s="8" t="s">
        <v>50</v>
      </c>
      <c r="C31" s="22">
        <f t="shared" si="0"/>
        <v>0.24367088607594936</v>
      </c>
      <c r="D31" s="22">
        <f t="shared" si="1"/>
        <v>0.32</v>
      </c>
      <c r="E31" s="22">
        <f t="shared" si="2"/>
        <v>0.51327433628318586</v>
      </c>
      <c r="F31" s="23">
        <f t="shared" si="3"/>
        <v>0.75</v>
      </c>
    </row>
    <row r="32" spans="2:8" ht="15.75" thickBot="1" x14ac:dyDescent="0.3">
      <c r="B32" s="8" t="s">
        <v>51</v>
      </c>
      <c r="C32" s="22">
        <f t="shared" si="0"/>
        <v>0.43776824034334766</v>
      </c>
      <c r="D32" s="22">
        <f t="shared" si="1"/>
        <v>0.35294117647058826</v>
      </c>
      <c r="E32" s="22">
        <f t="shared" si="2"/>
        <v>0.76923076923076927</v>
      </c>
      <c r="F32" s="23">
        <f t="shared" si="3"/>
        <v>0.83333333333333337</v>
      </c>
    </row>
    <row r="33" spans="2:6" ht="15.75" thickBot="1" x14ac:dyDescent="0.3">
      <c r="B33" s="8" t="s">
        <v>52</v>
      </c>
      <c r="C33" s="22">
        <f t="shared" si="0"/>
        <v>0.72499999999999998</v>
      </c>
      <c r="D33" s="22">
        <f t="shared" si="1"/>
        <v>0</v>
      </c>
      <c r="E33" s="22">
        <f t="shared" si="2"/>
        <v>0.84615384615384615</v>
      </c>
      <c r="F33" s="23">
        <f t="shared" si="3"/>
        <v>1</v>
      </c>
    </row>
    <row r="34" spans="2:6" ht="15.75" thickBot="1" x14ac:dyDescent="0.3">
      <c r="B34" s="8" t="s">
        <v>45</v>
      </c>
      <c r="C34" s="22">
        <f t="shared" si="0"/>
        <v>0.10062893081761007</v>
      </c>
      <c r="D34" s="22">
        <f t="shared" si="1"/>
        <v>9.2741935483870969E-2</v>
      </c>
      <c r="E34" s="22">
        <f t="shared" si="2"/>
        <v>0.21723518850987433</v>
      </c>
      <c r="F34" s="23">
        <f t="shared" si="3"/>
        <v>0.20161290322580644</v>
      </c>
    </row>
    <row r="35" spans="2:6" x14ac:dyDescent="0.25">
      <c r="B35" s="1" t="s">
        <v>46</v>
      </c>
      <c r="C35" s="21"/>
      <c r="D35" s="21"/>
      <c r="E35" s="21"/>
      <c r="F35" s="21"/>
    </row>
    <row r="37" spans="2:6" x14ac:dyDescent="0.25">
      <c r="B37" s="38" t="s">
        <v>15</v>
      </c>
      <c r="C37" s="38"/>
      <c r="D37" s="38"/>
      <c r="E37" s="38"/>
      <c r="F37" s="38"/>
    </row>
    <row r="38" spans="2:6" ht="15.75" thickBot="1" x14ac:dyDescent="0.3">
      <c r="B38" s="39" t="s">
        <v>16</v>
      </c>
      <c r="C38" s="39"/>
      <c r="D38" s="39"/>
      <c r="E38" s="39"/>
      <c r="F38" s="39"/>
    </row>
    <row r="39" spans="2:6" ht="15.75" thickBot="1" x14ac:dyDescent="0.3">
      <c r="B39" s="40" t="s">
        <v>66</v>
      </c>
      <c r="C39" s="42">
        <v>2009</v>
      </c>
      <c r="D39" s="43"/>
      <c r="E39" s="42">
        <v>2013</v>
      </c>
      <c r="F39" s="44"/>
    </row>
    <row r="40" spans="2:6" ht="15.75" thickBot="1" x14ac:dyDescent="0.3">
      <c r="B40" s="41"/>
      <c r="C40" s="10" t="s">
        <v>22</v>
      </c>
      <c r="D40" s="10" t="s">
        <v>29</v>
      </c>
      <c r="E40" s="10" t="s">
        <v>22</v>
      </c>
      <c r="F40" s="13" t="s">
        <v>29</v>
      </c>
    </row>
    <row r="41" spans="2:6" ht="15.75" thickBot="1" x14ac:dyDescent="0.3">
      <c r="B41" s="8" t="s">
        <v>47</v>
      </c>
      <c r="C41" s="8">
        <v>4.8</v>
      </c>
      <c r="D41" s="8">
        <v>5.4</v>
      </c>
      <c r="E41" s="8">
        <v>8.4</v>
      </c>
      <c r="F41" s="14">
        <v>9.5</v>
      </c>
    </row>
    <row r="42" spans="2:6" ht="15.75" thickBot="1" x14ac:dyDescent="0.3">
      <c r="B42" s="8" t="s">
        <v>48</v>
      </c>
      <c r="C42" s="8">
        <v>7.3</v>
      </c>
      <c r="D42" s="8">
        <v>4.8</v>
      </c>
      <c r="E42" s="8">
        <v>15.1</v>
      </c>
      <c r="F42" s="14">
        <v>16.399999999999999</v>
      </c>
    </row>
    <row r="43" spans="2:6" ht="15.75" thickBot="1" x14ac:dyDescent="0.3">
      <c r="B43" s="8" t="s">
        <v>49</v>
      </c>
      <c r="C43" s="8">
        <v>12.2</v>
      </c>
      <c r="D43" s="8">
        <v>18.3</v>
      </c>
      <c r="E43" s="8">
        <v>35.799999999999997</v>
      </c>
      <c r="F43" s="14">
        <v>39.1</v>
      </c>
    </row>
    <row r="44" spans="2:6" ht="15.75" thickBot="1" x14ac:dyDescent="0.3">
      <c r="B44" s="8" t="s">
        <v>50</v>
      </c>
      <c r="C44" s="8">
        <v>24.4</v>
      </c>
      <c r="D44" s="8">
        <v>32</v>
      </c>
      <c r="E44" s="8">
        <v>51.3</v>
      </c>
      <c r="F44" s="14">
        <v>75</v>
      </c>
    </row>
    <row r="45" spans="2:6" ht="15.75" thickBot="1" x14ac:dyDescent="0.3">
      <c r="B45" s="8" t="s">
        <v>51</v>
      </c>
      <c r="C45" s="8">
        <v>43.8</v>
      </c>
      <c r="D45" s="8">
        <v>35.299999999999997</v>
      </c>
      <c r="E45" s="8">
        <v>76.900000000000006</v>
      </c>
      <c r="F45" s="14">
        <v>83.3</v>
      </c>
    </row>
    <row r="46" spans="2:6" ht="15.75" thickBot="1" x14ac:dyDescent="0.3">
      <c r="B46" s="8" t="s">
        <v>52</v>
      </c>
      <c r="C46" s="8">
        <v>72.5</v>
      </c>
      <c r="D46" s="24">
        <v>0</v>
      </c>
      <c r="E46" s="8">
        <v>84.6</v>
      </c>
      <c r="F46" s="14">
        <v>100</v>
      </c>
    </row>
    <row r="47" spans="2:6" ht="15.75" thickBot="1" x14ac:dyDescent="0.3">
      <c r="B47" s="8" t="s">
        <v>45</v>
      </c>
      <c r="C47" s="8">
        <v>10.1</v>
      </c>
      <c r="D47" s="8">
        <v>9.3000000000000007</v>
      </c>
      <c r="E47" s="8">
        <v>21.7</v>
      </c>
      <c r="F47" s="14">
        <v>20.2</v>
      </c>
    </row>
    <row r="48" spans="2:6" x14ac:dyDescent="0.25">
      <c r="B48" s="1" t="s">
        <v>46</v>
      </c>
    </row>
  </sheetData>
  <mergeCells count="10">
    <mergeCell ref="B24:F24"/>
    <mergeCell ref="B25:F25"/>
    <mergeCell ref="B26:B27"/>
    <mergeCell ref="C26:D26"/>
    <mergeCell ref="E26:F26"/>
    <mergeCell ref="B37:F37"/>
    <mergeCell ref="B38:F38"/>
    <mergeCell ref="B39:B40"/>
    <mergeCell ref="C39:D39"/>
    <mergeCell ref="E39:F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H5" sqref="H5:H12"/>
    </sheetView>
  </sheetViews>
  <sheetFormatPr defaultRowHeight="15" x14ac:dyDescent="0.25"/>
  <sheetData>
    <row r="1" spans="1:8" x14ac:dyDescent="0.25">
      <c r="A1" s="2" t="s">
        <v>17</v>
      </c>
    </row>
    <row r="2" spans="1:8" x14ac:dyDescent="0.25">
      <c r="A2" s="3" t="s">
        <v>18</v>
      </c>
    </row>
    <row r="4" spans="1:8" x14ac:dyDescent="0.25">
      <c r="B4" s="4" t="s">
        <v>61</v>
      </c>
      <c r="C4" s="4"/>
      <c r="D4" s="4"/>
      <c r="E4" s="4"/>
      <c r="F4" s="4" t="s">
        <v>3</v>
      </c>
      <c r="G4" s="4"/>
      <c r="H4" s="4"/>
    </row>
    <row r="5" spans="1:8" x14ac:dyDescent="0.25">
      <c r="B5" s="4" t="s">
        <v>4</v>
      </c>
      <c r="C5" s="4">
        <v>2009</v>
      </c>
      <c r="D5" s="4">
        <v>2013</v>
      </c>
      <c r="E5" s="4"/>
      <c r="F5" s="4" t="s">
        <v>4</v>
      </c>
      <c r="G5" s="4">
        <v>2009</v>
      </c>
      <c r="H5" s="4">
        <v>2013</v>
      </c>
    </row>
    <row r="6" spans="1:8" x14ac:dyDescent="0.25">
      <c r="B6" s="4">
        <v>1</v>
      </c>
      <c r="C6" s="4">
        <v>2551</v>
      </c>
      <c r="D6" s="4">
        <v>2474</v>
      </c>
      <c r="E6" s="4"/>
      <c r="F6" s="4">
        <v>1</v>
      </c>
      <c r="G6" s="4">
        <v>331</v>
      </c>
      <c r="H6" s="4">
        <v>328</v>
      </c>
    </row>
    <row r="7" spans="1:8" x14ac:dyDescent="0.25">
      <c r="B7" s="4">
        <v>2</v>
      </c>
      <c r="C7" s="4">
        <v>1370</v>
      </c>
      <c r="D7" s="4">
        <v>1378</v>
      </c>
      <c r="E7" s="4"/>
      <c r="F7" s="4">
        <v>2</v>
      </c>
      <c r="G7" s="4">
        <v>62</v>
      </c>
      <c r="H7" s="4">
        <v>61</v>
      </c>
    </row>
    <row r="8" spans="1:8" x14ac:dyDescent="0.25">
      <c r="B8" s="4">
        <v>3</v>
      </c>
      <c r="C8" s="4">
        <v>1055</v>
      </c>
      <c r="D8" s="4">
        <v>1080</v>
      </c>
      <c r="E8" s="4"/>
      <c r="F8" s="4">
        <v>3</v>
      </c>
      <c r="G8" s="4">
        <v>60</v>
      </c>
      <c r="H8" s="4">
        <v>64</v>
      </c>
    </row>
    <row r="9" spans="1:8" x14ac:dyDescent="0.25">
      <c r="B9" s="4">
        <v>4</v>
      </c>
      <c r="C9" s="4">
        <v>316</v>
      </c>
      <c r="D9" s="4">
        <v>339</v>
      </c>
      <c r="E9" s="4"/>
      <c r="F9" s="4">
        <v>4</v>
      </c>
      <c r="G9" s="4">
        <v>25</v>
      </c>
      <c r="H9" s="4">
        <v>24</v>
      </c>
    </row>
    <row r="10" spans="1:8" x14ac:dyDescent="0.25">
      <c r="B10" s="4">
        <v>5</v>
      </c>
      <c r="C10" s="4">
        <v>233</v>
      </c>
      <c r="D10" s="4">
        <v>260</v>
      </c>
      <c r="E10" s="4"/>
      <c r="F10" s="4">
        <v>5</v>
      </c>
      <c r="G10" s="4">
        <v>17</v>
      </c>
      <c r="H10" s="4">
        <v>18</v>
      </c>
    </row>
    <row r="11" spans="1:8" x14ac:dyDescent="0.25">
      <c r="B11" s="4">
        <v>6</v>
      </c>
      <c r="C11" s="4">
        <v>40</v>
      </c>
      <c r="D11" s="4">
        <v>39</v>
      </c>
      <c r="E11" s="4"/>
      <c r="F11" s="4">
        <v>6</v>
      </c>
      <c r="G11" s="4">
        <v>1</v>
      </c>
      <c r="H11" s="4">
        <v>1</v>
      </c>
    </row>
    <row r="12" spans="1:8" x14ac:dyDescent="0.25">
      <c r="B12" s="4" t="s">
        <v>5</v>
      </c>
      <c r="C12" s="4">
        <v>5565</v>
      </c>
      <c r="D12" s="4">
        <v>5570</v>
      </c>
      <c r="E12" s="4"/>
      <c r="F12" s="4" t="s">
        <v>5</v>
      </c>
      <c r="G12" s="4">
        <v>496</v>
      </c>
      <c r="H12" s="4">
        <v>496</v>
      </c>
    </row>
    <row r="14" spans="1:8" x14ac:dyDescent="0.25">
      <c r="A14" t="s">
        <v>69</v>
      </c>
      <c r="F14" t="s">
        <v>70</v>
      </c>
    </row>
    <row r="15" spans="1:8" x14ac:dyDescent="0.25">
      <c r="A15" t="s">
        <v>4</v>
      </c>
      <c r="B15">
        <v>2009</v>
      </c>
      <c r="C15">
        <v>2013</v>
      </c>
      <c r="F15" t="s">
        <v>4</v>
      </c>
      <c r="G15">
        <v>2009</v>
      </c>
      <c r="H15">
        <v>2013</v>
      </c>
    </row>
    <row r="16" spans="1:8" x14ac:dyDescent="0.25">
      <c r="A16">
        <v>1</v>
      </c>
      <c r="B16">
        <v>1</v>
      </c>
      <c r="C16">
        <v>12</v>
      </c>
      <c r="F16">
        <v>1</v>
      </c>
      <c r="G16">
        <v>0</v>
      </c>
      <c r="H16">
        <v>1</v>
      </c>
    </row>
    <row r="17" spans="1:11" x14ac:dyDescent="0.25">
      <c r="A17">
        <v>2</v>
      </c>
      <c r="B17">
        <v>10</v>
      </c>
      <c r="C17">
        <v>4</v>
      </c>
      <c r="F17">
        <v>2</v>
      </c>
      <c r="G17">
        <v>3</v>
      </c>
      <c r="H17">
        <v>0</v>
      </c>
    </row>
    <row r="18" spans="1:11" x14ac:dyDescent="0.25">
      <c r="A18">
        <v>3</v>
      </c>
      <c r="B18">
        <v>15</v>
      </c>
      <c r="C18">
        <v>22</v>
      </c>
      <c r="F18">
        <v>3</v>
      </c>
      <c r="G18">
        <v>4</v>
      </c>
      <c r="H18">
        <v>4</v>
      </c>
    </row>
    <row r="19" spans="1:11" x14ac:dyDescent="0.25">
      <c r="A19">
        <v>4</v>
      </c>
      <c r="B19">
        <v>15</v>
      </c>
      <c r="C19">
        <v>22</v>
      </c>
      <c r="F19">
        <v>4</v>
      </c>
      <c r="G19">
        <v>2</v>
      </c>
      <c r="H19">
        <v>4</v>
      </c>
    </row>
    <row r="20" spans="1:11" x14ac:dyDescent="0.25">
      <c r="A20">
        <v>5</v>
      </c>
      <c r="B20">
        <v>50</v>
      </c>
      <c r="C20">
        <v>58</v>
      </c>
      <c r="F20">
        <v>5</v>
      </c>
      <c r="G20">
        <v>6</v>
      </c>
      <c r="H20">
        <v>10</v>
      </c>
    </row>
    <row r="21" spans="1:11" x14ac:dyDescent="0.25">
      <c r="A21">
        <v>6</v>
      </c>
      <c r="B21">
        <v>23</v>
      </c>
      <c r="C21">
        <v>24</v>
      </c>
      <c r="F21">
        <v>6</v>
      </c>
      <c r="G21">
        <v>1</v>
      </c>
      <c r="H21">
        <v>1</v>
      </c>
    </row>
    <row r="22" spans="1:11" x14ac:dyDescent="0.25">
      <c r="A22" t="s">
        <v>5</v>
      </c>
      <c r="B22">
        <v>114</v>
      </c>
      <c r="C22">
        <v>142</v>
      </c>
      <c r="F22" t="s">
        <v>5</v>
      </c>
      <c r="G22">
        <v>16</v>
      </c>
      <c r="H22">
        <v>20</v>
      </c>
    </row>
    <row r="24" spans="1:11" x14ac:dyDescent="0.25">
      <c r="A24" t="s">
        <v>17</v>
      </c>
      <c r="G24" s="38" t="s">
        <v>17</v>
      </c>
      <c r="H24" s="38"/>
      <c r="I24" s="38"/>
      <c r="J24" s="38"/>
      <c r="K24" s="38"/>
    </row>
    <row r="25" spans="1:11" ht="15.75" thickBot="1" x14ac:dyDescent="0.3">
      <c r="A25" t="s">
        <v>18</v>
      </c>
      <c r="G25" s="39" t="s">
        <v>18</v>
      </c>
      <c r="H25" s="39"/>
      <c r="I25" s="39"/>
      <c r="J25" s="39"/>
      <c r="K25" s="39"/>
    </row>
    <row r="26" spans="1:11" ht="15.75" thickBot="1" x14ac:dyDescent="0.3">
      <c r="A26" t="s">
        <v>66</v>
      </c>
      <c r="B26">
        <v>2009</v>
      </c>
      <c r="D26">
        <v>2013</v>
      </c>
      <c r="G26" s="40" t="s">
        <v>66</v>
      </c>
      <c r="H26" s="42">
        <v>2009</v>
      </c>
      <c r="I26" s="43"/>
      <c r="J26" s="42">
        <v>2013</v>
      </c>
      <c r="K26" s="44"/>
    </row>
    <row r="27" spans="1:11" ht="15.75" thickBot="1" x14ac:dyDescent="0.3">
      <c r="B27" t="s">
        <v>22</v>
      </c>
      <c r="C27" t="s">
        <v>29</v>
      </c>
      <c r="D27" t="s">
        <v>22</v>
      </c>
      <c r="E27" t="s">
        <v>29</v>
      </c>
      <c r="G27" s="41"/>
      <c r="H27" s="17" t="s">
        <v>22</v>
      </c>
      <c r="I27" s="17" t="s">
        <v>29</v>
      </c>
      <c r="J27" s="17" t="s">
        <v>22</v>
      </c>
      <c r="K27" s="9" t="s">
        <v>29</v>
      </c>
    </row>
    <row r="28" spans="1:11" ht="15.75" thickBot="1" x14ac:dyDescent="0.3">
      <c r="A28" t="s">
        <v>47</v>
      </c>
      <c r="B28" s="12">
        <f>B16/C6</f>
        <v>3.920031360250882E-4</v>
      </c>
      <c r="C28" s="12">
        <f>G16/G6</f>
        <v>0</v>
      </c>
      <c r="D28" s="12">
        <f>C16/D6</f>
        <v>4.850444624090542E-3</v>
      </c>
      <c r="E28" s="12">
        <f>H16/H6</f>
        <v>3.0487804878048782E-3</v>
      </c>
      <c r="G28" s="8" t="s">
        <v>47</v>
      </c>
      <c r="H28" s="18">
        <v>0.04</v>
      </c>
      <c r="I28" s="18">
        <v>0</v>
      </c>
      <c r="J28" s="18">
        <v>0.49</v>
      </c>
      <c r="K28" s="19">
        <v>0.3</v>
      </c>
    </row>
    <row r="29" spans="1:11" ht="15.75" thickBot="1" x14ac:dyDescent="0.3">
      <c r="A29" t="s">
        <v>48</v>
      </c>
      <c r="B29" s="12">
        <f t="shared" ref="B29:B34" si="0">B17/C7</f>
        <v>7.2992700729927005E-3</v>
      </c>
      <c r="C29" s="12">
        <f t="shared" ref="C29:C34" si="1">G17/G7</f>
        <v>4.8387096774193547E-2</v>
      </c>
      <c r="D29" s="12">
        <f t="shared" ref="D29:D34" si="2">C17/D7</f>
        <v>2.9027576197387518E-3</v>
      </c>
      <c r="E29" s="12">
        <f t="shared" ref="E29:E34" si="3">H17/H7</f>
        <v>0</v>
      </c>
      <c r="G29" s="8" t="s">
        <v>48</v>
      </c>
      <c r="H29" s="18">
        <v>0.73</v>
      </c>
      <c r="I29" s="18">
        <v>4.84</v>
      </c>
      <c r="J29" s="18">
        <v>0.28999999999999998</v>
      </c>
      <c r="K29" s="19">
        <v>0</v>
      </c>
    </row>
    <row r="30" spans="1:11" ht="15.75" thickBot="1" x14ac:dyDescent="0.3">
      <c r="A30" t="s">
        <v>49</v>
      </c>
      <c r="B30" s="12">
        <f t="shared" si="0"/>
        <v>1.4218009478672985E-2</v>
      </c>
      <c r="C30" s="12">
        <f t="shared" si="1"/>
        <v>6.6666666666666666E-2</v>
      </c>
      <c r="D30" s="12">
        <f t="shared" si="2"/>
        <v>2.0370370370370372E-2</v>
      </c>
      <c r="E30" s="12">
        <f t="shared" si="3"/>
        <v>6.25E-2</v>
      </c>
      <c r="G30" s="8" t="s">
        <v>49</v>
      </c>
      <c r="H30" s="18">
        <v>1.42</v>
      </c>
      <c r="I30" s="18">
        <v>6.67</v>
      </c>
      <c r="J30" s="18">
        <v>2.04</v>
      </c>
      <c r="K30" s="19">
        <v>6.25</v>
      </c>
    </row>
    <row r="31" spans="1:11" ht="15.75" thickBot="1" x14ac:dyDescent="0.3">
      <c r="A31" t="s">
        <v>50</v>
      </c>
      <c r="B31" s="12">
        <f t="shared" si="0"/>
        <v>4.746835443037975E-2</v>
      </c>
      <c r="C31" s="12">
        <f t="shared" si="1"/>
        <v>0.08</v>
      </c>
      <c r="D31" s="12">
        <f t="shared" si="2"/>
        <v>6.4896755162241887E-2</v>
      </c>
      <c r="E31" s="12">
        <f t="shared" si="3"/>
        <v>0.16666666666666666</v>
      </c>
      <c r="G31" s="8" t="s">
        <v>50</v>
      </c>
      <c r="H31" s="18">
        <v>4.75</v>
      </c>
      <c r="I31" s="18">
        <v>8</v>
      </c>
      <c r="J31" s="18">
        <v>6.49</v>
      </c>
      <c r="K31" s="19">
        <v>16.670000000000002</v>
      </c>
    </row>
    <row r="32" spans="1:11" ht="15.75" thickBot="1" x14ac:dyDescent="0.3">
      <c r="A32" t="s">
        <v>51</v>
      </c>
      <c r="B32" s="12">
        <f t="shared" si="0"/>
        <v>0.21459227467811159</v>
      </c>
      <c r="C32" s="12">
        <f t="shared" si="1"/>
        <v>0.35294117647058826</v>
      </c>
      <c r="D32" s="12">
        <f t="shared" si="2"/>
        <v>0.22307692307692309</v>
      </c>
      <c r="E32" s="12">
        <f t="shared" si="3"/>
        <v>0.55555555555555558</v>
      </c>
      <c r="G32" s="8" t="s">
        <v>51</v>
      </c>
      <c r="H32" s="18">
        <v>21.46</v>
      </c>
      <c r="I32" s="18">
        <v>35.29</v>
      </c>
      <c r="J32" s="18">
        <v>22.31</v>
      </c>
      <c r="K32" s="19">
        <v>55.56</v>
      </c>
    </row>
    <row r="33" spans="1:11" ht="15.75" thickBot="1" x14ac:dyDescent="0.3">
      <c r="A33" t="s">
        <v>52</v>
      </c>
      <c r="B33" s="12">
        <f t="shared" si="0"/>
        <v>0.57499999999999996</v>
      </c>
      <c r="C33" s="12">
        <f t="shared" si="1"/>
        <v>1</v>
      </c>
      <c r="D33" s="12">
        <f t="shared" si="2"/>
        <v>0.61538461538461542</v>
      </c>
      <c r="E33" s="12">
        <f t="shared" si="3"/>
        <v>1</v>
      </c>
      <c r="G33" s="8" t="s">
        <v>52</v>
      </c>
      <c r="H33" s="18">
        <v>57.5</v>
      </c>
      <c r="I33" s="18">
        <v>100</v>
      </c>
      <c r="J33" s="18">
        <v>61.54</v>
      </c>
      <c r="K33" s="19">
        <v>100</v>
      </c>
    </row>
    <row r="34" spans="1:11" ht="15.75" thickBot="1" x14ac:dyDescent="0.3">
      <c r="A34" t="s">
        <v>45</v>
      </c>
      <c r="B34" s="12">
        <f t="shared" si="0"/>
        <v>2.0485175202156335E-2</v>
      </c>
      <c r="C34" s="12">
        <f t="shared" si="1"/>
        <v>3.2258064516129031E-2</v>
      </c>
      <c r="D34" s="12">
        <f t="shared" si="2"/>
        <v>2.549371633752244E-2</v>
      </c>
      <c r="E34" s="12">
        <f t="shared" si="3"/>
        <v>4.0322580645161289E-2</v>
      </c>
      <c r="G34" s="8" t="s">
        <v>45</v>
      </c>
      <c r="H34" s="18">
        <v>2.0499999999999998</v>
      </c>
      <c r="I34" s="18">
        <v>3.23</v>
      </c>
      <c r="J34" s="18">
        <v>2.5499999999999998</v>
      </c>
      <c r="K34" s="19">
        <v>4.03</v>
      </c>
    </row>
    <row r="35" spans="1:11" x14ac:dyDescent="0.25">
      <c r="A35" t="s">
        <v>46</v>
      </c>
      <c r="G35" s="1" t="s">
        <v>46</v>
      </c>
    </row>
  </sheetData>
  <mergeCells count="5">
    <mergeCell ref="G25:K25"/>
    <mergeCell ref="G26:G27"/>
    <mergeCell ref="H26:I26"/>
    <mergeCell ref="J26:K26"/>
    <mergeCell ref="G24:K2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S42" sqref="S42"/>
    </sheetView>
  </sheetViews>
  <sheetFormatPr defaultRowHeight="15" x14ac:dyDescent="0.25"/>
  <sheetData>
    <row r="1" spans="1:19" x14ac:dyDescent="0.25">
      <c r="A1" s="5" t="s">
        <v>19</v>
      </c>
    </row>
    <row r="2" spans="1:19" x14ac:dyDescent="0.25">
      <c r="A2" s="6" t="s">
        <v>20</v>
      </c>
    </row>
    <row r="4" spans="1:19" x14ac:dyDescent="0.25">
      <c r="A4" t="s">
        <v>67</v>
      </c>
      <c r="B4" s="4"/>
      <c r="C4" s="4"/>
      <c r="D4" s="4"/>
      <c r="E4" s="4"/>
      <c r="F4" s="4"/>
      <c r="G4" s="4"/>
      <c r="H4" s="4"/>
      <c r="I4" s="4"/>
      <c r="J4" s="4"/>
      <c r="K4" s="4" t="s">
        <v>3</v>
      </c>
      <c r="L4" s="4"/>
      <c r="M4" s="4"/>
      <c r="N4" s="4"/>
      <c r="O4" s="4"/>
      <c r="P4" s="4"/>
    </row>
    <row r="5" spans="1:19" x14ac:dyDescent="0.25">
      <c r="A5" t="s">
        <v>4</v>
      </c>
      <c r="B5" s="4">
        <v>1999</v>
      </c>
      <c r="C5" s="4">
        <v>2001</v>
      </c>
      <c r="D5" s="4">
        <v>2002</v>
      </c>
      <c r="E5" s="4">
        <v>2004</v>
      </c>
      <c r="F5" s="4">
        <v>2006</v>
      </c>
      <c r="G5" s="4">
        <v>2009</v>
      </c>
      <c r="H5" s="4">
        <v>2012</v>
      </c>
      <c r="I5" s="4">
        <v>2014</v>
      </c>
      <c r="J5" s="4"/>
      <c r="K5" s="4" t="s">
        <v>4</v>
      </c>
      <c r="L5" s="4">
        <v>1999</v>
      </c>
      <c r="M5" s="4">
        <v>2001</v>
      </c>
      <c r="N5" s="4">
        <v>2002</v>
      </c>
      <c r="O5" s="4">
        <v>2004</v>
      </c>
      <c r="P5" s="4">
        <v>2006</v>
      </c>
      <c r="Q5">
        <v>2009</v>
      </c>
      <c r="R5">
        <v>2012</v>
      </c>
      <c r="S5">
        <v>2014</v>
      </c>
    </row>
    <row r="6" spans="1:19" x14ac:dyDescent="0.25">
      <c r="A6">
        <v>1</v>
      </c>
      <c r="B6" s="4">
        <v>2727</v>
      </c>
      <c r="C6" s="4">
        <v>2688</v>
      </c>
      <c r="D6" s="4">
        <v>2690</v>
      </c>
      <c r="E6" s="4">
        <v>2672</v>
      </c>
      <c r="F6" s="4">
        <v>2672</v>
      </c>
      <c r="G6" s="4">
        <v>2551</v>
      </c>
      <c r="H6" s="4">
        <v>2508</v>
      </c>
      <c r="I6" s="4">
        <v>2459</v>
      </c>
      <c r="J6" s="4"/>
      <c r="K6" s="4">
        <v>1</v>
      </c>
      <c r="L6" s="4">
        <v>307</v>
      </c>
      <c r="M6" s="4">
        <v>337</v>
      </c>
      <c r="N6" s="4">
        <v>337</v>
      </c>
      <c r="O6" s="4">
        <v>336</v>
      </c>
      <c r="P6" s="4">
        <v>335</v>
      </c>
      <c r="Q6">
        <v>331</v>
      </c>
      <c r="R6">
        <v>330</v>
      </c>
      <c r="S6">
        <v>329</v>
      </c>
    </row>
    <row r="7" spans="1:19" x14ac:dyDescent="0.25">
      <c r="A7">
        <v>2</v>
      </c>
      <c r="B7" s="4">
        <v>1392</v>
      </c>
      <c r="C7" s="4">
        <v>1371</v>
      </c>
      <c r="D7" s="4">
        <v>1347</v>
      </c>
      <c r="E7" s="4">
        <v>1318</v>
      </c>
      <c r="F7" s="4">
        <v>1298</v>
      </c>
      <c r="G7" s="4">
        <v>1370</v>
      </c>
      <c r="H7" s="4">
        <v>1388</v>
      </c>
      <c r="I7" s="4">
        <v>1383</v>
      </c>
      <c r="J7" s="4"/>
      <c r="K7" s="4">
        <v>2</v>
      </c>
      <c r="L7" s="4">
        <v>76</v>
      </c>
      <c r="M7" s="4">
        <v>65</v>
      </c>
      <c r="N7" s="4">
        <v>63</v>
      </c>
      <c r="O7" s="4">
        <v>60</v>
      </c>
      <c r="P7" s="4">
        <v>60</v>
      </c>
      <c r="Q7">
        <v>62</v>
      </c>
      <c r="R7">
        <v>64</v>
      </c>
      <c r="S7">
        <v>61</v>
      </c>
    </row>
    <row r="8" spans="1:19" x14ac:dyDescent="0.25">
      <c r="A8">
        <v>3</v>
      </c>
      <c r="B8" s="4">
        <v>908</v>
      </c>
      <c r="C8" s="4">
        <v>968</v>
      </c>
      <c r="D8" s="4">
        <v>981</v>
      </c>
      <c r="E8" s="4">
        <v>1008</v>
      </c>
      <c r="F8" s="4">
        <v>1026</v>
      </c>
      <c r="G8" s="4">
        <v>1055</v>
      </c>
      <c r="H8" s="4">
        <v>1054</v>
      </c>
      <c r="I8" s="4">
        <v>1080</v>
      </c>
      <c r="J8" s="4"/>
      <c r="K8" s="4">
        <v>3</v>
      </c>
      <c r="L8" s="4">
        <v>44</v>
      </c>
      <c r="M8" s="4">
        <v>52</v>
      </c>
      <c r="N8" s="4">
        <v>54</v>
      </c>
      <c r="O8" s="4">
        <v>57</v>
      </c>
      <c r="P8" s="4">
        <v>58</v>
      </c>
      <c r="Q8">
        <v>60</v>
      </c>
      <c r="R8">
        <v>60</v>
      </c>
      <c r="S8">
        <v>64</v>
      </c>
    </row>
    <row r="9" spans="1:19" x14ac:dyDescent="0.25">
      <c r="A9">
        <v>4</v>
      </c>
      <c r="B9" s="4">
        <v>279</v>
      </c>
      <c r="C9" s="4">
        <v>307</v>
      </c>
      <c r="D9" s="4">
        <v>311</v>
      </c>
      <c r="E9" s="4">
        <v>309</v>
      </c>
      <c r="F9" s="4">
        <v>313</v>
      </c>
      <c r="G9" s="4">
        <v>316</v>
      </c>
      <c r="H9" s="4">
        <v>327</v>
      </c>
      <c r="I9" s="4">
        <v>348</v>
      </c>
      <c r="J9" s="4"/>
      <c r="K9" s="4">
        <v>4</v>
      </c>
      <c r="L9" s="4">
        <v>24</v>
      </c>
      <c r="M9" s="4">
        <v>25</v>
      </c>
      <c r="N9" s="4">
        <v>25</v>
      </c>
      <c r="O9" s="4">
        <v>24</v>
      </c>
      <c r="P9" s="4">
        <v>24</v>
      </c>
      <c r="Q9">
        <v>25</v>
      </c>
      <c r="R9">
        <v>24</v>
      </c>
      <c r="S9">
        <v>24</v>
      </c>
    </row>
    <row r="10" spans="1:19" x14ac:dyDescent="0.25">
      <c r="A10">
        <v>5</v>
      </c>
      <c r="B10" s="4">
        <v>174</v>
      </c>
      <c r="C10" s="4">
        <v>194</v>
      </c>
      <c r="D10" s="4">
        <v>198</v>
      </c>
      <c r="E10" s="4">
        <v>219</v>
      </c>
      <c r="F10" s="4">
        <v>220</v>
      </c>
      <c r="G10" s="4">
        <v>233</v>
      </c>
      <c r="H10" s="4">
        <v>250</v>
      </c>
      <c r="I10" s="4">
        <v>261</v>
      </c>
      <c r="J10" s="4"/>
      <c r="K10" s="4">
        <v>5</v>
      </c>
      <c r="L10" s="4">
        <v>15</v>
      </c>
      <c r="M10" s="4">
        <v>16</v>
      </c>
      <c r="N10" s="4">
        <v>16</v>
      </c>
      <c r="O10" s="4">
        <v>18</v>
      </c>
      <c r="P10" s="4">
        <v>18</v>
      </c>
      <c r="Q10">
        <v>17</v>
      </c>
      <c r="R10">
        <v>17</v>
      </c>
      <c r="S10">
        <v>18</v>
      </c>
    </row>
    <row r="11" spans="1:19" x14ac:dyDescent="0.25">
      <c r="A11">
        <v>6</v>
      </c>
      <c r="B11" s="4">
        <v>27</v>
      </c>
      <c r="C11" s="4">
        <v>32</v>
      </c>
      <c r="D11" s="4">
        <v>33</v>
      </c>
      <c r="E11" s="4">
        <v>34</v>
      </c>
      <c r="F11" s="4">
        <v>35</v>
      </c>
      <c r="G11" s="4">
        <v>40</v>
      </c>
      <c r="H11" s="4">
        <v>38</v>
      </c>
      <c r="I11" s="4">
        <v>39</v>
      </c>
      <c r="J11" s="4"/>
      <c r="K11" s="4">
        <v>6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>
        <v>1</v>
      </c>
      <c r="R11">
        <v>1</v>
      </c>
      <c r="S11">
        <v>1</v>
      </c>
    </row>
    <row r="12" spans="1:19" x14ac:dyDescent="0.25">
      <c r="A12" t="s">
        <v>5</v>
      </c>
      <c r="B12" s="4">
        <v>5507</v>
      </c>
      <c r="C12" s="4">
        <v>5560</v>
      </c>
      <c r="D12" s="4">
        <v>5560</v>
      </c>
      <c r="E12" s="4">
        <v>5560</v>
      </c>
      <c r="F12" s="4">
        <v>5564</v>
      </c>
      <c r="G12" s="4">
        <v>5565</v>
      </c>
      <c r="H12" s="4">
        <v>5565</v>
      </c>
      <c r="I12" s="4">
        <v>5570</v>
      </c>
      <c r="J12" s="4"/>
      <c r="K12" s="4" t="s">
        <v>5</v>
      </c>
      <c r="L12" s="4">
        <v>467</v>
      </c>
      <c r="M12" s="4">
        <v>496</v>
      </c>
      <c r="N12" s="4">
        <v>496</v>
      </c>
      <c r="O12" s="4">
        <v>496</v>
      </c>
      <c r="P12" s="4">
        <v>496</v>
      </c>
      <c r="Q12">
        <v>496</v>
      </c>
      <c r="R12">
        <v>496</v>
      </c>
      <c r="S12">
        <v>497</v>
      </c>
    </row>
    <row r="13" spans="1:19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9" x14ac:dyDescent="0.25">
      <c r="A14" t="s">
        <v>71</v>
      </c>
      <c r="K14" t="s">
        <v>72</v>
      </c>
    </row>
    <row r="15" spans="1:19" x14ac:dyDescent="0.25">
      <c r="A15" t="s">
        <v>4</v>
      </c>
      <c r="B15">
        <v>1999</v>
      </c>
      <c r="C15">
        <v>2001</v>
      </c>
      <c r="D15">
        <v>2002</v>
      </c>
      <c r="E15">
        <v>2004</v>
      </c>
      <c r="F15">
        <v>2006</v>
      </c>
      <c r="G15">
        <v>2009</v>
      </c>
      <c r="H15">
        <v>2012</v>
      </c>
      <c r="I15">
        <v>2014</v>
      </c>
      <c r="K15" t="s">
        <v>4</v>
      </c>
      <c r="L15">
        <v>1999</v>
      </c>
      <c r="M15">
        <v>2001</v>
      </c>
      <c r="N15">
        <v>2002</v>
      </c>
      <c r="O15">
        <v>2004</v>
      </c>
      <c r="P15">
        <v>2006</v>
      </c>
      <c r="Q15">
        <v>2009</v>
      </c>
      <c r="R15">
        <v>2012</v>
      </c>
      <c r="S15">
        <v>2014</v>
      </c>
    </row>
    <row r="16" spans="1:19" x14ac:dyDescent="0.25">
      <c r="A16">
        <v>1</v>
      </c>
      <c r="B16">
        <v>4</v>
      </c>
      <c r="C16">
        <v>12</v>
      </c>
      <c r="D16">
        <v>12</v>
      </c>
      <c r="E16">
        <v>2</v>
      </c>
      <c r="F16">
        <v>2</v>
      </c>
      <c r="G16">
        <v>4</v>
      </c>
      <c r="H16">
        <v>4</v>
      </c>
      <c r="I16">
        <v>1</v>
      </c>
      <c r="K16">
        <v>1</v>
      </c>
      <c r="L16">
        <v>0</v>
      </c>
      <c r="M16">
        <v>2</v>
      </c>
      <c r="N16">
        <v>2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>
        <v>2</v>
      </c>
      <c r="B17">
        <v>12</v>
      </c>
      <c r="C17">
        <v>15</v>
      </c>
      <c r="D17">
        <v>15</v>
      </c>
      <c r="E17">
        <v>9</v>
      </c>
      <c r="F17">
        <v>9</v>
      </c>
      <c r="G17">
        <v>10</v>
      </c>
      <c r="H17">
        <v>10</v>
      </c>
      <c r="I17">
        <v>4</v>
      </c>
      <c r="K17">
        <v>2</v>
      </c>
      <c r="L17">
        <v>0</v>
      </c>
      <c r="M17">
        <v>2</v>
      </c>
      <c r="N17">
        <v>2</v>
      </c>
      <c r="O17">
        <v>1</v>
      </c>
      <c r="P17">
        <v>1</v>
      </c>
      <c r="Q17">
        <v>1</v>
      </c>
      <c r="R17">
        <v>0</v>
      </c>
      <c r="S17">
        <v>1</v>
      </c>
    </row>
    <row r="18" spans="1:19" x14ac:dyDescent="0.25">
      <c r="A18">
        <v>3</v>
      </c>
      <c r="B18">
        <v>66</v>
      </c>
      <c r="C18">
        <v>70</v>
      </c>
      <c r="D18">
        <v>68</v>
      </c>
      <c r="E18">
        <v>50</v>
      </c>
      <c r="F18">
        <v>61</v>
      </c>
      <c r="G18">
        <v>67</v>
      </c>
      <c r="H18">
        <v>78</v>
      </c>
      <c r="I18">
        <v>69</v>
      </c>
      <c r="K18">
        <v>3</v>
      </c>
      <c r="L18">
        <v>1</v>
      </c>
      <c r="M18">
        <v>9</v>
      </c>
      <c r="N18">
        <v>9</v>
      </c>
      <c r="O18">
        <v>2</v>
      </c>
      <c r="P18">
        <v>7</v>
      </c>
      <c r="Q18">
        <v>6</v>
      </c>
      <c r="R18">
        <v>7</v>
      </c>
      <c r="S18">
        <v>3</v>
      </c>
    </row>
    <row r="19" spans="1:19" x14ac:dyDescent="0.25">
      <c r="A19">
        <v>4</v>
      </c>
      <c r="B19">
        <v>113</v>
      </c>
      <c r="C19">
        <v>127</v>
      </c>
      <c r="D19">
        <v>126</v>
      </c>
      <c r="E19">
        <v>108</v>
      </c>
      <c r="F19">
        <v>112</v>
      </c>
      <c r="G19">
        <v>113</v>
      </c>
      <c r="H19">
        <v>116</v>
      </c>
      <c r="I19">
        <v>123</v>
      </c>
      <c r="K19">
        <v>4</v>
      </c>
      <c r="L19">
        <v>7</v>
      </c>
      <c r="M19">
        <v>13</v>
      </c>
      <c r="N19">
        <v>13</v>
      </c>
      <c r="O19">
        <v>9</v>
      </c>
      <c r="P19">
        <v>9</v>
      </c>
      <c r="Q19">
        <v>11</v>
      </c>
      <c r="R19">
        <v>11</v>
      </c>
      <c r="S19">
        <v>11</v>
      </c>
    </row>
    <row r="20" spans="1:19" x14ac:dyDescent="0.25">
      <c r="A20">
        <v>5</v>
      </c>
      <c r="B20">
        <v>125</v>
      </c>
      <c r="C20">
        <v>148</v>
      </c>
      <c r="D20">
        <v>150</v>
      </c>
      <c r="E20">
        <v>142</v>
      </c>
      <c r="F20">
        <v>155</v>
      </c>
      <c r="G20">
        <v>165</v>
      </c>
      <c r="H20">
        <v>181</v>
      </c>
      <c r="I20">
        <v>205</v>
      </c>
      <c r="K20">
        <v>5</v>
      </c>
      <c r="L20">
        <v>11</v>
      </c>
      <c r="M20">
        <v>13</v>
      </c>
      <c r="N20">
        <v>13</v>
      </c>
      <c r="O20">
        <v>15</v>
      </c>
      <c r="P20">
        <v>11</v>
      </c>
      <c r="Q20">
        <v>12</v>
      </c>
      <c r="R20">
        <v>13</v>
      </c>
      <c r="S20">
        <v>14</v>
      </c>
    </row>
    <row r="21" spans="1:19" x14ac:dyDescent="0.25">
      <c r="A21">
        <v>6</v>
      </c>
      <c r="B21">
        <v>27</v>
      </c>
      <c r="C21">
        <v>32</v>
      </c>
      <c r="D21">
        <v>33</v>
      </c>
      <c r="E21">
        <v>34</v>
      </c>
      <c r="F21">
        <v>35</v>
      </c>
      <c r="G21">
        <v>38</v>
      </c>
      <c r="H21">
        <v>38</v>
      </c>
      <c r="I21">
        <v>39</v>
      </c>
      <c r="K21">
        <v>6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</row>
    <row r="22" spans="1:19" x14ac:dyDescent="0.25">
      <c r="A22" t="s">
        <v>5</v>
      </c>
      <c r="B22">
        <v>344</v>
      </c>
      <c r="C22">
        <v>399</v>
      </c>
      <c r="D22">
        <v>399</v>
      </c>
      <c r="E22">
        <v>345</v>
      </c>
      <c r="F22">
        <v>372</v>
      </c>
      <c r="G22">
        <v>396</v>
      </c>
      <c r="H22">
        <v>425</v>
      </c>
      <c r="I22">
        <v>441</v>
      </c>
      <c r="K22" t="s">
        <v>5</v>
      </c>
      <c r="L22">
        <v>20</v>
      </c>
      <c r="M22">
        <v>39</v>
      </c>
      <c r="N22">
        <v>39</v>
      </c>
      <c r="O22">
        <v>28</v>
      </c>
      <c r="P22">
        <v>29</v>
      </c>
      <c r="Q22">
        <v>31</v>
      </c>
      <c r="R22">
        <v>32</v>
      </c>
      <c r="S22">
        <v>30</v>
      </c>
    </row>
    <row r="24" spans="1:19" x14ac:dyDescent="0.25">
      <c r="A24" t="s">
        <v>71</v>
      </c>
      <c r="B24" t="s">
        <v>73</v>
      </c>
      <c r="K24" t="s">
        <v>72</v>
      </c>
      <c r="L24" t="s">
        <v>73</v>
      </c>
    </row>
    <row r="25" spans="1:19" x14ac:dyDescent="0.25">
      <c r="A25" t="s">
        <v>4</v>
      </c>
      <c r="B25">
        <v>1999</v>
      </c>
      <c r="C25">
        <v>2001</v>
      </c>
      <c r="D25">
        <v>2002</v>
      </c>
      <c r="E25">
        <v>2004</v>
      </c>
      <c r="F25">
        <v>2006</v>
      </c>
      <c r="G25">
        <v>2009</v>
      </c>
      <c r="H25">
        <v>2012</v>
      </c>
      <c r="I25">
        <v>2014</v>
      </c>
      <c r="K25" t="s">
        <v>4</v>
      </c>
      <c r="L25">
        <v>1999</v>
      </c>
      <c r="M25">
        <v>2001</v>
      </c>
      <c r="N25">
        <v>2002</v>
      </c>
      <c r="O25">
        <v>2004</v>
      </c>
      <c r="P25">
        <v>2006</v>
      </c>
      <c r="Q25">
        <v>2009</v>
      </c>
      <c r="R25">
        <v>2012</v>
      </c>
      <c r="S25">
        <v>2014</v>
      </c>
    </row>
    <row r="26" spans="1:19" x14ac:dyDescent="0.25">
      <c r="A26">
        <v>1</v>
      </c>
      <c r="B26" s="12">
        <f>B16/B6</f>
        <v>1.4668133480014668E-3</v>
      </c>
      <c r="C26" s="12">
        <f t="shared" ref="C26:I26" si="0">C16/C6</f>
        <v>4.464285714285714E-3</v>
      </c>
      <c r="D26" s="12">
        <f t="shared" si="0"/>
        <v>4.4609665427509295E-3</v>
      </c>
      <c r="E26" s="12">
        <f t="shared" si="0"/>
        <v>7.4850299401197609E-4</v>
      </c>
      <c r="F26" s="12">
        <f t="shared" si="0"/>
        <v>7.4850299401197609E-4</v>
      </c>
      <c r="G26" s="12">
        <f t="shared" si="0"/>
        <v>1.5680125441003528E-3</v>
      </c>
      <c r="H26" s="12">
        <f t="shared" si="0"/>
        <v>1.594896331738437E-3</v>
      </c>
      <c r="I26" s="12">
        <f t="shared" si="0"/>
        <v>4.0666937779585197E-4</v>
      </c>
      <c r="K26">
        <v>1</v>
      </c>
      <c r="L26" s="12">
        <f>L16/L6</f>
        <v>0</v>
      </c>
      <c r="M26" s="12">
        <f t="shared" ref="M26:S26" si="1">M16/M6</f>
        <v>5.9347181008902079E-3</v>
      </c>
      <c r="N26" s="12">
        <f t="shared" si="1"/>
        <v>5.9347181008902079E-3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</row>
    <row r="27" spans="1:19" x14ac:dyDescent="0.25">
      <c r="A27">
        <v>2</v>
      </c>
      <c r="B27" s="12">
        <f t="shared" ref="B27:I27" si="2">B17/B7</f>
        <v>8.6206896551724137E-3</v>
      </c>
      <c r="C27" s="12">
        <f t="shared" si="2"/>
        <v>1.0940919037199124E-2</v>
      </c>
      <c r="D27" s="12">
        <f t="shared" si="2"/>
        <v>1.1135857461024499E-2</v>
      </c>
      <c r="E27" s="12">
        <f t="shared" si="2"/>
        <v>6.828528072837633E-3</v>
      </c>
      <c r="F27" s="12">
        <f t="shared" si="2"/>
        <v>6.9337442218798152E-3</v>
      </c>
      <c r="G27" s="12">
        <f t="shared" si="2"/>
        <v>7.2992700729927005E-3</v>
      </c>
      <c r="H27" s="12">
        <f t="shared" si="2"/>
        <v>7.2046109510086453E-3</v>
      </c>
      <c r="I27" s="12">
        <f t="shared" si="2"/>
        <v>2.8922631959508315E-3</v>
      </c>
      <c r="K27">
        <v>2</v>
      </c>
      <c r="L27" s="12">
        <f t="shared" ref="L27:S32" si="3">L17/L7</f>
        <v>0</v>
      </c>
      <c r="M27" s="12">
        <f t="shared" si="3"/>
        <v>3.0769230769230771E-2</v>
      </c>
      <c r="N27" s="12">
        <f t="shared" si="3"/>
        <v>3.1746031746031744E-2</v>
      </c>
      <c r="O27" s="12">
        <f t="shared" si="3"/>
        <v>1.6666666666666666E-2</v>
      </c>
      <c r="P27" s="12">
        <f t="shared" si="3"/>
        <v>1.6666666666666666E-2</v>
      </c>
      <c r="Q27" s="12">
        <f t="shared" si="3"/>
        <v>1.6129032258064516E-2</v>
      </c>
      <c r="R27" s="12">
        <f t="shared" si="3"/>
        <v>0</v>
      </c>
      <c r="S27" s="12">
        <f t="shared" si="3"/>
        <v>1.6393442622950821E-2</v>
      </c>
    </row>
    <row r="28" spans="1:19" x14ac:dyDescent="0.25">
      <c r="A28">
        <v>3</v>
      </c>
      <c r="B28" s="12">
        <f t="shared" ref="B28:I28" si="4">B18/B8</f>
        <v>7.268722466960352E-2</v>
      </c>
      <c r="C28" s="12">
        <f t="shared" si="4"/>
        <v>7.2314049586776855E-2</v>
      </c>
      <c r="D28" s="12">
        <f t="shared" si="4"/>
        <v>6.931702344546381E-2</v>
      </c>
      <c r="E28" s="12">
        <f t="shared" si="4"/>
        <v>4.96031746031746E-2</v>
      </c>
      <c r="F28" s="12">
        <f t="shared" si="4"/>
        <v>5.9454191033138398E-2</v>
      </c>
      <c r="G28" s="12">
        <f t="shared" si="4"/>
        <v>6.350710900473934E-2</v>
      </c>
      <c r="H28" s="12">
        <f t="shared" si="4"/>
        <v>7.4003795066413663E-2</v>
      </c>
      <c r="I28" s="12">
        <f t="shared" si="4"/>
        <v>6.3888888888888884E-2</v>
      </c>
      <c r="K28">
        <v>3</v>
      </c>
      <c r="L28" s="12">
        <f t="shared" si="3"/>
        <v>2.2727272727272728E-2</v>
      </c>
      <c r="M28" s="12">
        <f t="shared" si="3"/>
        <v>0.17307692307692307</v>
      </c>
      <c r="N28" s="12">
        <f t="shared" si="3"/>
        <v>0.16666666666666666</v>
      </c>
      <c r="O28" s="12">
        <f t="shared" si="3"/>
        <v>3.5087719298245612E-2</v>
      </c>
      <c r="P28" s="12">
        <f t="shared" si="3"/>
        <v>0.1206896551724138</v>
      </c>
      <c r="Q28" s="12">
        <f t="shared" si="3"/>
        <v>0.1</v>
      </c>
      <c r="R28" s="12">
        <f t="shared" si="3"/>
        <v>0.11666666666666667</v>
      </c>
      <c r="S28" s="12">
        <f t="shared" si="3"/>
        <v>4.6875E-2</v>
      </c>
    </row>
    <row r="29" spans="1:19" x14ac:dyDescent="0.25">
      <c r="A29">
        <v>4</v>
      </c>
      <c r="B29" s="12">
        <f t="shared" ref="B29:I29" si="5">B19/B9</f>
        <v>0.4050179211469534</v>
      </c>
      <c r="C29" s="12">
        <f t="shared" si="5"/>
        <v>0.41368078175895767</v>
      </c>
      <c r="D29" s="12">
        <f t="shared" si="5"/>
        <v>0.40514469453376206</v>
      </c>
      <c r="E29" s="12">
        <f t="shared" si="5"/>
        <v>0.34951456310679613</v>
      </c>
      <c r="F29" s="12">
        <f t="shared" si="5"/>
        <v>0.35782747603833864</v>
      </c>
      <c r="G29" s="12">
        <f t="shared" si="5"/>
        <v>0.35759493670886078</v>
      </c>
      <c r="H29" s="12">
        <f t="shared" si="5"/>
        <v>0.35474006116207951</v>
      </c>
      <c r="I29" s="12">
        <f t="shared" si="5"/>
        <v>0.35344827586206895</v>
      </c>
      <c r="K29">
        <v>4</v>
      </c>
      <c r="L29" s="12">
        <f t="shared" si="3"/>
        <v>0.29166666666666669</v>
      </c>
      <c r="M29" s="12">
        <f t="shared" si="3"/>
        <v>0.52</v>
      </c>
      <c r="N29" s="12">
        <f t="shared" si="3"/>
        <v>0.52</v>
      </c>
      <c r="O29" s="12">
        <f t="shared" si="3"/>
        <v>0.375</v>
      </c>
      <c r="P29" s="12">
        <f t="shared" si="3"/>
        <v>0.375</v>
      </c>
      <c r="Q29" s="12">
        <f t="shared" si="3"/>
        <v>0.44</v>
      </c>
      <c r="R29" s="12">
        <f t="shared" si="3"/>
        <v>0.45833333333333331</v>
      </c>
      <c r="S29" s="12">
        <f t="shared" si="3"/>
        <v>0.45833333333333331</v>
      </c>
    </row>
    <row r="30" spans="1:19" x14ac:dyDescent="0.25">
      <c r="A30">
        <v>5</v>
      </c>
      <c r="B30" s="12">
        <f t="shared" ref="B30:I30" si="6">B20/B10</f>
        <v>0.7183908045977011</v>
      </c>
      <c r="C30" s="12">
        <f t="shared" si="6"/>
        <v>0.76288659793814428</v>
      </c>
      <c r="D30" s="12">
        <f t="shared" si="6"/>
        <v>0.75757575757575757</v>
      </c>
      <c r="E30" s="12">
        <f t="shared" si="6"/>
        <v>0.64840182648401823</v>
      </c>
      <c r="F30" s="12">
        <f t="shared" si="6"/>
        <v>0.70454545454545459</v>
      </c>
      <c r="G30" s="12">
        <f t="shared" si="6"/>
        <v>0.70815450643776823</v>
      </c>
      <c r="H30" s="12">
        <f t="shared" si="6"/>
        <v>0.72399999999999998</v>
      </c>
      <c r="I30" s="12">
        <f t="shared" si="6"/>
        <v>0.78544061302681989</v>
      </c>
      <c r="K30">
        <v>5</v>
      </c>
      <c r="L30" s="12">
        <f t="shared" si="3"/>
        <v>0.73333333333333328</v>
      </c>
      <c r="M30" s="12">
        <f t="shared" si="3"/>
        <v>0.8125</v>
      </c>
      <c r="N30" s="12">
        <f t="shared" si="3"/>
        <v>0.8125</v>
      </c>
      <c r="O30" s="12">
        <f t="shared" si="3"/>
        <v>0.83333333333333337</v>
      </c>
      <c r="P30" s="12">
        <f t="shared" si="3"/>
        <v>0.61111111111111116</v>
      </c>
      <c r="Q30" s="12">
        <f t="shared" si="3"/>
        <v>0.70588235294117652</v>
      </c>
      <c r="R30" s="12">
        <f t="shared" si="3"/>
        <v>0.76470588235294112</v>
      </c>
      <c r="S30" s="12">
        <f t="shared" si="3"/>
        <v>0.77777777777777779</v>
      </c>
    </row>
    <row r="31" spans="1:19" x14ac:dyDescent="0.25">
      <c r="A31">
        <v>6</v>
      </c>
      <c r="B31" s="12">
        <f t="shared" ref="B31:I31" si="7">B21/B11</f>
        <v>1</v>
      </c>
      <c r="C31" s="12">
        <f t="shared" si="7"/>
        <v>1</v>
      </c>
      <c r="D31" s="12">
        <f t="shared" si="7"/>
        <v>1</v>
      </c>
      <c r="E31" s="12">
        <f t="shared" si="7"/>
        <v>1</v>
      </c>
      <c r="F31" s="12">
        <f t="shared" si="7"/>
        <v>1</v>
      </c>
      <c r="G31" s="12">
        <f t="shared" si="7"/>
        <v>0.95</v>
      </c>
      <c r="H31" s="12">
        <f t="shared" si="7"/>
        <v>1</v>
      </c>
      <c r="I31" s="12">
        <f t="shared" si="7"/>
        <v>1</v>
      </c>
      <c r="K31">
        <v>6</v>
      </c>
      <c r="L31" s="12">
        <f t="shared" si="3"/>
        <v>1</v>
      </c>
      <c r="M31" s="12">
        <f t="shared" si="3"/>
        <v>1</v>
      </c>
      <c r="N31" s="12">
        <f t="shared" si="3"/>
        <v>1</v>
      </c>
      <c r="O31" s="12">
        <f t="shared" si="3"/>
        <v>1</v>
      </c>
      <c r="P31" s="12">
        <f t="shared" si="3"/>
        <v>1</v>
      </c>
      <c r="Q31" s="12">
        <f t="shared" si="3"/>
        <v>1</v>
      </c>
      <c r="R31" s="12">
        <f t="shared" si="3"/>
        <v>1</v>
      </c>
      <c r="S31" s="12">
        <f t="shared" si="3"/>
        <v>1</v>
      </c>
    </row>
    <row r="32" spans="1:19" x14ac:dyDescent="0.25">
      <c r="A32" t="s">
        <v>5</v>
      </c>
      <c r="B32" s="12">
        <f t="shared" ref="B32:I32" si="8">B22/B12</f>
        <v>6.2465952424187399E-2</v>
      </c>
      <c r="C32" s="12">
        <f t="shared" si="8"/>
        <v>7.1762589928057549E-2</v>
      </c>
      <c r="D32" s="12">
        <f t="shared" si="8"/>
        <v>7.1762589928057549E-2</v>
      </c>
      <c r="E32" s="12">
        <f t="shared" si="8"/>
        <v>6.2050359712230219E-2</v>
      </c>
      <c r="F32" s="12">
        <f t="shared" si="8"/>
        <v>6.6858375269590223E-2</v>
      </c>
      <c r="G32" s="12">
        <f t="shared" si="8"/>
        <v>7.1159029649595681E-2</v>
      </c>
      <c r="H32" s="12">
        <f t="shared" si="8"/>
        <v>7.637017070979335E-2</v>
      </c>
      <c r="I32" s="12">
        <f t="shared" si="8"/>
        <v>7.9174147217235188E-2</v>
      </c>
      <c r="K32" t="s">
        <v>5</v>
      </c>
      <c r="L32" s="12">
        <f t="shared" si="3"/>
        <v>4.2826552462526764E-2</v>
      </c>
      <c r="M32" s="12">
        <f t="shared" si="3"/>
        <v>7.8629032258064516E-2</v>
      </c>
      <c r="N32" s="12">
        <f t="shared" si="3"/>
        <v>7.8629032258064516E-2</v>
      </c>
      <c r="O32" s="12">
        <f t="shared" si="3"/>
        <v>5.6451612903225805E-2</v>
      </c>
      <c r="P32" s="12">
        <f t="shared" si="3"/>
        <v>5.8467741935483868E-2</v>
      </c>
      <c r="Q32" s="12">
        <f t="shared" si="3"/>
        <v>6.25E-2</v>
      </c>
      <c r="R32" s="12">
        <f t="shared" si="3"/>
        <v>6.4516129032258063E-2</v>
      </c>
      <c r="S32" s="12">
        <f t="shared" si="3"/>
        <v>6.0362173038229376E-2</v>
      </c>
    </row>
    <row r="34" spans="1:17" x14ac:dyDescent="0.25">
      <c r="A34" s="54" t="s">
        <v>19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 ht="15.75" thickBot="1" x14ac:dyDescent="0.3">
      <c r="A35" s="55" t="s">
        <v>20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17" ht="15.75" thickBot="1" x14ac:dyDescent="0.3">
      <c r="A36" s="56" t="s">
        <v>66</v>
      </c>
      <c r="B36" s="51">
        <v>1999</v>
      </c>
      <c r="C36" s="58"/>
      <c r="D36" s="51">
        <v>2001</v>
      </c>
      <c r="E36" s="58"/>
      <c r="F36" s="51">
        <v>2002</v>
      </c>
      <c r="G36" s="58"/>
      <c r="H36" s="51">
        <v>2004</v>
      </c>
      <c r="I36" s="58"/>
      <c r="J36" s="51">
        <v>2006</v>
      </c>
      <c r="K36" s="58"/>
      <c r="L36" s="51">
        <v>2009</v>
      </c>
      <c r="M36" s="58"/>
      <c r="N36" s="51">
        <v>2012</v>
      </c>
      <c r="O36" s="58"/>
      <c r="P36" s="51">
        <v>2014</v>
      </c>
      <c r="Q36" s="52"/>
    </row>
    <row r="37" spans="1:17" ht="15.75" thickBot="1" x14ac:dyDescent="0.3">
      <c r="A37" s="57"/>
      <c r="B37" s="31" t="s">
        <v>22</v>
      </c>
      <c r="C37" s="31" t="s">
        <v>29</v>
      </c>
      <c r="D37" s="31" t="s">
        <v>22</v>
      </c>
      <c r="E37" s="31" t="s">
        <v>29</v>
      </c>
      <c r="F37" s="31" t="s">
        <v>22</v>
      </c>
      <c r="G37" s="31" t="s">
        <v>29</v>
      </c>
      <c r="H37" s="31" t="s">
        <v>22</v>
      </c>
      <c r="I37" s="31" t="s">
        <v>29</v>
      </c>
      <c r="J37" s="31" t="s">
        <v>22</v>
      </c>
      <c r="K37" s="31" t="s">
        <v>29</v>
      </c>
      <c r="L37" s="31" t="s">
        <v>22</v>
      </c>
      <c r="M37" s="31" t="s">
        <v>29</v>
      </c>
      <c r="N37" s="31" t="s">
        <v>22</v>
      </c>
      <c r="O37" s="31" t="s">
        <v>29</v>
      </c>
      <c r="P37" s="31" t="s">
        <v>22</v>
      </c>
      <c r="Q37" s="30" t="s">
        <v>29</v>
      </c>
    </row>
    <row r="38" spans="1:17" ht="15.75" thickBot="1" x14ac:dyDescent="0.3">
      <c r="A38" s="32" t="s">
        <v>47</v>
      </c>
      <c r="B38" s="32">
        <v>0.15</v>
      </c>
      <c r="C38" s="32">
        <v>0</v>
      </c>
      <c r="D38" s="32">
        <v>0.45</v>
      </c>
      <c r="E38" s="32">
        <v>0.59</v>
      </c>
      <c r="F38" s="32">
        <v>0.45</v>
      </c>
      <c r="G38" s="32">
        <v>0.59</v>
      </c>
      <c r="H38" s="32">
        <v>7.0000000000000007E-2</v>
      </c>
      <c r="I38" s="32">
        <v>0</v>
      </c>
      <c r="J38" s="32">
        <v>7.0000000000000007E-2</v>
      </c>
      <c r="K38" s="32">
        <v>0</v>
      </c>
      <c r="L38" s="32">
        <v>0.16</v>
      </c>
      <c r="M38" s="32">
        <v>0</v>
      </c>
      <c r="N38" s="32">
        <v>0.16</v>
      </c>
      <c r="O38" s="32">
        <v>0</v>
      </c>
      <c r="P38" s="32">
        <v>0.04</v>
      </c>
      <c r="Q38" s="33">
        <v>0</v>
      </c>
    </row>
    <row r="39" spans="1:17" ht="15.75" thickBot="1" x14ac:dyDescent="0.3">
      <c r="A39" s="32" t="s">
        <v>48</v>
      </c>
      <c r="B39" s="32">
        <v>0.86</v>
      </c>
      <c r="C39" s="32">
        <v>0</v>
      </c>
      <c r="D39" s="32">
        <v>1.0900000000000001</v>
      </c>
      <c r="E39" s="32">
        <v>3.08</v>
      </c>
      <c r="F39" s="32">
        <v>1.1100000000000001</v>
      </c>
      <c r="G39" s="32">
        <v>3.17</v>
      </c>
      <c r="H39" s="32">
        <v>0.68</v>
      </c>
      <c r="I39" s="32">
        <v>1.67</v>
      </c>
      <c r="J39" s="32">
        <v>0.69</v>
      </c>
      <c r="K39" s="32">
        <v>1.67</v>
      </c>
      <c r="L39" s="32">
        <v>0.73</v>
      </c>
      <c r="M39" s="32">
        <v>1.61</v>
      </c>
      <c r="N39" s="32">
        <v>0.72</v>
      </c>
      <c r="O39" s="32">
        <v>0</v>
      </c>
      <c r="P39" s="32">
        <v>0.28999999999999998</v>
      </c>
      <c r="Q39" s="33">
        <v>1.64</v>
      </c>
    </row>
    <row r="40" spans="1:17" ht="15.75" thickBot="1" x14ac:dyDescent="0.3">
      <c r="A40" s="32" t="s">
        <v>49</v>
      </c>
      <c r="B40" s="32">
        <v>7.27</v>
      </c>
      <c r="C40" s="32">
        <v>2.27</v>
      </c>
      <c r="D40" s="32">
        <v>7.23</v>
      </c>
      <c r="E40" s="32">
        <v>17.309999999999999</v>
      </c>
      <c r="F40" s="32">
        <v>6.93</v>
      </c>
      <c r="G40" s="32">
        <v>16.670000000000002</v>
      </c>
      <c r="H40" s="32">
        <v>4.96</v>
      </c>
      <c r="I40" s="32">
        <v>3.51</v>
      </c>
      <c r="J40" s="32">
        <v>5.95</v>
      </c>
      <c r="K40" s="32">
        <v>12.07</v>
      </c>
      <c r="L40" s="32">
        <v>6.35</v>
      </c>
      <c r="M40" s="32">
        <v>10</v>
      </c>
      <c r="N40" s="32">
        <v>7.4</v>
      </c>
      <c r="O40" s="32">
        <v>11.67</v>
      </c>
      <c r="P40" s="32">
        <v>6.39</v>
      </c>
      <c r="Q40" s="33">
        <v>4.6900000000000004</v>
      </c>
    </row>
    <row r="41" spans="1:17" ht="15.75" thickBot="1" x14ac:dyDescent="0.3">
      <c r="A41" s="32" t="s">
        <v>50</v>
      </c>
      <c r="B41" s="32">
        <v>40.5</v>
      </c>
      <c r="C41" s="32">
        <v>29.17</v>
      </c>
      <c r="D41" s="32">
        <v>41.37</v>
      </c>
      <c r="E41" s="32">
        <v>52</v>
      </c>
      <c r="F41" s="32">
        <v>40.51</v>
      </c>
      <c r="G41" s="32">
        <v>52</v>
      </c>
      <c r="H41" s="32">
        <v>34.950000000000003</v>
      </c>
      <c r="I41" s="32">
        <v>37.5</v>
      </c>
      <c r="J41" s="32">
        <v>35.78</v>
      </c>
      <c r="K41" s="32">
        <v>37.5</v>
      </c>
      <c r="L41" s="32">
        <v>35.76</v>
      </c>
      <c r="M41" s="32">
        <v>44</v>
      </c>
      <c r="N41" s="32">
        <v>35.47</v>
      </c>
      <c r="O41" s="32">
        <v>45.83</v>
      </c>
      <c r="P41" s="32">
        <v>35.340000000000003</v>
      </c>
      <c r="Q41" s="33">
        <v>45.83</v>
      </c>
    </row>
    <row r="42" spans="1:17" ht="15.75" thickBot="1" x14ac:dyDescent="0.3">
      <c r="A42" s="32" t="s">
        <v>51</v>
      </c>
      <c r="B42" s="32">
        <v>71.84</v>
      </c>
      <c r="C42" s="32">
        <v>73.33</v>
      </c>
      <c r="D42" s="32">
        <v>76.290000000000006</v>
      </c>
      <c r="E42" s="32">
        <v>81.25</v>
      </c>
      <c r="F42" s="32">
        <v>75.760000000000005</v>
      </c>
      <c r="G42" s="32">
        <v>81.25</v>
      </c>
      <c r="H42" s="32">
        <v>64.84</v>
      </c>
      <c r="I42" s="32">
        <v>83.33</v>
      </c>
      <c r="J42" s="32">
        <v>70.45</v>
      </c>
      <c r="K42" s="32">
        <v>61.11</v>
      </c>
      <c r="L42" s="32">
        <v>70.819999999999993</v>
      </c>
      <c r="M42" s="32">
        <v>70.59</v>
      </c>
      <c r="N42" s="32">
        <v>72.400000000000006</v>
      </c>
      <c r="O42" s="32">
        <v>76.47</v>
      </c>
      <c r="P42" s="32">
        <v>78.540000000000006</v>
      </c>
      <c r="Q42" s="33">
        <v>77.78</v>
      </c>
    </row>
    <row r="43" spans="1:17" ht="15.75" thickBot="1" x14ac:dyDescent="0.3">
      <c r="A43" s="32" t="s">
        <v>52</v>
      </c>
      <c r="B43" s="32">
        <v>100</v>
      </c>
      <c r="C43" s="32">
        <v>100</v>
      </c>
      <c r="D43" s="32">
        <v>100</v>
      </c>
      <c r="E43" s="32">
        <v>100</v>
      </c>
      <c r="F43" s="32">
        <v>100</v>
      </c>
      <c r="G43" s="32">
        <v>100</v>
      </c>
      <c r="H43" s="32">
        <v>100</v>
      </c>
      <c r="I43" s="32">
        <v>100</v>
      </c>
      <c r="J43" s="32">
        <v>100</v>
      </c>
      <c r="K43" s="32">
        <v>100</v>
      </c>
      <c r="L43" s="32">
        <v>95</v>
      </c>
      <c r="M43" s="32">
        <v>100</v>
      </c>
      <c r="N43" s="32">
        <v>100</v>
      </c>
      <c r="O43" s="32">
        <v>100</v>
      </c>
      <c r="P43" s="32">
        <v>100</v>
      </c>
      <c r="Q43" s="33">
        <v>100</v>
      </c>
    </row>
    <row r="44" spans="1:17" ht="15.75" thickBot="1" x14ac:dyDescent="0.3">
      <c r="A44" s="32" t="s">
        <v>45</v>
      </c>
      <c r="B44" s="32">
        <v>6.25</v>
      </c>
      <c r="C44" s="32">
        <v>4.28</v>
      </c>
      <c r="D44" s="32">
        <v>7.18</v>
      </c>
      <c r="E44" s="32">
        <v>7.86</v>
      </c>
      <c r="F44" s="32">
        <v>7.18</v>
      </c>
      <c r="G44" s="32">
        <v>7.86</v>
      </c>
      <c r="H44" s="32">
        <v>6.21</v>
      </c>
      <c r="I44" s="32">
        <v>5.65</v>
      </c>
      <c r="J44" s="32">
        <v>6.69</v>
      </c>
      <c r="K44" s="32">
        <v>5.85</v>
      </c>
      <c r="L44" s="32">
        <v>7.12</v>
      </c>
      <c r="M44" s="32">
        <v>6.25</v>
      </c>
      <c r="N44" s="32">
        <v>7.64</v>
      </c>
      <c r="O44" s="32">
        <v>6.45</v>
      </c>
      <c r="P44" s="32">
        <v>7.92</v>
      </c>
      <c r="Q44" s="33">
        <v>6.04</v>
      </c>
    </row>
    <row r="45" spans="1:17" x14ac:dyDescent="0.25">
      <c r="A45" s="53" t="s">
        <v>74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</sheetData>
  <mergeCells count="12">
    <mergeCell ref="P36:Q36"/>
    <mergeCell ref="A45:Q45"/>
    <mergeCell ref="A34:Q34"/>
    <mergeCell ref="A35:Q35"/>
    <mergeCell ref="A36:A37"/>
    <mergeCell ref="B36:C36"/>
    <mergeCell ref="D36:E36"/>
    <mergeCell ref="F36:G36"/>
    <mergeCell ref="H36:I36"/>
    <mergeCell ref="J36:K36"/>
    <mergeCell ref="L36:M36"/>
    <mergeCell ref="N36:O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fx pop</vt:lpstr>
      <vt:lpstr>Fig1</vt:lpstr>
      <vt:lpstr>Fig2</vt:lpstr>
      <vt:lpstr>Tab1</vt:lpstr>
      <vt:lpstr>Tab2</vt:lpstr>
      <vt:lpstr>Tab3</vt:lpstr>
      <vt:lpstr>Tab4</vt:lpstr>
      <vt:lpstr>Tab5</vt:lpstr>
      <vt:lpstr>Tab6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...</cp:lastModifiedBy>
  <dcterms:created xsi:type="dcterms:W3CDTF">2017-10-27T18:41:39Z</dcterms:created>
  <dcterms:modified xsi:type="dcterms:W3CDTF">2017-10-31T16:58:55Z</dcterms:modified>
</cp:coreProperties>
</file>