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uilherme\Documents\IndJUL17_TomGui\"/>
    </mc:Choice>
  </mc:AlternateContent>
  <bookViews>
    <workbookView xWindow="0" yWindow="0" windowWidth="28800" windowHeight="12435" tabRatio="798" firstSheet="1"/>
  </bookViews>
  <sheets>
    <sheet name="Gráfico 1" sheetId="5" r:id="rId1"/>
    <sheet name="Gráfico 2" sheetId="3" r:id="rId2"/>
    <sheet name="Gráfico 3" sheetId="6" r:id="rId3"/>
    <sheet name="Gráfico 4" sheetId="1" r:id="rId4"/>
    <sheet name="Gráfico 5" sheetId="2" r:id="rId5"/>
    <sheet name="Gráfico 6" sheetId="4" r:id="rId6"/>
    <sheet name="Gráfico 7" sheetId="9" r:id="rId7"/>
    <sheet name="Gráfico 8" sheetId="10" r:id="rId8"/>
    <sheet name="Tabela 1" sheetId="7" r:id="rId9"/>
    <sheet name="Tabela 2" sheetId="8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0" l="1"/>
  <c r="D10" i="10"/>
  <c r="E8" i="10"/>
  <c r="D8" i="10"/>
  <c r="E7" i="10"/>
  <c r="D7" i="10"/>
  <c r="E6" i="10"/>
  <c r="D6" i="10"/>
  <c r="E5" i="10"/>
  <c r="D5" i="10"/>
  <c r="E4" i="10"/>
  <c r="D4" i="10"/>
  <c r="E3" i="10"/>
  <c r="D3" i="10"/>
  <c r="E2" i="10"/>
  <c r="D2" i="10"/>
  <c r="C31" i="6" l="1"/>
  <c r="B31" i="6"/>
  <c r="F28" i="6"/>
  <c r="G28" i="4" l="1"/>
  <c r="F28" i="4"/>
  <c r="E28" i="4"/>
  <c r="D28" i="4"/>
  <c r="G27" i="4"/>
  <c r="F27" i="4"/>
  <c r="E27" i="4"/>
  <c r="D27" i="4"/>
  <c r="G26" i="4"/>
  <c r="F26" i="4"/>
  <c r="E26" i="4"/>
  <c r="D26" i="4"/>
  <c r="G25" i="4"/>
  <c r="F25" i="4"/>
  <c r="E25" i="4"/>
  <c r="D25" i="4"/>
  <c r="G24" i="4"/>
  <c r="F24" i="4"/>
  <c r="E24" i="4"/>
  <c r="E29" i="4" s="1"/>
  <c r="D24" i="4"/>
  <c r="D29" i="4" s="1"/>
  <c r="G13" i="4"/>
  <c r="E13" i="4"/>
  <c r="G12" i="4"/>
  <c r="E12" i="4"/>
  <c r="G11" i="4"/>
  <c r="E11" i="4"/>
  <c r="G10" i="4"/>
  <c r="E10" i="4"/>
  <c r="G9" i="4"/>
  <c r="E9" i="4"/>
  <c r="G8" i="4"/>
  <c r="E8" i="4"/>
  <c r="G7" i="4"/>
  <c r="E7" i="4"/>
  <c r="G6" i="4"/>
  <c r="E6" i="4"/>
  <c r="G5" i="4"/>
  <c r="E5" i="4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G29" i="4" l="1"/>
</calcChain>
</file>

<file path=xl/sharedStrings.xml><?xml version="1.0" encoding="utf-8"?>
<sst xmlns="http://schemas.openxmlformats.org/spreadsheetml/2006/main" count="162" uniqueCount="72">
  <si>
    <t>Var.%</t>
  </si>
  <si>
    <t>FABRICAÇÃO DE OUTROS EQUIPAMENTOS DE TRANSPORTE, EXCETO VEÍCULOS AUTOMOTORES</t>
  </si>
  <si>
    <t>FABRICAÇÃO DE VEÍCULOS AUTOMOTORES, REBOQUES E CARROCERIAS</t>
  </si>
  <si>
    <t>FABRICAÇÃO DE MÁQUINAS, APARELHOS E MATERIAIS ELÉTRICOS</t>
  </si>
  <si>
    <t>METALURGIA</t>
  </si>
  <si>
    <t>FABRICAÇÃO DE PRODUTOS FARMOQUÍMICOS E FARMACÊUTICOS</t>
  </si>
  <si>
    <t>FABRICAÇÃO DE EQUIPAMENTOS DE INFORMÁTICA, PRODUTOS ELETRÔNICOS E ÓPTICOS</t>
  </si>
  <si>
    <t>FABRICAÇÃO DE MÁQUINAS E EQUIPAMENTOS</t>
  </si>
  <si>
    <t>FABRICAÇÃO DE MÓVEIS</t>
  </si>
  <si>
    <t>MANUTENÇÃO, REPARAÇÃO E INSTALAÇÃO DE MÁQUINAS E EQUIPAMENTOS</t>
  </si>
  <si>
    <t>FABRICAÇÃO DE PRODUTOS DE METAL, EXCETO MÁQUINAS E EQUIPAMENTOS</t>
  </si>
  <si>
    <t>FABRICAÇÃO DE COQUE, DE PRODUTOS DERIVADOS DO PETRÓLEO E DE BIOCOMBUSTÍVEIS</t>
  </si>
  <si>
    <t>FABRICAÇÃO DE PRODUTOS DE MINERAIS NÃO-METÁLICOS</t>
  </si>
  <si>
    <t>IMPRESSÃO E REPRODUÇÃO DE GRAVAÇÕES</t>
  </si>
  <si>
    <t>FABRICAÇÃO DE PRODUTOS DO FUMO</t>
  </si>
  <si>
    <t>FABRICAÇÃO DE PRODUTOS DE MADEIRA</t>
  </si>
  <si>
    <t>FABRICAÇÃO DE PRODUTOS DIVERSOS</t>
  </si>
  <si>
    <t>FABRICAÇÃO DE BEBIDAS</t>
  </si>
  <si>
    <t>FABRICAÇÃO DE PRODUTOS DE BORRACHA E DE MATERIAL PLÁSTICO</t>
  </si>
  <si>
    <t>CONFECÇÃO DE ARTIGOS DO VESTUÁRIO E ACESSÓRIOS</t>
  </si>
  <si>
    <t>FABRICAÇÃO DE PRODUTOS ALIMENTÍCIOS</t>
  </si>
  <si>
    <t>FABRICAÇÃO DE PRODUTOS QUÍMICOS</t>
  </si>
  <si>
    <t>FABRICAÇÃO DE CELULOSE, PAPEL E PRODUTOS DE PAPEL</t>
  </si>
  <si>
    <t>PREPARAÇÃO DE COUROS E FABRICAÇÃO DE ARTEFATOS DE COURO, ARTIGOS PARA VIAGEM E CALÇADOS</t>
  </si>
  <si>
    <t>FABRICAÇÃO DE PRODUTOS TÊXTEIS</t>
  </si>
  <si>
    <t>Var.</t>
  </si>
  <si>
    <t>Até 17</t>
  </si>
  <si>
    <t>18 a 24</t>
  </si>
  <si>
    <t>25 a 29</t>
  </si>
  <si>
    <t>30 a 39</t>
  </si>
  <si>
    <t>40 a 49</t>
  </si>
  <si>
    <t>50 a 64</t>
  </si>
  <si>
    <t>65 ou mais</t>
  </si>
  <si>
    <t>Total</t>
  </si>
  <si>
    <t>Var. %</t>
  </si>
  <si>
    <t>10 A 17</t>
  </si>
  <si>
    <t>18 A 24</t>
  </si>
  <si>
    <t>25 A 29</t>
  </si>
  <si>
    <t>30 A 39</t>
  </si>
  <si>
    <t>40 A 49</t>
  </si>
  <si>
    <t>50 A 64</t>
  </si>
  <si>
    <t>65 OU MAIS</t>
  </si>
  <si>
    <t>Analfabeto</t>
  </si>
  <si>
    <t>Até 5ª Incompleto</t>
  </si>
  <si>
    <t>5ª Completo Fundamental</t>
  </si>
  <si>
    <t>6ª a 9ª Fundamental</t>
  </si>
  <si>
    <t>Fundamental Completo</t>
  </si>
  <si>
    <t>Médio Incompleto</t>
  </si>
  <si>
    <t>Médio Completo</t>
  </si>
  <si>
    <t>Superior Incompleto</t>
  </si>
  <si>
    <t>Superior Completo</t>
  </si>
  <si>
    <t>Até Fundamental Completo</t>
  </si>
  <si>
    <t>Setores IBGE</t>
  </si>
  <si>
    <t>Extrativa mineral</t>
  </si>
  <si>
    <t>Indústria de transformação</t>
  </si>
  <si>
    <t>Servicos industriais de utilidade pública</t>
  </si>
  <si>
    <t>Construção Civil</t>
  </si>
  <si>
    <t>Comércio</t>
  </si>
  <si>
    <t>Serviços</t>
  </si>
  <si>
    <t>Administração Pública</t>
  </si>
  <si>
    <t>Agropecuária, extração vegetal, caça e pesca</t>
  </si>
  <si>
    <t>var abs</t>
  </si>
  <si>
    <t>var rel</t>
  </si>
  <si>
    <t>(setor RAIS)</t>
  </si>
  <si>
    <t>DIFERENÇA</t>
  </si>
  <si>
    <t>Emprego</t>
  </si>
  <si>
    <t>Serviços industriais de utilidade pública</t>
  </si>
  <si>
    <t>dez.2016</t>
  </si>
  <si>
    <t>abr.2017</t>
  </si>
  <si>
    <t>31/04/2017</t>
  </si>
  <si>
    <t>Var</t>
  </si>
  <si>
    <t>ATÉ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</si>
</sst>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"/>
    <numFmt numFmtId="167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8"/>
      <color rgb="FF000000"/>
      <name val="Verdana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3" fontId="0" fillId="0" borderId="0" xfId="0" applyNumberFormat="1" applyFill="1" applyBorder="1"/>
    <xf numFmtId="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0" fillId="2" borderId="0" xfId="0" applyFill="1"/>
    <xf numFmtId="0" fontId="0" fillId="0" borderId="0" xfId="0" applyFill="1"/>
    <xf numFmtId="165" fontId="0" fillId="0" borderId="0" xfId="1" applyNumberFormat="1" applyFont="1"/>
    <xf numFmtId="0" fontId="0" fillId="0" borderId="0" xfId="0" applyAlignment="1">
      <alignment horizontal="right"/>
    </xf>
    <xf numFmtId="166" fontId="0" fillId="2" borderId="0" xfId="0" applyNumberFormat="1" applyFill="1"/>
    <xf numFmtId="0" fontId="0" fillId="0" borderId="0" xfId="0" applyFill="1" applyBorder="1"/>
    <xf numFmtId="0" fontId="4" fillId="0" borderId="0" xfId="0" applyFont="1" applyFill="1" applyAlignment="1"/>
    <xf numFmtId="3" fontId="0" fillId="0" borderId="0" xfId="0" applyNumberFormat="1" applyFill="1"/>
    <xf numFmtId="167" fontId="2" fillId="0" borderId="0" xfId="0" applyNumberFormat="1" applyFont="1" applyFill="1"/>
    <xf numFmtId="167" fontId="0" fillId="0" borderId="0" xfId="0" applyNumberFormat="1" applyFill="1"/>
    <xf numFmtId="167" fontId="5" fillId="0" borderId="0" xfId="0" applyNumberFormat="1" applyFont="1" applyFill="1"/>
    <xf numFmtId="3" fontId="2" fillId="0" borderId="0" xfId="0" applyNumberFormat="1" applyFont="1" applyFill="1" applyBorder="1"/>
    <xf numFmtId="166" fontId="0" fillId="0" borderId="0" xfId="0" applyNumberFormat="1" applyFill="1"/>
    <xf numFmtId="3" fontId="6" fillId="0" borderId="0" xfId="0" applyNumberFormat="1" applyFont="1"/>
    <xf numFmtId="10" fontId="0" fillId="0" borderId="0" xfId="2" applyNumberFormat="1" applyFont="1" applyFill="1" applyBorder="1"/>
    <xf numFmtId="0" fontId="7" fillId="3" borderId="1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right" vertical="center"/>
    </xf>
    <xf numFmtId="0" fontId="8" fillId="3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right" vertical="center"/>
    </xf>
    <xf numFmtId="10" fontId="8" fillId="3" borderId="0" xfId="0" applyNumberFormat="1" applyFont="1" applyFill="1" applyAlignment="1">
      <alignment horizontal="right" vertical="center"/>
    </xf>
    <xf numFmtId="10" fontId="8" fillId="3" borderId="3" xfId="0" applyNumberFormat="1" applyFont="1" applyFill="1" applyBorder="1" applyAlignment="1">
      <alignment horizontal="right" vertical="center"/>
    </xf>
    <xf numFmtId="3" fontId="0" fillId="0" borderId="0" xfId="0" applyNumberFormat="1" applyBorder="1"/>
    <xf numFmtId="9" fontId="0" fillId="0" borderId="0" xfId="2" applyFont="1"/>
    <xf numFmtId="14" fontId="0" fillId="0" borderId="0" xfId="0" applyNumberFormat="1"/>
    <xf numFmtId="0" fontId="7" fillId="3" borderId="2" xfId="0" applyFont="1" applyFill="1" applyBorder="1" applyAlignment="1">
      <alignment horizontal="center" vertical="center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'[1]2015_14_RS_SETOR_escol'!$AK$57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'[1]2015_14_RS_SETOR_escol'!$AJ$58:$AJ$62</c:f>
              <c:strCache>
                <c:ptCount val="5"/>
                <c:pt idx="0">
                  <c:v>Até Fundamental Completo</c:v>
                </c:pt>
                <c:pt idx="1">
                  <c:v>Médio Incompleto</c:v>
                </c:pt>
                <c:pt idx="2">
                  <c:v>Médio Completo</c:v>
                </c:pt>
                <c:pt idx="3">
                  <c:v>Superior Incompleto</c:v>
                </c:pt>
                <c:pt idx="4">
                  <c:v>Superior Completo</c:v>
                </c:pt>
              </c:strCache>
            </c:strRef>
          </c:cat>
          <c:val>
            <c:numRef>
              <c:f>'[1]2015_14_RS_SETOR_escol'!$AK$58:$AK$62</c:f>
              <c:numCache>
                <c:formatCode>General</c:formatCode>
                <c:ptCount val="5"/>
                <c:pt idx="0">
                  <c:v>821028</c:v>
                </c:pt>
                <c:pt idx="1">
                  <c:v>267633</c:v>
                </c:pt>
                <c:pt idx="2">
                  <c:v>1274454</c:v>
                </c:pt>
                <c:pt idx="3">
                  <c:v>181330</c:v>
                </c:pt>
                <c:pt idx="4">
                  <c:v>564734</c:v>
                </c:pt>
              </c:numCache>
            </c:numRef>
          </c:val>
        </c:ser>
        <c:ser>
          <c:idx val="1"/>
          <c:order val="1"/>
          <c:tx>
            <c:strRef>
              <c:f>'[1]2015_14_RS_SETOR_escol'!$AL$57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'[1]2015_14_RS_SETOR_escol'!$AJ$58:$AJ$62</c:f>
              <c:strCache>
                <c:ptCount val="5"/>
                <c:pt idx="0">
                  <c:v>Até Fundamental Completo</c:v>
                </c:pt>
                <c:pt idx="1">
                  <c:v>Médio Incompleto</c:v>
                </c:pt>
                <c:pt idx="2">
                  <c:v>Médio Completo</c:v>
                </c:pt>
                <c:pt idx="3">
                  <c:v>Superior Incompleto</c:v>
                </c:pt>
                <c:pt idx="4">
                  <c:v>Superior Completo</c:v>
                </c:pt>
              </c:strCache>
            </c:strRef>
          </c:cat>
          <c:val>
            <c:numRef>
              <c:f>'[1]2015_14_RS_SETOR_escol'!$AL$58:$AL$62</c:f>
              <c:numCache>
                <c:formatCode>General</c:formatCode>
                <c:ptCount val="5"/>
                <c:pt idx="0">
                  <c:v>755305</c:v>
                </c:pt>
                <c:pt idx="1">
                  <c:v>248860</c:v>
                </c:pt>
                <c:pt idx="2">
                  <c:v>1257861</c:v>
                </c:pt>
                <c:pt idx="3">
                  <c:v>190598</c:v>
                </c:pt>
                <c:pt idx="4">
                  <c:v>552925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735400"/>
        <c:axId val="343735008"/>
      </c:barChart>
      <c:catAx>
        <c:axId val="343735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3735008"/>
        <c:crosses val="autoZero"/>
        <c:auto val="1"/>
        <c:lblAlgn val="ctr"/>
        <c:lblOffset val="100"/>
        <c:noMultiLvlLbl val="0"/>
      </c:catAx>
      <c:valAx>
        <c:axId val="343735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3735400"/>
        <c:crosses val="autoZero"/>
        <c:crossBetween val="between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'[2]2015_RS_SETOR_FXETAR'!$AA$42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'[2]2015_RS_SETOR_FXETAR'!$Z$43:$Z$49</c:f>
              <c:strCache>
                <c:ptCount val="7"/>
                <c:pt idx="0">
                  <c:v>10 A 17</c:v>
                </c:pt>
                <c:pt idx="1">
                  <c:v>18 A 24</c:v>
                </c:pt>
                <c:pt idx="2">
                  <c:v>25 A 29</c:v>
                </c:pt>
                <c:pt idx="3">
                  <c:v>30 A 39</c:v>
                </c:pt>
                <c:pt idx="4">
                  <c:v>40 A 49</c:v>
                </c:pt>
                <c:pt idx="5">
                  <c:v>50 A 64</c:v>
                </c:pt>
                <c:pt idx="6">
                  <c:v>65 OU MAIS</c:v>
                </c:pt>
              </c:strCache>
            </c:strRef>
          </c:cat>
          <c:val>
            <c:numRef>
              <c:f>'[2]2015_RS_SETOR_FXETAR'!$AA$43:$AA$49</c:f>
              <c:numCache>
                <c:formatCode>General</c:formatCode>
                <c:ptCount val="7"/>
                <c:pt idx="0">
                  <c:v>59286</c:v>
                </c:pt>
                <c:pt idx="1">
                  <c:v>496041</c:v>
                </c:pt>
                <c:pt idx="2">
                  <c:v>457951</c:v>
                </c:pt>
                <c:pt idx="3">
                  <c:v>884829</c:v>
                </c:pt>
                <c:pt idx="4">
                  <c:v>665661</c:v>
                </c:pt>
                <c:pt idx="5">
                  <c:v>512423</c:v>
                </c:pt>
                <c:pt idx="6">
                  <c:v>32973</c:v>
                </c:pt>
              </c:numCache>
            </c:numRef>
          </c:val>
        </c:ser>
        <c:ser>
          <c:idx val="1"/>
          <c:order val="1"/>
          <c:tx>
            <c:strRef>
              <c:f>'[2]2015_RS_SETOR_FXETAR'!$AB$42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'[2]2015_RS_SETOR_FXETAR'!$Z$43:$Z$49</c:f>
              <c:strCache>
                <c:ptCount val="7"/>
                <c:pt idx="0">
                  <c:v>10 A 17</c:v>
                </c:pt>
                <c:pt idx="1">
                  <c:v>18 A 24</c:v>
                </c:pt>
                <c:pt idx="2">
                  <c:v>25 A 29</c:v>
                </c:pt>
                <c:pt idx="3">
                  <c:v>30 A 39</c:v>
                </c:pt>
                <c:pt idx="4">
                  <c:v>40 A 49</c:v>
                </c:pt>
                <c:pt idx="5">
                  <c:v>50 A 64</c:v>
                </c:pt>
                <c:pt idx="6">
                  <c:v>65 OU MAIS</c:v>
                </c:pt>
              </c:strCache>
            </c:strRef>
          </c:cat>
          <c:val>
            <c:numRef>
              <c:f>'[2]2015_RS_SETOR_FXETAR'!$AB$43:$AB$49</c:f>
              <c:numCache>
                <c:formatCode>General</c:formatCode>
                <c:ptCount val="7"/>
                <c:pt idx="0">
                  <c:v>46957</c:v>
                </c:pt>
                <c:pt idx="1">
                  <c:v>452182</c:v>
                </c:pt>
                <c:pt idx="2">
                  <c:v>433827</c:v>
                </c:pt>
                <c:pt idx="3">
                  <c:v>875064</c:v>
                </c:pt>
                <c:pt idx="4">
                  <c:v>645549</c:v>
                </c:pt>
                <c:pt idx="5">
                  <c:v>515925</c:v>
                </c:pt>
                <c:pt idx="6">
                  <c:v>36034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736576"/>
        <c:axId val="343736968"/>
      </c:barChart>
      <c:catAx>
        <c:axId val="343736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43736968"/>
        <c:crosses val="autoZero"/>
        <c:auto val="1"/>
        <c:lblAlgn val="ctr"/>
        <c:lblOffset val="100"/>
        <c:noMultiLvlLbl val="0"/>
      </c:catAx>
      <c:valAx>
        <c:axId val="343736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3736576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'[3]CNAES it sínt'!$C$3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'[3]CNAES it sínt'!$A$4:$A$27</c:f>
              <c:strCache>
                <c:ptCount val="24"/>
                <c:pt idx="0">
                  <c:v>FABRICAÇÃO DE VEÍCULOS AUTOMOTORES, REBOQUES E CARROCERIAS</c:v>
                </c:pt>
                <c:pt idx="1">
                  <c:v>MANUTENÇÃO, REPARAÇÃO E INSTALAÇÃO DE MÁQUINAS E EQUIPAMENTOS</c:v>
                </c:pt>
                <c:pt idx="2">
                  <c:v>METALURGIA</c:v>
                </c:pt>
                <c:pt idx="3">
                  <c:v>FABRICAÇÃO DE PRODUTOS DE BORRACHA E DE MATERIAL PLÁSTICO</c:v>
                </c:pt>
                <c:pt idx="4">
                  <c:v>FABRICAÇÃO DE MÁQUINAS E EQUIPAMENTOS</c:v>
                </c:pt>
                <c:pt idx="5">
                  <c:v>FABRICAÇÃO DE MÁQUINAS, APARELHOS E MATERIAIS ELÉTRICOS</c:v>
                </c:pt>
                <c:pt idx="6">
                  <c:v>CONFECÇÃO DE ARTIGOS DO VESTUÁRIO E ACESSÓRIOS</c:v>
                </c:pt>
                <c:pt idx="7">
                  <c:v>FABRICAÇÃO DE PRODUTOS TÊXTEIS</c:v>
                </c:pt>
                <c:pt idx="8">
                  <c:v>FABRICAÇÃO DE PRODUTOS DE METAL, EXCETO MÁQUINAS E EQUIPAMENTOS</c:v>
                </c:pt>
                <c:pt idx="9">
                  <c:v>FABRICAÇÃO DE EQUIPAMENTOS DE INFORMÁTICA, PRODUTOS ELETRÔNICOS E ÓPTICOS</c:v>
                </c:pt>
                <c:pt idx="10">
                  <c:v>FABRICAÇÃO DE MÓVEIS</c:v>
                </c:pt>
                <c:pt idx="11">
                  <c:v>PREPARAÇÃO DE COUROS E FABRICAÇÃO DE ARTEFATOS DE COURO, ARTIGOS PARA VIAGEM E CALÇADOS</c:v>
                </c:pt>
                <c:pt idx="12">
                  <c:v>IMPRESSÃO E REPRODUÇÃO DE GRAVAÇÕES</c:v>
                </c:pt>
                <c:pt idx="13">
                  <c:v>FABRICAÇÃO DE PRODUTOS DE MINERAIS NÃO-METÁLICOS</c:v>
                </c:pt>
                <c:pt idx="14">
                  <c:v>FABRICAÇÃO DE PRODUTOS DO FUMO</c:v>
                </c:pt>
                <c:pt idx="15">
                  <c:v>FABRICAÇÃO DE PRODUTOS DE MADEIRA</c:v>
                </c:pt>
                <c:pt idx="16">
                  <c:v>FABRICAÇÃO DE PRODUTOS DIVERSOS</c:v>
                </c:pt>
                <c:pt idx="17">
                  <c:v>FABRICAÇÃO DE BEBIDAS</c:v>
                </c:pt>
                <c:pt idx="18">
                  <c:v>FABRICAÇÃO DE PRODUTOS QUÍMICOS</c:v>
                </c:pt>
                <c:pt idx="19">
                  <c:v>FABRICAÇÃO DE CELULOSE, PAPEL E PRODUTOS DE PAPEL</c:v>
                </c:pt>
                <c:pt idx="20">
                  <c:v>FABRICAÇÃO DE PRODUTOS FARMOQUÍMICOS E FARMACÊUTICOS</c:v>
                </c:pt>
                <c:pt idx="21">
                  <c:v>FABRICAÇÃO DE PRODUTOS ALIMENTÍCIOS</c:v>
                </c:pt>
                <c:pt idx="22">
                  <c:v>FABRICAÇÃO DE OUTROS EQUIPAMENTOS DE TRANSPORTE, EXCETO VEÍCULOS AUTOMOTORES</c:v>
                </c:pt>
                <c:pt idx="23">
                  <c:v>FABRICAÇÃO DE COQUE, DE PRODUTOS DERIVADOS DO PETRÓLEO E DE BIOCOMBUSTÍVEIS</c:v>
                </c:pt>
              </c:strCache>
            </c:strRef>
          </c:cat>
          <c:val>
            <c:numRef>
              <c:f>'[3]CNAES it sínt'!$C$4:$C$27</c:f>
              <c:numCache>
                <c:formatCode>General</c:formatCode>
                <c:ptCount val="24"/>
                <c:pt idx="0">
                  <c:v>40871</c:v>
                </c:pt>
                <c:pt idx="1">
                  <c:v>10760</c:v>
                </c:pt>
                <c:pt idx="2">
                  <c:v>9913</c:v>
                </c:pt>
                <c:pt idx="3">
                  <c:v>35159</c:v>
                </c:pt>
                <c:pt idx="4">
                  <c:v>57522</c:v>
                </c:pt>
                <c:pt idx="5">
                  <c:v>11872</c:v>
                </c:pt>
                <c:pt idx="6">
                  <c:v>21766</c:v>
                </c:pt>
                <c:pt idx="7">
                  <c:v>9002</c:v>
                </c:pt>
                <c:pt idx="8">
                  <c:v>57269</c:v>
                </c:pt>
                <c:pt idx="9">
                  <c:v>10972</c:v>
                </c:pt>
                <c:pt idx="10">
                  <c:v>38438</c:v>
                </c:pt>
                <c:pt idx="11">
                  <c:v>109457</c:v>
                </c:pt>
                <c:pt idx="12">
                  <c:v>7521</c:v>
                </c:pt>
                <c:pt idx="13">
                  <c:v>19734</c:v>
                </c:pt>
                <c:pt idx="14">
                  <c:v>5670</c:v>
                </c:pt>
                <c:pt idx="15">
                  <c:v>16185</c:v>
                </c:pt>
                <c:pt idx="16">
                  <c:v>13641</c:v>
                </c:pt>
                <c:pt idx="17">
                  <c:v>10559</c:v>
                </c:pt>
                <c:pt idx="18">
                  <c:v>16918</c:v>
                </c:pt>
                <c:pt idx="19">
                  <c:v>10564</c:v>
                </c:pt>
                <c:pt idx="20">
                  <c:v>2246</c:v>
                </c:pt>
                <c:pt idx="21">
                  <c:v>125255</c:v>
                </c:pt>
                <c:pt idx="22">
                  <c:v>10097</c:v>
                </c:pt>
                <c:pt idx="23">
                  <c:v>2444</c:v>
                </c:pt>
              </c:numCache>
            </c:numRef>
          </c:val>
        </c:ser>
        <c:ser>
          <c:idx val="0"/>
          <c:order val="1"/>
          <c:tx>
            <c:strRef>
              <c:f>'[3]CNAES it sínt'!$B$3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'[3]CNAES it sínt'!$A$4:$A$27</c:f>
              <c:strCache>
                <c:ptCount val="24"/>
                <c:pt idx="0">
                  <c:v>FABRICAÇÃO DE VEÍCULOS AUTOMOTORES, REBOQUES E CARROCERIAS</c:v>
                </c:pt>
                <c:pt idx="1">
                  <c:v>MANUTENÇÃO, REPARAÇÃO E INSTALAÇÃO DE MÁQUINAS E EQUIPAMENTOS</c:v>
                </c:pt>
                <c:pt idx="2">
                  <c:v>METALURGIA</c:v>
                </c:pt>
                <c:pt idx="3">
                  <c:v>FABRICAÇÃO DE PRODUTOS DE BORRACHA E DE MATERIAL PLÁSTICO</c:v>
                </c:pt>
                <c:pt idx="4">
                  <c:v>FABRICAÇÃO DE MÁQUINAS E EQUIPAMENTOS</c:v>
                </c:pt>
                <c:pt idx="5">
                  <c:v>FABRICAÇÃO DE MÁQUINAS, APARELHOS E MATERIAIS ELÉTRICOS</c:v>
                </c:pt>
                <c:pt idx="6">
                  <c:v>CONFECÇÃO DE ARTIGOS DO VESTUÁRIO E ACESSÓRIOS</c:v>
                </c:pt>
                <c:pt idx="7">
                  <c:v>FABRICAÇÃO DE PRODUTOS TÊXTEIS</c:v>
                </c:pt>
                <c:pt idx="8">
                  <c:v>FABRICAÇÃO DE PRODUTOS DE METAL, EXCETO MÁQUINAS E EQUIPAMENTOS</c:v>
                </c:pt>
                <c:pt idx="9">
                  <c:v>FABRICAÇÃO DE EQUIPAMENTOS DE INFORMÁTICA, PRODUTOS ELETRÔNICOS E ÓPTICOS</c:v>
                </c:pt>
                <c:pt idx="10">
                  <c:v>FABRICAÇÃO DE MÓVEIS</c:v>
                </c:pt>
                <c:pt idx="11">
                  <c:v>PREPARAÇÃO DE COUROS E FABRICAÇÃO DE ARTEFATOS DE COURO, ARTIGOS PARA VIAGEM E CALÇADOS</c:v>
                </c:pt>
                <c:pt idx="12">
                  <c:v>IMPRESSÃO E REPRODUÇÃO DE GRAVAÇÕES</c:v>
                </c:pt>
                <c:pt idx="13">
                  <c:v>FABRICAÇÃO DE PRODUTOS DE MINERAIS NÃO-METÁLICOS</c:v>
                </c:pt>
                <c:pt idx="14">
                  <c:v>FABRICAÇÃO DE PRODUTOS DO FUMO</c:v>
                </c:pt>
                <c:pt idx="15">
                  <c:v>FABRICAÇÃO DE PRODUTOS DE MADEIRA</c:v>
                </c:pt>
                <c:pt idx="16">
                  <c:v>FABRICAÇÃO DE PRODUTOS DIVERSOS</c:v>
                </c:pt>
                <c:pt idx="17">
                  <c:v>FABRICAÇÃO DE BEBIDAS</c:v>
                </c:pt>
                <c:pt idx="18">
                  <c:v>FABRICAÇÃO DE PRODUTOS QUÍMICOS</c:v>
                </c:pt>
                <c:pt idx="19">
                  <c:v>FABRICAÇÃO DE CELULOSE, PAPEL E PRODUTOS DE PAPEL</c:v>
                </c:pt>
                <c:pt idx="20">
                  <c:v>FABRICAÇÃO DE PRODUTOS FARMOQUÍMICOS E FARMACÊUTICOS</c:v>
                </c:pt>
                <c:pt idx="21">
                  <c:v>FABRICAÇÃO DE PRODUTOS ALIMENTÍCIOS</c:v>
                </c:pt>
                <c:pt idx="22">
                  <c:v>FABRICAÇÃO DE OUTROS EQUIPAMENTOS DE TRANSPORTE, EXCETO VEÍCULOS AUTOMOTORES</c:v>
                </c:pt>
                <c:pt idx="23">
                  <c:v>FABRICAÇÃO DE COQUE, DE PRODUTOS DERIVADOS DO PETRÓLEO E DE BIOCOMBUSTÍVEIS</c:v>
                </c:pt>
              </c:strCache>
            </c:strRef>
          </c:cat>
          <c:val>
            <c:numRef>
              <c:f>'[3]CNAES it sínt'!$B$4:$B$27</c:f>
              <c:numCache>
                <c:formatCode>General</c:formatCode>
                <c:ptCount val="24"/>
                <c:pt idx="0">
                  <c:v>49391</c:v>
                </c:pt>
                <c:pt idx="1">
                  <c:v>12872</c:v>
                </c:pt>
                <c:pt idx="2">
                  <c:v>11671</c:v>
                </c:pt>
                <c:pt idx="3">
                  <c:v>41207</c:v>
                </c:pt>
                <c:pt idx="4">
                  <c:v>66490</c:v>
                </c:pt>
                <c:pt idx="5">
                  <c:v>13277</c:v>
                </c:pt>
                <c:pt idx="6">
                  <c:v>24013</c:v>
                </c:pt>
                <c:pt idx="7">
                  <c:v>9919</c:v>
                </c:pt>
                <c:pt idx="8">
                  <c:v>62974</c:v>
                </c:pt>
                <c:pt idx="9">
                  <c:v>12016</c:v>
                </c:pt>
                <c:pt idx="10">
                  <c:v>41843</c:v>
                </c:pt>
                <c:pt idx="11">
                  <c:v>117280</c:v>
                </c:pt>
                <c:pt idx="12">
                  <c:v>8007</c:v>
                </c:pt>
                <c:pt idx="13">
                  <c:v>21002</c:v>
                </c:pt>
                <c:pt idx="14">
                  <c:v>6005</c:v>
                </c:pt>
                <c:pt idx="15">
                  <c:v>17123</c:v>
                </c:pt>
                <c:pt idx="16">
                  <c:v>14236</c:v>
                </c:pt>
                <c:pt idx="17">
                  <c:v>10759</c:v>
                </c:pt>
                <c:pt idx="18">
                  <c:v>17159</c:v>
                </c:pt>
                <c:pt idx="19">
                  <c:v>10658</c:v>
                </c:pt>
                <c:pt idx="20">
                  <c:v>2259</c:v>
                </c:pt>
                <c:pt idx="21">
                  <c:v>125277</c:v>
                </c:pt>
                <c:pt idx="22">
                  <c:v>9743</c:v>
                </c:pt>
                <c:pt idx="23">
                  <c:v>2210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290736"/>
        <c:axId val="396286032"/>
      </c:barChart>
      <c:catAx>
        <c:axId val="39629073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96286032"/>
        <c:crosses val="autoZero"/>
        <c:auto val="1"/>
        <c:lblAlgn val="ctr"/>
        <c:lblOffset val="100"/>
        <c:noMultiLvlLbl val="0"/>
      </c:catAx>
      <c:valAx>
        <c:axId val="39628603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96290736"/>
        <c:crosses val="autoZero"/>
        <c:crossBetween val="between"/>
      </c:valAx>
      <c:spPr>
        <a:noFill/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[4]Plan1!$C$1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[4]Plan1!$A$2:$A$25</c:f>
              <c:strCache>
                <c:ptCount val="24"/>
                <c:pt idx="0">
                  <c:v>FABRICAÇÃO DE OUTROS EQUIPAMENTOS DE TRANSPORTE, EXCETO VEÍCULOS AUTOMOTORES</c:v>
                </c:pt>
                <c:pt idx="1">
                  <c:v>FABRICAÇÃO DE VEÍCULOS AUTOMOTORES, REBOQUES E CARROCERIAS</c:v>
                </c:pt>
                <c:pt idx="2">
                  <c:v>FABRICAÇÃO DE MÁQUINAS, APARELHOS E MATERIAIS ELÉTRICOS</c:v>
                </c:pt>
                <c:pt idx="3">
                  <c:v>METALURGIA</c:v>
                </c:pt>
                <c:pt idx="4">
                  <c:v>FABRICAÇÃO DE PRODUTOS FARMOQUÍMICOS E FARMACÊUTICOS</c:v>
                </c:pt>
                <c:pt idx="5">
                  <c:v>FABRICAÇÃO DE EQUIPAMENTOS DE INFORMÁTICA, PRODUTOS ELETRÔNICOS E ÓPTICOS</c:v>
                </c:pt>
                <c:pt idx="6">
                  <c:v>FABRICAÇÃO DE MÁQUINAS E EQUIPAMENTOS</c:v>
                </c:pt>
                <c:pt idx="7">
                  <c:v>FABRICAÇÃO DE MÓVEIS</c:v>
                </c:pt>
                <c:pt idx="8">
                  <c:v>MANUTENÇÃO, REPARAÇÃO E INSTALAÇÃO DE MÁQUINAS E EQUIPAMENTOS</c:v>
                </c:pt>
                <c:pt idx="9">
                  <c:v>FABRICAÇÃO DE PRODUTOS DE METAL, EXCETO MÁQUINAS E EQUIPAMENTOS</c:v>
                </c:pt>
                <c:pt idx="10">
                  <c:v>FABRICAÇÃO DE COQUE, DE PRODUTOS DERIVADOS DO PETRÓLEO E DE BIOCOMBUSTÍVEIS</c:v>
                </c:pt>
                <c:pt idx="11">
                  <c:v>FABRICAÇÃO DE PRODUTOS DE MINERAIS NÃO-METÁLICOS</c:v>
                </c:pt>
                <c:pt idx="12">
                  <c:v>IMPRESSÃO E REPRODUÇÃO DE GRAVAÇÕES</c:v>
                </c:pt>
                <c:pt idx="13">
                  <c:v>FABRICAÇÃO DE PRODUTOS DO FUMO</c:v>
                </c:pt>
                <c:pt idx="14">
                  <c:v>FABRICAÇÃO DE PRODUTOS DE MADEIRA</c:v>
                </c:pt>
                <c:pt idx="15">
                  <c:v>FABRICAÇÃO DE PRODUTOS DIVERSOS</c:v>
                </c:pt>
                <c:pt idx="16">
                  <c:v>FABRICAÇÃO DE BEBIDAS</c:v>
                </c:pt>
                <c:pt idx="17">
                  <c:v>FABRICAÇÃO DE PRODUTOS DE BORRACHA E DE MATERIAL PLÁSTICO</c:v>
                </c:pt>
                <c:pt idx="18">
                  <c:v>CONFECÇÃO DE ARTIGOS DO VESTUÁRIO E ACESSÓRIOS</c:v>
                </c:pt>
                <c:pt idx="19">
                  <c:v>FABRICAÇÃO DE PRODUTOS ALIMENTÍCIOS</c:v>
                </c:pt>
                <c:pt idx="20">
                  <c:v>FABRICAÇÃO DE PRODUTOS QUÍMICOS</c:v>
                </c:pt>
                <c:pt idx="21">
                  <c:v>FABRICAÇÃO DE CELULOSE, PAPEL E PRODUTOS DE PAPEL</c:v>
                </c:pt>
                <c:pt idx="22">
                  <c:v>PREPARAÇÃO DE COUROS E FABRICAÇÃO DE ARTEFATOS DE COURO, ARTIGOS PARA VIAGEM E CALÇADOS</c:v>
                </c:pt>
                <c:pt idx="23">
                  <c:v>FABRICAÇÃO DE PRODUTOS TÊXTEIS</c:v>
                </c:pt>
              </c:strCache>
            </c:strRef>
          </c:cat>
          <c:val>
            <c:numRef>
              <c:f>[4]Plan1!$C$2:$C$25</c:f>
              <c:numCache>
                <c:formatCode>General</c:formatCode>
                <c:ptCount val="24"/>
                <c:pt idx="0">
                  <c:v>5613</c:v>
                </c:pt>
                <c:pt idx="1">
                  <c:v>36557</c:v>
                </c:pt>
                <c:pt idx="2">
                  <c:v>10665</c:v>
                </c:pt>
                <c:pt idx="3">
                  <c:v>9038</c:v>
                </c:pt>
                <c:pt idx="4">
                  <c:v>2058</c:v>
                </c:pt>
                <c:pt idx="5">
                  <c:v>10046</c:v>
                </c:pt>
                <c:pt idx="6">
                  <c:v>53043</c:v>
                </c:pt>
                <c:pt idx="7">
                  <c:v>35709</c:v>
                </c:pt>
                <c:pt idx="8">
                  <c:v>10109</c:v>
                </c:pt>
                <c:pt idx="9">
                  <c:v>54041</c:v>
                </c:pt>
                <c:pt idx="10">
                  <c:v>2308</c:v>
                </c:pt>
                <c:pt idx="11">
                  <c:v>18690</c:v>
                </c:pt>
                <c:pt idx="12">
                  <c:v>7208</c:v>
                </c:pt>
                <c:pt idx="13">
                  <c:v>5500</c:v>
                </c:pt>
                <c:pt idx="14">
                  <c:v>15782</c:v>
                </c:pt>
                <c:pt idx="15">
                  <c:v>13322</c:v>
                </c:pt>
                <c:pt idx="16">
                  <c:v>10320</c:v>
                </c:pt>
                <c:pt idx="17">
                  <c:v>34690</c:v>
                </c:pt>
                <c:pt idx="18">
                  <c:v>21589</c:v>
                </c:pt>
                <c:pt idx="19">
                  <c:v>125122</c:v>
                </c:pt>
                <c:pt idx="20">
                  <c:v>16917</c:v>
                </c:pt>
                <c:pt idx="21">
                  <c:v>10604</c:v>
                </c:pt>
                <c:pt idx="22">
                  <c:v>110489</c:v>
                </c:pt>
                <c:pt idx="23">
                  <c:v>9131</c:v>
                </c:pt>
              </c:numCache>
            </c:numRef>
          </c:val>
        </c:ser>
        <c:ser>
          <c:idx val="0"/>
          <c:order val="1"/>
          <c:tx>
            <c:strRef>
              <c:f>[4]Plan1!$B$1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[4]Plan1!$A$2:$A$25</c:f>
              <c:strCache>
                <c:ptCount val="24"/>
                <c:pt idx="0">
                  <c:v>FABRICAÇÃO DE OUTROS EQUIPAMENTOS DE TRANSPORTE, EXCETO VEÍCULOS AUTOMOTORES</c:v>
                </c:pt>
                <c:pt idx="1">
                  <c:v>FABRICAÇÃO DE VEÍCULOS AUTOMOTORES, REBOQUES E CARROCERIAS</c:v>
                </c:pt>
                <c:pt idx="2">
                  <c:v>FABRICAÇÃO DE MÁQUINAS, APARELHOS E MATERIAIS ELÉTRICOS</c:v>
                </c:pt>
                <c:pt idx="3">
                  <c:v>METALURGIA</c:v>
                </c:pt>
                <c:pt idx="4">
                  <c:v>FABRICAÇÃO DE PRODUTOS FARMOQUÍMICOS E FARMACÊUTICOS</c:v>
                </c:pt>
                <c:pt idx="5">
                  <c:v>FABRICAÇÃO DE EQUIPAMENTOS DE INFORMÁTICA, PRODUTOS ELETRÔNICOS E ÓPTICOS</c:v>
                </c:pt>
                <c:pt idx="6">
                  <c:v>FABRICAÇÃO DE MÁQUINAS E EQUIPAMENTOS</c:v>
                </c:pt>
                <c:pt idx="7">
                  <c:v>FABRICAÇÃO DE MÓVEIS</c:v>
                </c:pt>
                <c:pt idx="8">
                  <c:v>MANUTENÇÃO, REPARAÇÃO E INSTALAÇÃO DE MÁQUINAS E EQUIPAMENTOS</c:v>
                </c:pt>
                <c:pt idx="9">
                  <c:v>FABRICAÇÃO DE PRODUTOS DE METAL, EXCETO MÁQUINAS E EQUIPAMENTOS</c:v>
                </c:pt>
                <c:pt idx="10">
                  <c:v>FABRICAÇÃO DE COQUE, DE PRODUTOS DERIVADOS DO PETRÓLEO E DE BIOCOMBUSTÍVEIS</c:v>
                </c:pt>
                <c:pt idx="11">
                  <c:v>FABRICAÇÃO DE PRODUTOS DE MINERAIS NÃO-METÁLICOS</c:v>
                </c:pt>
                <c:pt idx="12">
                  <c:v>IMPRESSÃO E REPRODUÇÃO DE GRAVAÇÕES</c:v>
                </c:pt>
                <c:pt idx="13">
                  <c:v>FABRICAÇÃO DE PRODUTOS DO FUMO</c:v>
                </c:pt>
                <c:pt idx="14">
                  <c:v>FABRICAÇÃO DE PRODUTOS DE MADEIRA</c:v>
                </c:pt>
                <c:pt idx="15">
                  <c:v>FABRICAÇÃO DE PRODUTOS DIVERSOS</c:v>
                </c:pt>
                <c:pt idx="16">
                  <c:v>FABRICAÇÃO DE BEBIDAS</c:v>
                </c:pt>
                <c:pt idx="17">
                  <c:v>FABRICAÇÃO DE PRODUTOS DE BORRACHA E DE MATERIAL PLÁSTICO</c:v>
                </c:pt>
                <c:pt idx="18">
                  <c:v>CONFECÇÃO DE ARTIGOS DO VESTUÁRIO E ACESSÓRIOS</c:v>
                </c:pt>
                <c:pt idx="19">
                  <c:v>FABRICAÇÃO DE PRODUTOS ALIMENTÍCIOS</c:v>
                </c:pt>
                <c:pt idx="20">
                  <c:v>FABRICAÇÃO DE PRODUTOS QUÍMICOS</c:v>
                </c:pt>
                <c:pt idx="21">
                  <c:v>FABRICAÇÃO DE CELULOSE, PAPEL E PRODUTOS DE PAPEL</c:v>
                </c:pt>
                <c:pt idx="22">
                  <c:v>PREPARAÇÃO DE COUROS E FABRICAÇÃO DE ARTEFATOS DE COURO, ARTIGOS PARA VIAGEM E CALÇADOS</c:v>
                </c:pt>
                <c:pt idx="23">
                  <c:v>FABRICAÇÃO DE PRODUTOS TÊXTEIS</c:v>
                </c:pt>
              </c:strCache>
            </c:strRef>
          </c:cat>
          <c:val>
            <c:numRef>
              <c:f>[4]Plan1!$B$2:$B$25</c:f>
              <c:numCache>
                <c:formatCode>General</c:formatCode>
                <c:ptCount val="24"/>
                <c:pt idx="0">
                  <c:v>10096</c:v>
                </c:pt>
                <c:pt idx="1">
                  <c:v>40848</c:v>
                </c:pt>
                <c:pt idx="2">
                  <c:v>11865</c:v>
                </c:pt>
                <c:pt idx="3">
                  <c:v>9907</c:v>
                </c:pt>
                <c:pt idx="4">
                  <c:v>2245</c:v>
                </c:pt>
                <c:pt idx="5">
                  <c:v>10952</c:v>
                </c:pt>
                <c:pt idx="6">
                  <c:v>57471</c:v>
                </c:pt>
                <c:pt idx="7">
                  <c:v>38402</c:v>
                </c:pt>
                <c:pt idx="8">
                  <c:v>10752</c:v>
                </c:pt>
                <c:pt idx="9">
                  <c:v>57208</c:v>
                </c:pt>
                <c:pt idx="10">
                  <c:v>2442</c:v>
                </c:pt>
                <c:pt idx="11">
                  <c:v>19726</c:v>
                </c:pt>
                <c:pt idx="12">
                  <c:v>7517</c:v>
                </c:pt>
                <c:pt idx="13">
                  <c:v>5670</c:v>
                </c:pt>
                <c:pt idx="14">
                  <c:v>16173</c:v>
                </c:pt>
                <c:pt idx="15">
                  <c:v>13631</c:v>
                </c:pt>
                <c:pt idx="16">
                  <c:v>10544</c:v>
                </c:pt>
                <c:pt idx="17">
                  <c:v>35125</c:v>
                </c:pt>
                <c:pt idx="18">
                  <c:v>21757</c:v>
                </c:pt>
                <c:pt idx="19">
                  <c:v>125195</c:v>
                </c:pt>
                <c:pt idx="20">
                  <c:v>16901</c:v>
                </c:pt>
                <c:pt idx="21">
                  <c:v>10554</c:v>
                </c:pt>
                <c:pt idx="22">
                  <c:v>109417</c:v>
                </c:pt>
                <c:pt idx="23">
                  <c:v>8985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96292696"/>
        <c:axId val="396291912"/>
      </c:barChart>
      <c:catAx>
        <c:axId val="396292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291912"/>
        <c:crosses val="autoZero"/>
        <c:auto val="1"/>
        <c:lblAlgn val="ctr"/>
        <c:lblOffset val="100"/>
        <c:noMultiLvlLbl val="0"/>
      </c:catAx>
      <c:valAx>
        <c:axId val="396291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96292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[5]Plan1!$C$5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[5]Plan1!$B$6:$B$12</c:f>
              <c:strCache>
                <c:ptCount val="7"/>
                <c:pt idx="0">
                  <c:v>Até 17</c:v>
                </c:pt>
                <c:pt idx="1">
                  <c:v>18 a 24</c:v>
                </c:pt>
                <c:pt idx="2">
                  <c:v>25 a 29</c:v>
                </c:pt>
                <c:pt idx="3">
                  <c:v>30 a 39</c:v>
                </c:pt>
                <c:pt idx="4">
                  <c:v>40 a 49</c:v>
                </c:pt>
                <c:pt idx="5">
                  <c:v>50 a 64</c:v>
                </c:pt>
                <c:pt idx="6">
                  <c:v>65 ou mais</c:v>
                </c:pt>
              </c:strCache>
            </c:strRef>
          </c:cat>
          <c:val>
            <c:numRef>
              <c:f>[5]Plan1!$C$6:$C$12</c:f>
              <c:numCache>
                <c:formatCode>General</c:formatCode>
                <c:ptCount val="7"/>
                <c:pt idx="0">
                  <c:v>46951</c:v>
                </c:pt>
                <c:pt idx="1">
                  <c:v>440273</c:v>
                </c:pt>
                <c:pt idx="2">
                  <c:v>400267</c:v>
                </c:pt>
                <c:pt idx="3">
                  <c:v>755160</c:v>
                </c:pt>
                <c:pt idx="4">
                  <c:v>511056</c:v>
                </c:pt>
                <c:pt idx="5">
                  <c:v>383177</c:v>
                </c:pt>
                <c:pt idx="6">
                  <c:v>27246</c:v>
                </c:pt>
              </c:numCache>
            </c:numRef>
          </c:val>
        </c:ser>
        <c:ser>
          <c:idx val="1"/>
          <c:order val="1"/>
          <c:tx>
            <c:strRef>
              <c:f>[5]Plan1!$D$5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[5]Plan1!$B$6:$B$12</c:f>
              <c:strCache>
                <c:ptCount val="7"/>
                <c:pt idx="0">
                  <c:v>Até 17</c:v>
                </c:pt>
                <c:pt idx="1">
                  <c:v>18 a 24</c:v>
                </c:pt>
                <c:pt idx="2">
                  <c:v>25 a 29</c:v>
                </c:pt>
                <c:pt idx="3">
                  <c:v>30 a 39</c:v>
                </c:pt>
                <c:pt idx="4">
                  <c:v>40 a 49</c:v>
                </c:pt>
                <c:pt idx="5">
                  <c:v>50 a 64</c:v>
                </c:pt>
                <c:pt idx="6">
                  <c:v>65 ou mais</c:v>
                </c:pt>
              </c:strCache>
            </c:strRef>
          </c:cat>
          <c:val>
            <c:numRef>
              <c:f>[5]Plan1!$D$6:$D$12</c:f>
              <c:numCache>
                <c:formatCode>General</c:formatCode>
                <c:ptCount val="7"/>
                <c:pt idx="0">
                  <c:v>63426</c:v>
                </c:pt>
                <c:pt idx="1">
                  <c:v>458738</c:v>
                </c:pt>
                <c:pt idx="2">
                  <c:v>390513</c:v>
                </c:pt>
                <c:pt idx="3">
                  <c:v>729607</c:v>
                </c:pt>
                <c:pt idx="4">
                  <c:v>492533</c:v>
                </c:pt>
                <c:pt idx="5">
                  <c:v>352843</c:v>
                </c:pt>
                <c:pt idx="6">
                  <c:v>22821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293480"/>
        <c:axId val="396293088"/>
      </c:barChart>
      <c:catAx>
        <c:axId val="396293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96293088"/>
        <c:crosses val="autoZero"/>
        <c:auto val="1"/>
        <c:lblAlgn val="ctr"/>
        <c:lblOffset val="100"/>
        <c:noMultiLvlLbl val="0"/>
      </c:catAx>
      <c:valAx>
        <c:axId val="39629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96293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[6]Plan1!$D$23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[6]Plan1!$C$24:$C$28</c:f>
              <c:strCache>
                <c:ptCount val="5"/>
                <c:pt idx="0">
                  <c:v>Até Fundamental Completo</c:v>
                </c:pt>
                <c:pt idx="1">
                  <c:v>Médio Incompleto</c:v>
                </c:pt>
                <c:pt idx="2">
                  <c:v>Médio Completo</c:v>
                </c:pt>
                <c:pt idx="3">
                  <c:v>Superior Incompleto</c:v>
                </c:pt>
                <c:pt idx="4">
                  <c:v>Superior Completo</c:v>
                </c:pt>
              </c:strCache>
            </c:strRef>
          </c:cat>
          <c:val>
            <c:numRef>
              <c:f>[6]Plan1!$D$24:$D$28</c:f>
              <c:numCache>
                <c:formatCode>General</c:formatCode>
                <c:ptCount val="5"/>
                <c:pt idx="0">
                  <c:v>698377</c:v>
                </c:pt>
                <c:pt idx="1">
                  <c:v>238517</c:v>
                </c:pt>
                <c:pt idx="2">
                  <c:v>1147437</c:v>
                </c:pt>
                <c:pt idx="3">
                  <c:v>163078</c:v>
                </c:pt>
                <c:pt idx="4">
                  <c:v>316728</c:v>
                </c:pt>
              </c:numCache>
            </c:numRef>
          </c:val>
        </c:ser>
        <c:ser>
          <c:idx val="1"/>
          <c:order val="1"/>
          <c:tx>
            <c:strRef>
              <c:f>[6]Plan1!$E$23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[6]Plan1!$C$24:$C$28</c:f>
              <c:strCache>
                <c:ptCount val="5"/>
                <c:pt idx="0">
                  <c:v>Até Fundamental Completo</c:v>
                </c:pt>
                <c:pt idx="1">
                  <c:v>Médio Incompleto</c:v>
                </c:pt>
                <c:pt idx="2">
                  <c:v>Médio Completo</c:v>
                </c:pt>
                <c:pt idx="3">
                  <c:v>Superior Incompleto</c:v>
                </c:pt>
                <c:pt idx="4">
                  <c:v>Superior Completo</c:v>
                </c:pt>
              </c:strCache>
            </c:strRef>
          </c:cat>
          <c:val>
            <c:numRef>
              <c:f>[6]Plan1!$E$24:$E$28</c:f>
              <c:numCache>
                <c:formatCode>General</c:formatCode>
                <c:ptCount val="5"/>
                <c:pt idx="0">
                  <c:v>665047</c:v>
                </c:pt>
                <c:pt idx="1">
                  <c:v>233007</c:v>
                </c:pt>
                <c:pt idx="2">
                  <c:v>1136089</c:v>
                </c:pt>
                <c:pt idx="3">
                  <c:v>162452</c:v>
                </c:pt>
                <c:pt idx="4">
                  <c:v>313893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292304"/>
        <c:axId val="396289952"/>
      </c:barChart>
      <c:catAx>
        <c:axId val="39629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96289952"/>
        <c:crosses val="autoZero"/>
        <c:auto val="1"/>
        <c:lblAlgn val="ctr"/>
        <c:lblOffset val="100"/>
        <c:noMultiLvlLbl val="0"/>
      </c:catAx>
      <c:valAx>
        <c:axId val="39628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9629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7'!$G$6</c:f>
              <c:strCache>
                <c:ptCount val="1"/>
                <c:pt idx="0">
                  <c:v>31/12/2016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 7'!$F$7:$F$11</c:f>
              <c:strCache>
                <c:ptCount val="5"/>
                <c:pt idx="0">
                  <c:v>Até Fundamental Completo</c:v>
                </c:pt>
                <c:pt idx="1">
                  <c:v>Médio Incompleto</c:v>
                </c:pt>
                <c:pt idx="2">
                  <c:v>Médio Completo</c:v>
                </c:pt>
                <c:pt idx="3">
                  <c:v>Superior Incompleto</c:v>
                </c:pt>
                <c:pt idx="4">
                  <c:v>Superior Completo</c:v>
                </c:pt>
              </c:strCache>
            </c:strRef>
          </c:cat>
          <c:val>
            <c:numRef>
              <c:f>'Gráfico 7'!$G$7:$G$11</c:f>
              <c:numCache>
                <c:formatCode>#,##0</c:formatCode>
                <c:ptCount val="5"/>
                <c:pt idx="0">
                  <c:v>665047</c:v>
                </c:pt>
                <c:pt idx="1">
                  <c:v>233007</c:v>
                </c:pt>
                <c:pt idx="2">
                  <c:v>1136089</c:v>
                </c:pt>
                <c:pt idx="3">
                  <c:v>162452</c:v>
                </c:pt>
                <c:pt idx="4">
                  <c:v>313893</c:v>
                </c:pt>
              </c:numCache>
            </c:numRef>
          </c:val>
        </c:ser>
        <c:ser>
          <c:idx val="1"/>
          <c:order val="1"/>
          <c:tx>
            <c:strRef>
              <c:f>'Gráfico 7'!$H$6</c:f>
              <c:strCache>
                <c:ptCount val="1"/>
                <c:pt idx="0">
                  <c:v>31/04/2017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'Gráfico 7'!$F$7:$F$11</c:f>
              <c:strCache>
                <c:ptCount val="5"/>
                <c:pt idx="0">
                  <c:v>Até Fundamental Completo</c:v>
                </c:pt>
                <c:pt idx="1">
                  <c:v>Médio Incompleto</c:v>
                </c:pt>
                <c:pt idx="2">
                  <c:v>Médio Completo</c:v>
                </c:pt>
                <c:pt idx="3">
                  <c:v>Superior Incompleto</c:v>
                </c:pt>
                <c:pt idx="4">
                  <c:v>Superior Completo</c:v>
                </c:pt>
              </c:strCache>
            </c:strRef>
          </c:cat>
          <c:val>
            <c:numRef>
              <c:f>'Gráfico 7'!$H$7:$H$11</c:f>
              <c:numCache>
                <c:formatCode>#,##0</c:formatCode>
                <c:ptCount val="5"/>
                <c:pt idx="0">
                  <c:v>671521</c:v>
                </c:pt>
                <c:pt idx="1">
                  <c:v>236685</c:v>
                </c:pt>
                <c:pt idx="2">
                  <c:v>1142953</c:v>
                </c:pt>
                <c:pt idx="3">
                  <c:v>163625</c:v>
                </c:pt>
                <c:pt idx="4">
                  <c:v>317687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288384"/>
        <c:axId val="396291128"/>
      </c:barChart>
      <c:catAx>
        <c:axId val="39628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96291128"/>
        <c:crosses val="autoZero"/>
        <c:auto val="1"/>
        <c:lblAlgn val="ctr"/>
        <c:lblOffset val="100"/>
        <c:noMultiLvlLbl val="0"/>
      </c:catAx>
      <c:valAx>
        <c:axId val="39629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96288384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'Gráfico 8'!$B$1</c:f>
              <c:strCache>
                <c:ptCount val="1"/>
                <c:pt idx="0">
                  <c:v>31/12/2016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'Gráfico 8'!$A$2:$A$8</c:f>
              <c:strCache>
                <c:ptCount val="7"/>
                <c:pt idx="0">
                  <c:v>ATÉ 17</c:v>
                </c:pt>
                <c:pt idx="1">
                  <c:v>18 A 24</c:v>
                </c:pt>
                <c:pt idx="2">
                  <c:v>25 A 29</c:v>
                </c:pt>
                <c:pt idx="3">
                  <c:v>30 A 39</c:v>
                </c:pt>
                <c:pt idx="4">
                  <c:v>40 A 49</c:v>
                </c:pt>
                <c:pt idx="5">
                  <c:v>50 A 64</c:v>
                </c:pt>
                <c:pt idx="6">
                  <c:v>65 OU MAIS</c:v>
                </c:pt>
              </c:strCache>
            </c:strRef>
          </c:cat>
          <c:val>
            <c:numRef>
              <c:f>'Gráfico 8'!$B$2:$B$8</c:f>
              <c:numCache>
                <c:formatCode>#,##0</c:formatCode>
                <c:ptCount val="7"/>
                <c:pt idx="0">
                  <c:v>63426</c:v>
                </c:pt>
                <c:pt idx="1">
                  <c:v>458738</c:v>
                </c:pt>
                <c:pt idx="2">
                  <c:v>390513</c:v>
                </c:pt>
                <c:pt idx="3">
                  <c:v>729607</c:v>
                </c:pt>
                <c:pt idx="4">
                  <c:v>492533</c:v>
                </c:pt>
                <c:pt idx="5">
                  <c:v>352843</c:v>
                </c:pt>
                <c:pt idx="6">
                  <c:v>22821</c:v>
                </c:pt>
              </c:numCache>
            </c:numRef>
          </c:val>
        </c:ser>
        <c:ser>
          <c:idx val="1"/>
          <c:order val="1"/>
          <c:tx>
            <c:strRef>
              <c:f>'Gráfico 8'!$C$1</c:f>
              <c:strCache>
                <c:ptCount val="1"/>
                <c:pt idx="0">
                  <c:v>31/04/2017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'Gráfico 8'!$A$2:$A$8</c:f>
              <c:strCache>
                <c:ptCount val="7"/>
                <c:pt idx="0">
                  <c:v>ATÉ 17</c:v>
                </c:pt>
                <c:pt idx="1">
                  <c:v>18 A 24</c:v>
                </c:pt>
                <c:pt idx="2">
                  <c:v>25 A 29</c:v>
                </c:pt>
                <c:pt idx="3">
                  <c:v>30 A 39</c:v>
                </c:pt>
                <c:pt idx="4">
                  <c:v>40 A 49</c:v>
                </c:pt>
                <c:pt idx="5">
                  <c:v>50 A 64</c:v>
                </c:pt>
                <c:pt idx="6">
                  <c:v>65 OU MAIS</c:v>
                </c:pt>
              </c:strCache>
            </c:strRef>
          </c:cat>
          <c:val>
            <c:numRef>
              <c:f>'Gráfico 8'!$C$2:$C$8</c:f>
              <c:numCache>
                <c:formatCode>#,##0</c:formatCode>
                <c:ptCount val="7"/>
                <c:pt idx="0">
                  <c:v>74258</c:v>
                </c:pt>
                <c:pt idx="1">
                  <c:v>474166</c:v>
                </c:pt>
                <c:pt idx="2">
                  <c:v>391888</c:v>
                </c:pt>
                <c:pt idx="3">
                  <c:v>729992</c:v>
                </c:pt>
                <c:pt idx="4">
                  <c:v>492742</c:v>
                </c:pt>
                <c:pt idx="5">
                  <c:v>347734</c:v>
                </c:pt>
                <c:pt idx="6">
                  <c:v>21684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289560"/>
        <c:axId val="343737360"/>
      </c:barChart>
      <c:catAx>
        <c:axId val="396289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43737360"/>
        <c:crosses val="autoZero"/>
        <c:auto val="1"/>
        <c:lblAlgn val="ctr"/>
        <c:lblOffset val="100"/>
        <c:noMultiLvlLbl val="0"/>
      </c:catAx>
      <c:valAx>
        <c:axId val="343737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396289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447675</xdr:colOff>
      <xdr:row>8</xdr:row>
      <xdr:rowOff>28575</xdr:rowOff>
    </xdr:from>
    <xdr:to>
      <xdr:col>19</xdr:col>
      <xdr:colOff>111675</xdr:colOff>
      <xdr:row>24</xdr:row>
      <xdr:rowOff>23812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0.15169</cdr:x>
      <cdr:y>0.28993</cdr:y>
    </cdr:from>
    <cdr:to>
      <cdr:x>0.25843</cdr:x>
      <cdr:y>0.36632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771525" y="795339"/>
          <a:ext cx="5429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/>
            <a:t>-4,8%</a:t>
          </a:r>
        </a:p>
      </cdr:txBody>
    </cdr:sp>
  </cdr:relSizeAnchor>
  <cdr:relSizeAnchor xmlns:cdr="http://schemas.openxmlformats.org/drawingml/2006/chartDrawing">
    <cdr:from>
      <cdr:x>0.32085</cdr:x>
      <cdr:y>0.50463</cdr:y>
    </cdr:from>
    <cdr:to>
      <cdr:x>0.42759</cdr:x>
      <cdr:y>0.58102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1631950" y="1384300"/>
          <a:ext cx="5429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-2,3%</a:t>
          </a:r>
        </a:p>
      </cdr:txBody>
    </cdr:sp>
  </cdr:relSizeAnchor>
  <cdr:relSizeAnchor xmlns:cdr="http://schemas.openxmlformats.org/drawingml/2006/chartDrawing">
    <cdr:from>
      <cdr:x>0.49313</cdr:x>
      <cdr:y>0.0706</cdr:y>
    </cdr:from>
    <cdr:to>
      <cdr:x>0.59988</cdr:x>
      <cdr:y>0.14699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2508250" y="193675"/>
          <a:ext cx="5429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-1,0%</a:t>
          </a:r>
        </a:p>
      </cdr:txBody>
    </cdr:sp>
  </cdr:relSizeAnchor>
  <cdr:relSizeAnchor xmlns:cdr="http://schemas.openxmlformats.org/drawingml/2006/chartDrawing">
    <cdr:from>
      <cdr:x>0.6598</cdr:x>
      <cdr:y>0.55671</cdr:y>
    </cdr:from>
    <cdr:to>
      <cdr:x>0.76654</cdr:x>
      <cdr:y>0.6331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3355975" y="1527175"/>
          <a:ext cx="5429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-0,4%</a:t>
          </a:r>
        </a:p>
      </cdr:txBody>
    </cdr:sp>
  </cdr:relSizeAnchor>
  <cdr:relSizeAnchor xmlns:cdr="http://schemas.openxmlformats.org/drawingml/2006/chartDrawing">
    <cdr:from>
      <cdr:x>0.8377</cdr:x>
      <cdr:y>0.47338</cdr:y>
    </cdr:from>
    <cdr:to>
      <cdr:x>0.94444</cdr:x>
      <cdr:y>0.54977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4260850" y="1298575"/>
          <a:ext cx="542925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-0,9%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619124</xdr:colOff>
      <xdr:row>13</xdr:row>
      <xdr:rowOff>42862</xdr:rowOff>
    </xdr:from>
    <xdr:to>
      <xdr:col>15</xdr:col>
      <xdr:colOff>523874</xdr:colOff>
      <xdr:row>32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0.15771</cdr:x>
      <cdr:y>0.34914</cdr:y>
    </cdr:from>
    <cdr:to>
      <cdr:x>0.2565</cdr:x>
      <cdr:y>0.42029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866775" y="1262063"/>
          <a:ext cx="5429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/>
            <a:t>+1,0%</a:t>
          </a:r>
        </a:p>
      </cdr:txBody>
    </cdr:sp>
  </cdr:relSizeAnchor>
  <cdr:relSizeAnchor xmlns:cdr="http://schemas.openxmlformats.org/drawingml/2006/chartDrawing">
    <cdr:from>
      <cdr:x>0.32293</cdr:x>
      <cdr:y>0.59113</cdr:y>
    </cdr:from>
    <cdr:to>
      <cdr:x>0.42172</cdr:x>
      <cdr:y>0.66227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1774825" y="2136775"/>
          <a:ext cx="5429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+1,6%</a:t>
          </a:r>
        </a:p>
      </cdr:txBody>
    </cdr:sp>
  </cdr:relSizeAnchor>
  <cdr:relSizeAnchor xmlns:cdr="http://schemas.openxmlformats.org/drawingml/2006/chartDrawing">
    <cdr:from>
      <cdr:x>0.49278</cdr:x>
      <cdr:y>0.10101</cdr:y>
    </cdr:from>
    <cdr:to>
      <cdr:x>0.59157</cdr:x>
      <cdr:y>0.17216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2708275" y="365125"/>
          <a:ext cx="5429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+0,6%</a:t>
          </a:r>
        </a:p>
      </cdr:txBody>
    </cdr:sp>
  </cdr:relSizeAnchor>
  <cdr:relSizeAnchor xmlns:cdr="http://schemas.openxmlformats.org/drawingml/2006/chartDrawing">
    <cdr:from>
      <cdr:x>0.66782</cdr:x>
      <cdr:y>0.63856</cdr:y>
    </cdr:from>
    <cdr:to>
      <cdr:x>0.76661</cdr:x>
      <cdr:y>0.70971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3670300" y="2308225"/>
          <a:ext cx="5429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+0,7%</a:t>
          </a:r>
        </a:p>
      </cdr:txBody>
    </cdr:sp>
  </cdr:relSizeAnchor>
  <cdr:relSizeAnchor xmlns:cdr="http://schemas.openxmlformats.org/drawingml/2006/chartDrawing">
    <cdr:from>
      <cdr:x>0.83767</cdr:x>
      <cdr:y>0.55687</cdr:y>
    </cdr:from>
    <cdr:to>
      <cdr:x>0.93645</cdr:x>
      <cdr:y>0.62802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4603750" y="2012950"/>
          <a:ext cx="5429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+1,2%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538162</xdr:colOff>
      <xdr:row>9</xdr:row>
      <xdr:rowOff>128587</xdr:rowOff>
    </xdr:from>
    <xdr:to>
      <xdr:col>15</xdr:col>
      <xdr:colOff>202162</xdr:colOff>
      <xdr:row>21</xdr:row>
      <xdr:rowOff>182587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0.11493</cdr:x>
      <cdr:y>0.56377</cdr:y>
    </cdr:from>
    <cdr:to>
      <cdr:x>0.21745</cdr:x>
      <cdr:y>0.68181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61988" y="1319213"/>
          <a:ext cx="5905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+17,1%</a:t>
          </a:r>
        </a:p>
      </cdr:txBody>
    </cdr:sp>
  </cdr:relSizeAnchor>
  <cdr:relSizeAnchor xmlns:cdr="http://schemas.openxmlformats.org/drawingml/2006/chartDrawing">
    <cdr:from>
      <cdr:x>0.24364</cdr:x>
      <cdr:y>0.23338</cdr:y>
    </cdr:from>
    <cdr:to>
      <cdr:x>0.34616</cdr:x>
      <cdr:y>0.35142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1403350" y="546100"/>
          <a:ext cx="5905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+3,4%</a:t>
          </a:r>
        </a:p>
      </cdr:txBody>
    </cdr:sp>
  </cdr:relSizeAnchor>
  <cdr:relSizeAnchor xmlns:cdr="http://schemas.openxmlformats.org/drawingml/2006/chartDrawing">
    <cdr:from>
      <cdr:x>0.36601</cdr:x>
      <cdr:y>0.30257</cdr:y>
    </cdr:from>
    <cdr:to>
      <cdr:x>0.46853</cdr:x>
      <cdr:y>0.42062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2108200" y="708025"/>
          <a:ext cx="5905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+0,4%</a:t>
          </a:r>
        </a:p>
      </cdr:txBody>
    </cdr:sp>
  </cdr:relSizeAnchor>
  <cdr:relSizeAnchor xmlns:cdr="http://schemas.openxmlformats.org/drawingml/2006/chartDrawing">
    <cdr:from>
      <cdr:x>0.49003</cdr:x>
      <cdr:y>0.01764</cdr:y>
    </cdr:from>
    <cdr:to>
      <cdr:x>0.59256</cdr:x>
      <cdr:y>0.13568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2822575" y="41275"/>
          <a:ext cx="5905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+0,1%</a:t>
          </a:r>
        </a:p>
      </cdr:txBody>
    </cdr:sp>
  </cdr:relSizeAnchor>
  <cdr:relSizeAnchor xmlns:cdr="http://schemas.openxmlformats.org/drawingml/2006/chartDrawing">
    <cdr:from>
      <cdr:x>0.63224</cdr:x>
      <cdr:y>0.22116</cdr:y>
    </cdr:from>
    <cdr:to>
      <cdr:x>0.73477</cdr:x>
      <cdr:y>0.33921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3641725" y="517525"/>
          <a:ext cx="5905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0%</a:t>
          </a:r>
        </a:p>
      </cdr:txBody>
    </cdr:sp>
  </cdr:relSizeAnchor>
  <cdr:relSizeAnchor xmlns:cdr="http://schemas.openxmlformats.org/drawingml/2006/chartDrawing">
    <cdr:from>
      <cdr:x>0.748</cdr:x>
      <cdr:y>0.34328</cdr:y>
    </cdr:from>
    <cdr:to>
      <cdr:x>0.85053</cdr:x>
      <cdr:y>0.46132</cdr:y>
    </cdr:to>
    <cdr:sp macro="" textlink="">
      <cdr:nvSpPr>
        <cdr:cNvPr id="7" name="CaixaDeTexto 1"/>
        <cdr:cNvSpPr txBox="1"/>
      </cdr:nvSpPr>
      <cdr:spPr>
        <a:xfrm xmlns:a="http://schemas.openxmlformats.org/drawingml/2006/main">
          <a:off x="4308475" y="803275"/>
          <a:ext cx="5905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-1,4%</a:t>
          </a:r>
        </a:p>
      </cdr:txBody>
    </cdr:sp>
  </cdr:relSizeAnchor>
  <cdr:relSizeAnchor xmlns:cdr="http://schemas.openxmlformats.org/drawingml/2006/chartDrawing">
    <cdr:from>
      <cdr:x>0.87368</cdr:x>
      <cdr:y>0.62822</cdr:y>
    </cdr:from>
    <cdr:to>
      <cdr:x>0.9762</cdr:x>
      <cdr:y>0.74626</cdr:y>
    </cdr:to>
    <cdr:sp macro="" textlink="">
      <cdr:nvSpPr>
        <cdr:cNvPr id="8" name="CaixaDeTexto 1"/>
        <cdr:cNvSpPr txBox="1"/>
      </cdr:nvSpPr>
      <cdr:spPr>
        <a:xfrm xmlns:a="http://schemas.openxmlformats.org/drawingml/2006/main">
          <a:off x="5032375" y="1470025"/>
          <a:ext cx="5905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-5,0%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0.1506</cdr:x>
      <cdr:y>0.23785</cdr:y>
    </cdr:from>
    <cdr:to>
      <cdr:x>0.24398</cdr:x>
      <cdr:y>0.35243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952498" y="652462"/>
          <a:ext cx="590551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 b="1"/>
            <a:t>-8,0%</a:t>
          </a:r>
        </a:p>
      </cdr:txBody>
    </cdr:sp>
  </cdr:relSizeAnchor>
  <cdr:relSizeAnchor xmlns:cdr="http://schemas.openxmlformats.org/drawingml/2006/chartDrawing">
    <cdr:from>
      <cdr:x>0.3258</cdr:x>
      <cdr:y>0.49074</cdr:y>
    </cdr:from>
    <cdr:to>
      <cdr:x>0.41837</cdr:x>
      <cdr:y>0.60532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1876607" y="1493438"/>
          <a:ext cx="533217" cy="3486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 b="1"/>
            <a:t>-7,0%</a:t>
          </a:r>
        </a:p>
      </cdr:txBody>
    </cdr:sp>
  </cdr:relSizeAnchor>
  <cdr:relSizeAnchor xmlns:cdr="http://schemas.openxmlformats.org/drawingml/2006/chartDrawing">
    <cdr:from>
      <cdr:x>0.50201</cdr:x>
      <cdr:y>0.02199</cdr:y>
    </cdr:from>
    <cdr:to>
      <cdr:x>0.60027</cdr:x>
      <cdr:y>0.13657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2891577" y="66921"/>
          <a:ext cx="565997" cy="3486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 b="1"/>
            <a:t>-1,3%</a:t>
          </a:r>
        </a:p>
      </cdr:txBody>
    </cdr:sp>
  </cdr:relSizeAnchor>
  <cdr:relSizeAnchor xmlns:cdr="http://schemas.openxmlformats.org/drawingml/2006/chartDrawing">
    <cdr:from>
      <cdr:x>0.67671</cdr:x>
      <cdr:y>0.51852</cdr:y>
    </cdr:from>
    <cdr:to>
      <cdr:x>0.76807</cdr:x>
      <cdr:y>0.6331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4279900" y="1422400"/>
          <a:ext cx="5778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 b="1"/>
            <a:t>5,1%</a:t>
          </a:r>
        </a:p>
      </cdr:txBody>
    </cdr:sp>
  </cdr:relSizeAnchor>
  <cdr:relSizeAnchor xmlns:cdr="http://schemas.openxmlformats.org/drawingml/2006/chartDrawing">
    <cdr:from>
      <cdr:x>0.85141</cdr:x>
      <cdr:y>0.35185</cdr:y>
    </cdr:from>
    <cdr:to>
      <cdr:x>0.94258</cdr:x>
      <cdr:y>0.46644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4904122" y="1070763"/>
          <a:ext cx="525128" cy="3487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 b="1"/>
            <a:t>-2,1%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523874</xdr:colOff>
      <xdr:row>11</xdr:row>
      <xdr:rowOff>66675</xdr:rowOff>
    </xdr:from>
    <xdr:to>
      <xdr:col>9</xdr:col>
      <xdr:colOff>552449</xdr:colOff>
      <xdr:row>26</xdr:row>
      <xdr:rowOff>90487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0.1335</cdr:x>
      <cdr:y>0.64987</cdr:y>
    </cdr:from>
    <cdr:to>
      <cdr:x>0.24019</cdr:x>
      <cdr:y>0.74922</cdr:y>
    </cdr:to>
    <cdr:sp macro="" textlink="">
      <cdr:nvSpPr>
        <cdr:cNvPr id="2" name="Caixa de texto 1"/>
        <cdr:cNvSpPr txBox="1"/>
      </cdr:nvSpPr>
      <cdr:spPr>
        <a:xfrm xmlns:a="http://schemas.openxmlformats.org/drawingml/2006/main">
          <a:off x="736267" y="1872477"/>
          <a:ext cx="588398" cy="286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-20,8%</a:t>
          </a:r>
        </a:p>
      </cdr:txBody>
    </cdr:sp>
  </cdr:relSizeAnchor>
  <cdr:relSizeAnchor xmlns:cdr="http://schemas.openxmlformats.org/drawingml/2006/chartDrawing">
    <cdr:from>
      <cdr:x>0.26413</cdr:x>
      <cdr:y>0.34148</cdr:y>
    </cdr:from>
    <cdr:to>
      <cdr:x>0.35785</cdr:x>
      <cdr:y>0.42979</cdr:y>
    </cdr:to>
    <cdr:sp macro="" textlink="">
      <cdr:nvSpPr>
        <cdr:cNvPr id="3" name="Caixa de texto 2"/>
        <cdr:cNvSpPr txBox="1"/>
      </cdr:nvSpPr>
      <cdr:spPr>
        <a:xfrm xmlns:a="http://schemas.openxmlformats.org/drawingml/2006/main">
          <a:off x="1456690" y="983918"/>
          <a:ext cx="516836" cy="2544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-8,8%</a:t>
          </a:r>
        </a:p>
      </cdr:txBody>
    </cdr:sp>
  </cdr:relSizeAnchor>
  <cdr:relSizeAnchor xmlns:cdr="http://schemas.openxmlformats.org/drawingml/2006/chartDrawing">
    <cdr:from>
      <cdr:x>0.38237</cdr:x>
      <cdr:y>0.34591</cdr:y>
    </cdr:from>
    <cdr:to>
      <cdr:x>0.48474</cdr:x>
      <cdr:y>0.43974</cdr:y>
    </cdr:to>
    <cdr:sp macro="" textlink="">
      <cdr:nvSpPr>
        <cdr:cNvPr id="4" name="Caixa de texto 3"/>
        <cdr:cNvSpPr txBox="1"/>
      </cdr:nvSpPr>
      <cdr:spPr>
        <a:xfrm xmlns:a="http://schemas.openxmlformats.org/drawingml/2006/main">
          <a:off x="2108780" y="996674"/>
          <a:ext cx="564542" cy="2703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-5,3%</a:t>
          </a:r>
        </a:p>
      </cdr:txBody>
    </cdr:sp>
  </cdr:relSizeAnchor>
  <cdr:relSizeAnchor xmlns:cdr="http://schemas.openxmlformats.org/drawingml/2006/chartDrawing">
    <cdr:from>
      <cdr:x>0.50437</cdr:x>
      <cdr:y>0.04192</cdr:y>
    </cdr:from>
    <cdr:to>
      <cdr:x>0.59952</cdr:x>
      <cdr:y>0.14679</cdr:y>
    </cdr:to>
    <cdr:sp macro="" textlink="">
      <cdr:nvSpPr>
        <cdr:cNvPr id="5" name="Caixa de texto 4"/>
        <cdr:cNvSpPr txBox="1"/>
      </cdr:nvSpPr>
      <cdr:spPr>
        <a:xfrm xmlns:a="http://schemas.openxmlformats.org/drawingml/2006/main">
          <a:off x="2781577" y="120788"/>
          <a:ext cx="524786" cy="302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-1,1%</a:t>
          </a:r>
        </a:p>
      </cdr:txBody>
    </cdr:sp>
  </cdr:relSizeAnchor>
  <cdr:relSizeAnchor xmlns:cdr="http://schemas.openxmlformats.org/drawingml/2006/chartDrawing">
    <cdr:from>
      <cdr:x>0.62433</cdr:x>
      <cdr:y>0.18485</cdr:y>
    </cdr:from>
    <cdr:to>
      <cdr:x>0.72093</cdr:x>
      <cdr:y>0.28971</cdr:y>
    </cdr:to>
    <cdr:sp macro="" textlink="">
      <cdr:nvSpPr>
        <cdr:cNvPr id="6" name="Caixa de texto 5"/>
        <cdr:cNvSpPr txBox="1"/>
      </cdr:nvSpPr>
      <cdr:spPr>
        <a:xfrm xmlns:a="http://schemas.openxmlformats.org/drawingml/2006/main">
          <a:off x="3443191" y="532600"/>
          <a:ext cx="532738" cy="302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-3,0</a:t>
          </a:r>
          <a:r>
            <a:rPr lang="pt-BR" sz="1000" baseline="0">
              <a:latin typeface="Times New Roman" panose="02020603050405020304" pitchFamily="18" charset="0"/>
              <a:cs typeface="Times New Roman" panose="02020603050405020304" pitchFamily="18" charset="0"/>
            </a:rPr>
            <a:t>%</a:t>
          </a:r>
          <a:endParaRPr lang="pt-BR" sz="10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0.74776</cdr:x>
      <cdr:y>0.28747</cdr:y>
    </cdr:from>
    <cdr:to>
      <cdr:x>0.84291</cdr:x>
      <cdr:y>0.38406</cdr:y>
    </cdr:to>
    <cdr:sp macro="" textlink="">
      <cdr:nvSpPr>
        <cdr:cNvPr id="7" name="Caixa de texto 6"/>
        <cdr:cNvSpPr txBox="1"/>
      </cdr:nvSpPr>
      <cdr:spPr>
        <a:xfrm xmlns:a="http://schemas.openxmlformats.org/drawingml/2006/main">
          <a:off x="4123855" y="828289"/>
          <a:ext cx="524787" cy="278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+0,7%</a:t>
          </a:r>
        </a:p>
      </cdr:txBody>
    </cdr:sp>
  </cdr:relSizeAnchor>
  <cdr:relSizeAnchor xmlns:cdr="http://schemas.openxmlformats.org/drawingml/2006/chartDrawing">
    <cdr:from>
      <cdr:x>0.8726</cdr:x>
      <cdr:y>0.65263</cdr:y>
    </cdr:from>
    <cdr:to>
      <cdr:x>0.97064</cdr:x>
      <cdr:y>0.75198</cdr:y>
    </cdr:to>
    <cdr:sp macro="" textlink="">
      <cdr:nvSpPr>
        <cdr:cNvPr id="8" name="Caixa de texto 7"/>
        <cdr:cNvSpPr txBox="1"/>
      </cdr:nvSpPr>
      <cdr:spPr>
        <a:xfrm xmlns:a="http://schemas.openxmlformats.org/drawingml/2006/main">
          <a:off x="4812361" y="1880428"/>
          <a:ext cx="540689" cy="2862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00">
              <a:latin typeface="Times New Roman" panose="02020603050405020304" pitchFamily="18" charset="0"/>
              <a:cs typeface="Times New Roman" panose="02020603050405020304" pitchFamily="18" charset="0"/>
            </a:rPr>
            <a:t>+9,3%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161925</xdr:colOff>
      <xdr:row>0</xdr:row>
      <xdr:rowOff>171450</xdr:rowOff>
    </xdr:from>
    <xdr:to>
      <xdr:col>16</xdr:col>
      <xdr:colOff>76201</xdr:colOff>
      <xdr:row>30</xdr:row>
      <xdr:rowOff>95250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352424</xdr:colOff>
      <xdr:row>1</xdr:row>
      <xdr:rowOff>0</xdr:rowOff>
    </xdr:from>
    <xdr:to>
      <xdr:col>13</xdr:col>
      <xdr:colOff>514349</xdr:colOff>
      <xdr:row>27</xdr:row>
      <xdr:rowOff>61912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152399</xdr:colOff>
      <xdr:row>7</xdr:row>
      <xdr:rowOff>176211</xdr:rowOff>
    </xdr:from>
    <xdr:to>
      <xdr:col>16</xdr:col>
      <xdr:colOff>485774</xdr:colOff>
      <xdr:row>25</xdr:row>
      <xdr:rowOff>66674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0.11517</cdr:x>
      <cdr:y>0.68436</cdr:y>
    </cdr:from>
    <cdr:to>
      <cdr:x>0.23583</cdr:x>
      <cdr:y>0.76758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600076" y="2271713"/>
          <a:ext cx="6286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/>
            <a:t>+35,1%</a:t>
          </a:r>
        </a:p>
      </cdr:txBody>
    </cdr:sp>
  </cdr:relSizeAnchor>
  <cdr:relSizeAnchor xmlns:cdr="http://schemas.openxmlformats.org/drawingml/2006/chartDrawing">
    <cdr:from>
      <cdr:x>0.23461</cdr:x>
      <cdr:y>0.28503</cdr:y>
    </cdr:from>
    <cdr:to>
      <cdr:x>0.35527</cdr:x>
      <cdr:y>0.36824</cdr:y>
    </cdr:to>
    <cdr:sp macro="" textlink="">
      <cdr:nvSpPr>
        <cdr:cNvPr id="3" name="CaixaDeTexto 1"/>
        <cdr:cNvSpPr txBox="1"/>
      </cdr:nvSpPr>
      <cdr:spPr>
        <a:xfrm xmlns:a="http://schemas.openxmlformats.org/drawingml/2006/main">
          <a:off x="1222375" y="946150"/>
          <a:ext cx="6286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+4,2%</a:t>
          </a:r>
        </a:p>
      </cdr:txBody>
    </cdr:sp>
  </cdr:relSizeAnchor>
  <cdr:relSizeAnchor xmlns:cdr="http://schemas.openxmlformats.org/drawingml/2006/chartDrawing">
    <cdr:from>
      <cdr:x>0.35893</cdr:x>
      <cdr:y>0.34529</cdr:y>
    </cdr:from>
    <cdr:to>
      <cdr:x>0.47959</cdr:x>
      <cdr:y>0.4285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870075" y="1146175"/>
          <a:ext cx="6286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-2,4%</a:t>
          </a:r>
        </a:p>
      </cdr:txBody>
    </cdr:sp>
  </cdr:relSizeAnchor>
  <cdr:relSizeAnchor xmlns:cdr="http://schemas.openxmlformats.org/drawingml/2006/chartDrawing">
    <cdr:from>
      <cdr:x>0.48873</cdr:x>
      <cdr:y>0.0153</cdr:y>
    </cdr:from>
    <cdr:to>
      <cdr:x>0.60938</cdr:x>
      <cdr:y>0.09852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2546350" y="50800"/>
          <a:ext cx="6286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-3,4%</a:t>
          </a:r>
        </a:p>
      </cdr:txBody>
    </cdr:sp>
  </cdr:relSizeAnchor>
  <cdr:relSizeAnchor xmlns:cdr="http://schemas.openxmlformats.org/drawingml/2006/chartDrawing">
    <cdr:from>
      <cdr:x>0.6167</cdr:x>
      <cdr:y>0.23912</cdr:y>
    </cdr:from>
    <cdr:to>
      <cdr:x>0.73736</cdr:x>
      <cdr:y>0.32233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3213100" y="793750"/>
          <a:ext cx="6286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-3,6%</a:t>
          </a:r>
        </a:p>
      </cdr:txBody>
    </cdr:sp>
  </cdr:relSizeAnchor>
  <cdr:relSizeAnchor xmlns:cdr="http://schemas.openxmlformats.org/drawingml/2006/chartDrawing">
    <cdr:from>
      <cdr:x>0.74467</cdr:x>
      <cdr:y>0.36538</cdr:y>
    </cdr:from>
    <cdr:to>
      <cdr:x>0.85375</cdr:x>
      <cdr:y>0.44859</cdr:y>
    </cdr:to>
    <cdr:sp macro="" textlink="">
      <cdr:nvSpPr>
        <cdr:cNvPr id="7" name="CaixaDeTexto 1"/>
        <cdr:cNvSpPr txBox="1"/>
      </cdr:nvSpPr>
      <cdr:spPr>
        <a:xfrm xmlns:a="http://schemas.openxmlformats.org/drawingml/2006/main">
          <a:off x="3879850" y="1212850"/>
          <a:ext cx="568326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-7,9%</a:t>
          </a:r>
        </a:p>
      </cdr:txBody>
    </cdr:sp>
  </cdr:relSizeAnchor>
  <cdr:relSizeAnchor xmlns:cdr="http://schemas.openxmlformats.org/drawingml/2006/chartDrawing">
    <cdr:from>
      <cdr:x>0.85801</cdr:x>
      <cdr:y>0.70971</cdr:y>
    </cdr:from>
    <cdr:to>
      <cdr:x>0.97867</cdr:x>
      <cdr:y>0.79292</cdr:y>
    </cdr:to>
    <cdr:sp macro="" textlink="">
      <cdr:nvSpPr>
        <cdr:cNvPr id="8" name="CaixaDeTexto 1"/>
        <cdr:cNvSpPr txBox="1"/>
      </cdr:nvSpPr>
      <cdr:spPr>
        <a:xfrm xmlns:a="http://schemas.openxmlformats.org/drawingml/2006/main">
          <a:off x="4470400" y="2355850"/>
          <a:ext cx="62865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100"/>
            <a:t>-16,2%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13</xdr:row>
      <xdr:rowOff>176212</xdr:rowOff>
    </xdr:from>
    <xdr:to>
      <xdr:col>14</xdr:col>
      <xdr:colOff>152400</xdr:colOff>
      <xdr:row>28</xdr:row>
      <xdr:rowOff>61912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as\Dropbox\FEE\NDR\((((%20Registro%20de%20produ&#231;&#227;o\01Ago2017-31Jul2018\IndJUL17_TomGui\planilhas%20usadas\2015_14_RS_SETOR_escol%20(Salvo%20automaticamente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as\Dropbox\FEE\NDR\((((%20Registro%20de%20produ&#231;&#227;o\01Ago2017-31Jul2018\IndJUL17_TomGui\planilhas%20usadas\2015_14_RS_SETOR_FXETA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as\Dropbox\FEE\NDR\((((%20Registro%20de%20produ&#231;&#227;o\01Ago2017-31Jul2018\IndJUL17_TomGui\planilhas%20usadas\2015_14_CNAE_sexo_RFs%20(Salvo%20automaticamen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AGED/Excel/C%20O%20N%20S%20O%20L%20I%20D/CONSOL_2016_munic_CNAEdiv_sexo_SALD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AGED/Excel/C%20O%20N%20S%20O%20L%20I%20D/consol_%202016_mun_FXETA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CAGED/Excel/C%20O%20N%20S%20O%20L%20I%20D/CONSOL_2016_mun_ESC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_14_RS_SETOR_escol"/>
    </sheetNames>
    <sheetDataSet>
      <sheetData sheetId="0">
        <row r="57">
          <cell r="AK57">
            <v>2014</v>
          </cell>
          <cell r="AL57">
            <v>2015</v>
          </cell>
        </row>
        <row r="58">
          <cell r="AJ58" t="str">
            <v>Até Fundamental Completo</v>
          </cell>
          <cell r="AK58">
            <v>821028</v>
          </cell>
          <cell r="AL58">
            <v>755305</v>
          </cell>
        </row>
        <row r="59">
          <cell r="AJ59" t="str">
            <v>Médio Incompleto</v>
          </cell>
          <cell r="AK59">
            <v>267633</v>
          </cell>
          <cell r="AL59">
            <v>248860</v>
          </cell>
        </row>
        <row r="60">
          <cell r="AJ60" t="str">
            <v>Médio Completo</v>
          </cell>
          <cell r="AK60">
            <v>1274454</v>
          </cell>
          <cell r="AL60">
            <v>1257861</v>
          </cell>
        </row>
        <row r="61">
          <cell r="AJ61" t="str">
            <v>Superior Incompleto</v>
          </cell>
          <cell r="AK61">
            <v>181330</v>
          </cell>
          <cell r="AL61">
            <v>190598</v>
          </cell>
        </row>
        <row r="62">
          <cell r="AJ62" t="str">
            <v>Superior Completo</v>
          </cell>
          <cell r="AK62">
            <v>564734</v>
          </cell>
          <cell r="AL62">
            <v>552925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_RS_SETOR_FXETAR"/>
    </sheetNames>
    <sheetDataSet>
      <sheetData sheetId="0">
        <row r="42">
          <cell r="AA42">
            <v>2014</v>
          </cell>
          <cell r="AB42">
            <v>2015</v>
          </cell>
        </row>
        <row r="43">
          <cell r="Z43" t="str">
            <v>10 A 17</v>
          </cell>
          <cell r="AA43">
            <v>59286</v>
          </cell>
          <cell r="AB43">
            <v>46957</v>
          </cell>
        </row>
        <row r="44">
          <cell r="Z44" t="str">
            <v>18 A 24</v>
          </cell>
          <cell r="AA44">
            <v>496041</v>
          </cell>
          <cell r="AB44">
            <v>452182</v>
          </cell>
        </row>
        <row r="45">
          <cell r="Z45" t="str">
            <v>25 A 29</v>
          </cell>
          <cell r="AA45">
            <v>457951</v>
          </cell>
          <cell r="AB45">
            <v>433827</v>
          </cell>
        </row>
        <row r="46">
          <cell r="Z46" t="str">
            <v>30 A 39</v>
          </cell>
          <cell r="AA46">
            <v>884829</v>
          </cell>
          <cell r="AB46">
            <v>875064</v>
          </cell>
        </row>
        <row r="47">
          <cell r="Z47" t="str">
            <v>40 A 49</v>
          </cell>
          <cell r="AA47">
            <v>665661</v>
          </cell>
          <cell r="AB47">
            <v>645549</v>
          </cell>
        </row>
        <row r="48">
          <cell r="Z48" t="str">
            <v>50 A 64</v>
          </cell>
          <cell r="AA48">
            <v>512423</v>
          </cell>
          <cell r="AB48">
            <v>515925</v>
          </cell>
        </row>
        <row r="49">
          <cell r="Z49" t="str">
            <v>65 OU MAIS</v>
          </cell>
          <cell r="AA49">
            <v>32973</v>
          </cell>
          <cell r="AB49">
            <v>36034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_muni_CNAEdiv_sexo"/>
      <sheetName val="PREPAR 15-14 coredes"/>
      <sheetName val="Plan2"/>
      <sheetName val="C O R E D E S defin"/>
      <sheetName val="RFs defin"/>
      <sheetName val="só CNAES IT"/>
      <sheetName val="CNAES it sínt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2014</v>
          </cell>
          <cell r="C3">
            <v>2015</v>
          </cell>
        </row>
        <row r="4">
          <cell r="A4" t="str">
            <v>FABRICAÇÃO DE VEÍCULOS AUTOMOTORES, REBOQUES E CARROCERIAS</v>
          </cell>
          <cell r="B4">
            <v>49391</v>
          </cell>
          <cell r="C4">
            <v>40871</v>
          </cell>
        </row>
        <row r="5">
          <cell r="A5" t="str">
            <v>MANUTENÇÃO, REPARAÇÃO E INSTALAÇÃO DE MÁQUINAS E EQUIPAMENTOS</v>
          </cell>
          <cell r="B5">
            <v>12872</v>
          </cell>
          <cell r="C5">
            <v>10760</v>
          </cell>
        </row>
        <row r="6">
          <cell r="A6" t="str">
            <v>METALURGIA</v>
          </cell>
          <cell r="B6">
            <v>11671</v>
          </cell>
          <cell r="C6">
            <v>9913</v>
          </cell>
        </row>
        <row r="7">
          <cell r="A7" t="str">
            <v>FABRICAÇÃO DE PRODUTOS DE BORRACHA E DE MATERIAL PLÁSTICO</v>
          </cell>
          <cell r="B7">
            <v>41207</v>
          </cell>
          <cell r="C7">
            <v>35159</v>
          </cell>
        </row>
        <row r="8">
          <cell r="A8" t="str">
            <v>FABRICAÇÃO DE MÁQUINAS E EQUIPAMENTOS</v>
          </cell>
          <cell r="B8">
            <v>66490</v>
          </cell>
          <cell r="C8">
            <v>57522</v>
          </cell>
        </row>
        <row r="9">
          <cell r="A9" t="str">
            <v>FABRICAÇÃO DE MÁQUINAS, APARELHOS E MATERIAIS ELÉTRICOS</v>
          </cell>
          <cell r="B9">
            <v>13277</v>
          </cell>
          <cell r="C9">
            <v>11872</v>
          </cell>
        </row>
        <row r="10">
          <cell r="A10" t="str">
            <v>CONFECÇÃO DE ARTIGOS DO VESTUÁRIO E ACESSÓRIOS</v>
          </cell>
          <cell r="B10">
            <v>24013</v>
          </cell>
          <cell r="C10">
            <v>21766</v>
          </cell>
        </row>
        <row r="11">
          <cell r="A11" t="str">
            <v>FABRICAÇÃO DE PRODUTOS TÊXTEIS</v>
          </cell>
          <cell r="B11">
            <v>9919</v>
          </cell>
          <cell r="C11">
            <v>9002</v>
          </cell>
        </row>
        <row r="12">
          <cell r="A12" t="str">
            <v>FABRICAÇÃO DE PRODUTOS DE METAL, EXCETO MÁQUINAS E EQUIPAMENTOS</v>
          </cell>
          <cell r="B12">
            <v>62974</v>
          </cell>
          <cell r="C12">
            <v>57269</v>
          </cell>
        </row>
        <row r="13">
          <cell r="A13" t="str">
            <v>FABRICAÇÃO DE EQUIPAMENTOS DE INFORMÁTICA, PRODUTOS ELETRÔNICOS E ÓPTICOS</v>
          </cell>
          <cell r="B13">
            <v>12016</v>
          </cell>
          <cell r="C13">
            <v>10972</v>
          </cell>
        </row>
        <row r="14">
          <cell r="A14" t="str">
            <v>FABRICAÇÃO DE MÓVEIS</v>
          </cell>
          <cell r="B14">
            <v>41843</v>
          </cell>
          <cell r="C14">
            <v>38438</v>
          </cell>
        </row>
        <row r="15">
          <cell r="A15" t="str">
            <v>PREPARAÇÃO DE COUROS E FABRICAÇÃO DE ARTEFATOS DE COURO, ARTIGOS PARA VIAGEM E CALÇADOS</v>
          </cell>
          <cell r="B15">
            <v>117280</v>
          </cell>
          <cell r="C15">
            <v>109457</v>
          </cell>
        </row>
        <row r="16">
          <cell r="A16" t="str">
            <v>IMPRESSÃO E REPRODUÇÃO DE GRAVAÇÕES</v>
          </cell>
          <cell r="B16">
            <v>8007</v>
          </cell>
          <cell r="C16">
            <v>7521</v>
          </cell>
        </row>
        <row r="17">
          <cell r="A17" t="str">
            <v>FABRICAÇÃO DE PRODUTOS DE MINERAIS NÃO-METÁLICOS</v>
          </cell>
          <cell r="B17">
            <v>21002</v>
          </cell>
          <cell r="C17">
            <v>19734</v>
          </cell>
        </row>
        <row r="18">
          <cell r="A18" t="str">
            <v>FABRICAÇÃO DE PRODUTOS DO FUMO</v>
          </cell>
          <cell r="B18">
            <v>6005</v>
          </cell>
          <cell r="C18">
            <v>5670</v>
          </cell>
        </row>
        <row r="19">
          <cell r="A19" t="str">
            <v>FABRICAÇÃO DE PRODUTOS DE MADEIRA</v>
          </cell>
          <cell r="B19">
            <v>17123</v>
          </cell>
          <cell r="C19">
            <v>16185</v>
          </cell>
        </row>
        <row r="20">
          <cell r="A20" t="str">
            <v>FABRICAÇÃO DE PRODUTOS DIVERSOS</v>
          </cell>
          <cell r="B20">
            <v>14236</v>
          </cell>
          <cell r="C20">
            <v>13641</v>
          </cell>
        </row>
        <row r="21">
          <cell r="A21" t="str">
            <v>FABRICAÇÃO DE BEBIDAS</v>
          </cell>
          <cell r="B21">
            <v>10759</v>
          </cell>
          <cell r="C21">
            <v>10559</v>
          </cell>
        </row>
        <row r="22">
          <cell r="A22" t="str">
            <v>FABRICAÇÃO DE PRODUTOS QUÍMICOS</v>
          </cell>
          <cell r="B22">
            <v>17159</v>
          </cell>
          <cell r="C22">
            <v>16918</v>
          </cell>
        </row>
        <row r="23">
          <cell r="A23" t="str">
            <v>FABRICAÇÃO DE CELULOSE, PAPEL E PRODUTOS DE PAPEL</v>
          </cell>
          <cell r="B23">
            <v>10658</v>
          </cell>
          <cell r="C23">
            <v>10564</v>
          </cell>
        </row>
        <row r="24">
          <cell r="A24" t="str">
            <v>FABRICAÇÃO DE PRODUTOS FARMOQUÍMICOS E FARMACÊUTICOS</v>
          </cell>
          <cell r="B24">
            <v>2259</v>
          </cell>
          <cell r="C24">
            <v>2246</v>
          </cell>
        </row>
        <row r="25">
          <cell r="A25" t="str">
            <v>FABRICAÇÃO DE PRODUTOS ALIMENTÍCIOS</v>
          </cell>
          <cell r="B25">
            <v>125277</v>
          </cell>
          <cell r="C25">
            <v>125255</v>
          </cell>
        </row>
        <row r="26">
          <cell r="A26" t="str">
            <v>FABRICAÇÃO DE OUTROS EQUIPAMENTOS DE TRANSPORTE, EXCETO VEÍCULOS AUTOMOTORES</v>
          </cell>
          <cell r="B26">
            <v>9743</v>
          </cell>
          <cell r="C26">
            <v>10097</v>
          </cell>
        </row>
        <row r="27">
          <cell r="A27" t="str">
            <v>FABRICAÇÃO DE COQUE, DE PRODUTOS DERIVADOS DO PETRÓLEO E DE BIOCOMBUSTÍVEIS</v>
          </cell>
          <cell r="B27">
            <v>2210</v>
          </cell>
          <cell r="C27">
            <v>2444</v>
          </cell>
        </row>
      </sheetData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gT_2016_mun_CNAE_sex"/>
      <sheetName val="CagT_2016_CNAEsex_RFs"/>
      <sheetName val="RAIS_2015_CAGED16_RF"/>
      <sheetName val="CNAES_industr"/>
      <sheetName val="Plan1"/>
      <sheetName val="PROVIS_praordenar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B1">
            <v>2015</v>
          </cell>
          <cell r="C1">
            <v>2016</v>
          </cell>
        </row>
        <row r="2">
          <cell r="A2" t="str">
            <v>FABRICAÇÃO DE OUTROS EQUIPAMENTOS DE TRANSPORTE, EXCETO VEÍCULOS AUTOMOTORES</v>
          </cell>
          <cell r="B2">
            <v>10096</v>
          </cell>
          <cell r="C2">
            <v>5613</v>
          </cell>
        </row>
        <row r="3">
          <cell r="A3" t="str">
            <v>FABRICAÇÃO DE VEÍCULOS AUTOMOTORES, REBOQUES E CARROCERIAS</v>
          </cell>
          <cell r="B3">
            <v>40848</v>
          </cell>
          <cell r="C3">
            <v>36557</v>
          </cell>
        </row>
        <row r="4">
          <cell r="A4" t="str">
            <v>FABRICAÇÃO DE MÁQUINAS, APARELHOS E MATERIAIS ELÉTRICOS</v>
          </cell>
          <cell r="B4">
            <v>11865</v>
          </cell>
          <cell r="C4">
            <v>10665</v>
          </cell>
        </row>
        <row r="5">
          <cell r="A5" t="str">
            <v>METALURGIA</v>
          </cell>
          <cell r="B5">
            <v>9907</v>
          </cell>
          <cell r="C5">
            <v>9038</v>
          </cell>
        </row>
        <row r="6">
          <cell r="A6" t="str">
            <v>FABRICAÇÃO DE PRODUTOS FARMOQUÍMICOS E FARMACÊUTICOS</v>
          </cell>
          <cell r="B6">
            <v>2245</v>
          </cell>
          <cell r="C6">
            <v>2058</v>
          </cell>
        </row>
        <row r="7">
          <cell r="A7" t="str">
            <v>FABRICAÇÃO DE EQUIPAMENTOS DE INFORMÁTICA, PRODUTOS ELETRÔNICOS E ÓPTICOS</v>
          </cell>
          <cell r="B7">
            <v>10952</v>
          </cell>
          <cell r="C7">
            <v>10046</v>
          </cell>
        </row>
        <row r="8">
          <cell r="A8" t="str">
            <v>FABRICAÇÃO DE MÁQUINAS E EQUIPAMENTOS</v>
          </cell>
          <cell r="B8">
            <v>57471</v>
          </cell>
          <cell r="C8">
            <v>53043</v>
          </cell>
        </row>
        <row r="9">
          <cell r="A9" t="str">
            <v>FABRICAÇÃO DE MÓVEIS</v>
          </cell>
          <cell r="B9">
            <v>38402</v>
          </cell>
          <cell r="C9">
            <v>35709</v>
          </cell>
        </row>
        <row r="10">
          <cell r="A10" t="str">
            <v>MANUTENÇÃO, REPARAÇÃO E INSTALAÇÃO DE MÁQUINAS E EQUIPAMENTOS</v>
          </cell>
          <cell r="B10">
            <v>10752</v>
          </cell>
          <cell r="C10">
            <v>10109</v>
          </cell>
        </row>
        <row r="11">
          <cell r="A11" t="str">
            <v>FABRICAÇÃO DE PRODUTOS DE METAL, EXCETO MÁQUINAS E EQUIPAMENTOS</v>
          </cell>
          <cell r="B11">
            <v>57208</v>
          </cell>
          <cell r="C11">
            <v>54041</v>
          </cell>
        </row>
        <row r="12">
          <cell r="A12" t="str">
            <v>FABRICAÇÃO DE COQUE, DE PRODUTOS DERIVADOS DO PETRÓLEO E DE BIOCOMBUSTÍVEIS</v>
          </cell>
          <cell r="B12">
            <v>2442</v>
          </cell>
          <cell r="C12">
            <v>2308</v>
          </cell>
        </row>
        <row r="13">
          <cell r="A13" t="str">
            <v>FABRICAÇÃO DE PRODUTOS DE MINERAIS NÃO-METÁLICOS</v>
          </cell>
          <cell r="B13">
            <v>19726</v>
          </cell>
          <cell r="C13">
            <v>18690</v>
          </cell>
        </row>
        <row r="14">
          <cell r="A14" t="str">
            <v>IMPRESSÃO E REPRODUÇÃO DE GRAVAÇÕES</v>
          </cell>
          <cell r="B14">
            <v>7517</v>
          </cell>
          <cell r="C14">
            <v>7208</v>
          </cell>
        </row>
        <row r="15">
          <cell r="A15" t="str">
            <v>FABRICAÇÃO DE PRODUTOS DO FUMO</v>
          </cell>
          <cell r="B15">
            <v>5670</v>
          </cell>
          <cell r="C15">
            <v>5500</v>
          </cell>
        </row>
        <row r="16">
          <cell r="A16" t="str">
            <v>FABRICAÇÃO DE PRODUTOS DE MADEIRA</v>
          </cell>
          <cell r="B16">
            <v>16173</v>
          </cell>
          <cell r="C16">
            <v>15782</v>
          </cell>
        </row>
        <row r="17">
          <cell r="A17" t="str">
            <v>FABRICAÇÃO DE PRODUTOS DIVERSOS</v>
          </cell>
          <cell r="B17">
            <v>13631</v>
          </cell>
          <cell r="C17">
            <v>13322</v>
          </cell>
        </row>
        <row r="18">
          <cell r="A18" t="str">
            <v>FABRICAÇÃO DE BEBIDAS</v>
          </cell>
          <cell r="B18">
            <v>10544</v>
          </cell>
          <cell r="C18">
            <v>10320</v>
          </cell>
        </row>
        <row r="19">
          <cell r="A19" t="str">
            <v>FABRICAÇÃO DE PRODUTOS DE BORRACHA E DE MATERIAL PLÁSTICO</v>
          </cell>
          <cell r="B19">
            <v>35125</v>
          </cell>
          <cell r="C19">
            <v>34690</v>
          </cell>
        </row>
        <row r="20">
          <cell r="A20" t="str">
            <v>CONFECÇÃO DE ARTIGOS DO VESTUÁRIO E ACESSÓRIOS</v>
          </cell>
          <cell r="B20">
            <v>21757</v>
          </cell>
          <cell r="C20">
            <v>21589</v>
          </cell>
        </row>
        <row r="21">
          <cell r="A21" t="str">
            <v>FABRICAÇÃO DE PRODUTOS ALIMENTÍCIOS</v>
          </cell>
          <cell r="B21">
            <v>125195</v>
          </cell>
          <cell r="C21">
            <v>125122</v>
          </cell>
        </row>
        <row r="22">
          <cell r="A22" t="str">
            <v>FABRICAÇÃO DE PRODUTOS QUÍMICOS</v>
          </cell>
          <cell r="B22">
            <v>16901</v>
          </cell>
          <cell r="C22">
            <v>16917</v>
          </cell>
        </row>
        <row r="23">
          <cell r="A23" t="str">
            <v>FABRICAÇÃO DE CELULOSE, PAPEL E PRODUTOS DE PAPEL</v>
          </cell>
          <cell r="B23">
            <v>10554</v>
          </cell>
          <cell r="C23">
            <v>10604</v>
          </cell>
        </row>
        <row r="24">
          <cell r="A24" t="str">
            <v>PREPARAÇÃO DE COUROS E FABRICAÇÃO DE ARTEFATOS DE COURO, ARTIGOS PARA VIAGEM E CALÇADOS</v>
          </cell>
          <cell r="B24">
            <v>109417</v>
          </cell>
          <cell r="C24">
            <v>110489</v>
          </cell>
        </row>
        <row r="25">
          <cell r="A25" t="str">
            <v>FABRICAÇÃO DE PRODUTOS TÊXTEIS</v>
          </cell>
          <cell r="B25">
            <v>8985</v>
          </cell>
          <cell r="C25">
            <v>9131</v>
          </cell>
        </row>
      </sheetData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_mun_FXETAR"/>
      <sheetName val="Plan1"/>
    </sheetNames>
    <sheetDataSet>
      <sheetData sheetId="0"/>
      <sheetData sheetId="1">
        <row r="5">
          <cell r="C5">
            <v>2015</v>
          </cell>
          <cell r="D5">
            <v>2016</v>
          </cell>
        </row>
        <row r="6">
          <cell r="B6" t="str">
            <v>Até 17</v>
          </cell>
          <cell r="C6">
            <v>46951</v>
          </cell>
          <cell r="D6">
            <v>63426</v>
          </cell>
        </row>
        <row r="7">
          <cell r="B7" t="str">
            <v>18 a 24</v>
          </cell>
          <cell r="C7">
            <v>440273</v>
          </cell>
          <cell r="D7">
            <v>458738</v>
          </cell>
        </row>
        <row r="8">
          <cell r="B8" t="str">
            <v>25 a 29</v>
          </cell>
          <cell r="C8">
            <v>400267</v>
          </cell>
          <cell r="D8">
            <v>390513</v>
          </cell>
        </row>
        <row r="9">
          <cell r="B9" t="str">
            <v>30 a 39</v>
          </cell>
          <cell r="C9">
            <v>755160</v>
          </cell>
          <cell r="D9">
            <v>729607</v>
          </cell>
        </row>
        <row r="10">
          <cell r="B10" t="str">
            <v>40 a 49</v>
          </cell>
          <cell r="C10">
            <v>511056</v>
          </cell>
          <cell r="D10">
            <v>492533</v>
          </cell>
        </row>
        <row r="11">
          <cell r="B11" t="str">
            <v>50 a 64</v>
          </cell>
          <cell r="C11">
            <v>383177</v>
          </cell>
          <cell r="D11">
            <v>352843</v>
          </cell>
        </row>
        <row r="12">
          <cell r="B12" t="str">
            <v>65 ou mais</v>
          </cell>
          <cell r="C12">
            <v>27246</v>
          </cell>
          <cell r="D12">
            <v>22821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_mun_ESCOL"/>
      <sheetName val="Plan1"/>
    </sheetNames>
    <sheetDataSet>
      <sheetData sheetId="0"/>
      <sheetData sheetId="1">
        <row r="23">
          <cell r="D23">
            <v>2015</v>
          </cell>
          <cell r="E23">
            <v>2016</v>
          </cell>
        </row>
        <row r="24">
          <cell r="C24" t="str">
            <v>Até Fundamental Completo</v>
          </cell>
          <cell r="D24">
            <v>698377</v>
          </cell>
          <cell r="E24">
            <v>665047</v>
          </cell>
        </row>
        <row r="25">
          <cell r="C25" t="str">
            <v>Médio Incompleto</v>
          </cell>
          <cell r="D25">
            <v>238517</v>
          </cell>
          <cell r="E25">
            <v>233007</v>
          </cell>
        </row>
        <row r="26">
          <cell r="C26" t="str">
            <v>Médio Completo</v>
          </cell>
          <cell r="D26">
            <v>1147437</v>
          </cell>
          <cell r="E26">
            <v>1136089</v>
          </cell>
        </row>
        <row r="27">
          <cell r="C27" t="str">
            <v>Superior Incompleto</v>
          </cell>
          <cell r="D27">
            <v>163078</v>
          </cell>
          <cell r="E27">
            <v>162452</v>
          </cell>
        </row>
        <row r="28">
          <cell r="C28" t="str">
            <v>Superior Completo</v>
          </cell>
          <cell r="D28">
            <v>316728</v>
          </cell>
          <cell r="E28">
            <v>313893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I20"/>
  <sheetViews>
    <sheetView tabSelected="1" workbookViewId="0">
      <selection activeCell="W16" sqref="W16"/>
    </sheetView>
  </sheetViews>
  <sheetFormatPr defaultRowHeight="15" x14ac:dyDescent="0.25"/>
  <sheetData>
    <row r="2" spans="5:9" x14ac:dyDescent="0.25">
      <c r="F2" t="s">
        <v>52</v>
      </c>
      <c r="G2">
        <v>2014</v>
      </c>
      <c r="H2">
        <v>2015</v>
      </c>
      <c r="I2" s="9" t="s">
        <v>0</v>
      </c>
    </row>
    <row r="3" spans="5:9" x14ac:dyDescent="0.25">
      <c r="F3" s="6" t="s">
        <v>53</v>
      </c>
      <c r="G3" s="6">
        <v>7317</v>
      </c>
      <c r="H3" s="6">
        <v>6767</v>
      </c>
      <c r="I3" s="10">
        <v>-7.5167418340850105</v>
      </c>
    </row>
    <row r="4" spans="5:9" x14ac:dyDescent="0.25">
      <c r="F4" s="6" t="s">
        <v>54</v>
      </c>
      <c r="G4" s="6">
        <v>730738</v>
      </c>
      <c r="H4" s="6">
        <v>675327</v>
      </c>
      <c r="I4" s="10">
        <v>-7.5828819631660025</v>
      </c>
    </row>
    <row r="5" spans="5:9" x14ac:dyDescent="0.25">
      <c r="F5" s="6" t="s">
        <v>55</v>
      </c>
      <c r="G5" s="6">
        <v>30427</v>
      </c>
      <c r="H5" s="6">
        <v>29384</v>
      </c>
      <c r="I5" s="10">
        <v>-3.4278765570052911</v>
      </c>
    </row>
    <row r="6" spans="5:9" x14ac:dyDescent="0.25">
      <c r="F6" s="6" t="s">
        <v>56</v>
      </c>
      <c r="G6" s="6">
        <v>140290</v>
      </c>
      <c r="H6" s="6">
        <v>121175</v>
      </c>
      <c r="I6" s="10">
        <v>-13.625347494475733</v>
      </c>
    </row>
    <row r="7" spans="5:9" x14ac:dyDescent="0.25">
      <c r="F7" s="6" t="s">
        <v>57</v>
      </c>
      <c r="G7" s="6">
        <v>641869</v>
      </c>
      <c r="H7" s="6">
        <v>625668</v>
      </c>
      <c r="I7" s="10">
        <v>-2.5240352782265489</v>
      </c>
    </row>
    <row r="8" spans="5:9" x14ac:dyDescent="0.25">
      <c r="F8" s="6" t="s">
        <v>58</v>
      </c>
      <c r="G8" s="6">
        <v>1006421</v>
      </c>
      <c r="H8" s="6">
        <v>1000557</v>
      </c>
      <c r="I8" s="10">
        <v>-0.58265874817794838</v>
      </c>
    </row>
    <row r="9" spans="5:9" x14ac:dyDescent="0.25">
      <c r="F9" s="6" t="s">
        <v>59</v>
      </c>
      <c r="G9" s="6">
        <v>470355</v>
      </c>
      <c r="H9" s="6">
        <v>461901</v>
      </c>
      <c r="I9" s="10">
        <v>-1.7973658194342619</v>
      </c>
    </row>
    <row r="10" spans="5:9" x14ac:dyDescent="0.25">
      <c r="F10" s="6" t="s">
        <v>60</v>
      </c>
      <c r="G10" s="6">
        <v>81762</v>
      </c>
      <c r="H10" s="6">
        <v>84770</v>
      </c>
      <c r="I10" s="10">
        <v>3.6789706709718502</v>
      </c>
    </row>
    <row r="11" spans="5:9" x14ac:dyDescent="0.25">
      <c r="F11" s="6" t="s">
        <v>33</v>
      </c>
      <c r="G11" s="6">
        <v>3109179</v>
      </c>
      <c r="H11" s="6">
        <v>3005549</v>
      </c>
      <c r="I11" s="10">
        <v>-3.3330342190012203</v>
      </c>
    </row>
    <row r="14" spans="5:9" x14ac:dyDescent="0.25">
      <c r="F14">
        <v>2014</v>
      </c>
      <c r="G14" s="6">
        <v>2015</v>
      </c>
    </row>
    <row r="15" spans="5:9" x14ac:dyDescent="0.25">
      <c r="E15" s="6" t="s">
        <v>51</v>
      </c>
      <c r="F15" s="6">
        <v>821028</v>
      </c>
      <c r="G15" s="6">
        <v>755305</v>
      </c>
      <c r="H15" s="4">
        <v>-8.0049645079095955E-2</v>
      </c>
    </row>
    <row r="16" spans="5:9" x14ac:dyDescent="0.25">
      <c r="E16" s="6" t="s">
        <v>47</v>
      </c>
      <c r="F16" s="6">
        <v>267633</v>
      </c>
      <c r="G16" s="6">
        <v>248860</v>
      </c>
      <c r="H16" s="4">
        <v>-7.0144563637518531E-2</v>
      </c>
    </row>
    <row r="17" spans="5:8" x14ac:dyDescent="0.25">
      <c r="E17" s="6" t="s">
        <v>48</v>
      </c>
      <c r="F17" s="6">
        <v>1274454</v>
      </c>
      <c r="G17" s="6">
        <v>1257861</v>
      </c>
      <c r="H17" s="4">
        <v>-1.3019693139179611E-2</v>
      </c>
    </row>
    <row r="18" spans="5:8" x14ac:dyDescent="0.25">
      <c r="E18" s="6" t="s">
        <v>49</v>
      </c>
      <c r="F18" s="6">
        <v>181330</v>
      </c>
      <c r="G18" s="6">
        <v>190598</v>
      </c>
      <c r="H18" s="4">
        <v>5.1111233662383571E-2</v>
      </c>
    </row>
    <row r="19" spans="5:8" x14ac:dyDescent="0.25">
      <c r="E19" s="6" t="s">
        <v>50</v>
      </c>
      <c r="F19" s="6">
        <v>564734</v>
      </c>
      <c r="G19" s="6">
        <v>552925</v>
      </c>
      <c r="H19" s="4">
        <v>-2.0910729653252691E-2</v>
      </c>
    </row>
    <row r="20" spans="5:8" x14ac:dyDescent="0.25">
      <c r="E20" s="6"/>
      <c r="F20" s="6"/>
      <c r="G20" s="6"/>
      <c r="H20" s="4"/>
    </row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I25" sqref="I25:I26"/>
    </sheetView>
  </sheetViews>
  <sheetFormatPr defaultRowHeight="15" x14ac:dyDescent="0.25"/>
  <cols>
    <col min="1" max="1" width="35.85546875" bestFit="1" customWidth="1"/>
    <col min="2" max="3" width="7" bestFit="1" customWidth="1"/>
    <col min="4" max="4" width="6.5703125" bestFit="1" customWidth="1"/>
  </cols>
  <sheetData>
    <row r="1" spans="1:4" ht="15.75" thickBot="1" x14ac:dyDescent="0.3">
      <c r="A1" s="21" t="s">
        <v>52</v>
      </c>
      <c r="B1" s="36" t="s">
        <v>65</v>
      </c>
      <c r="C1" s="36"/>
      <c r="D1" s="36"/>
    </row>
    <row r="2" spans="1:4" x14ac:dyDescent="0.25">
      <c r="A2" s="23"/>
      <c r="B2" s="22">
        <v>2015</v>
      </c>
      <c r="C2" s="24">
        <v>2016</v>
      </c>
      <c r="D2" s="22" t="s">
        <v>0</v>
      </c>
    </row>
    <row r="3" spans="1:4" x14ac:dyDescent="0.25">
      <c r="A3" s="25" t="s">
        <v>53</v>
      </c>
      <c r="B3" s="26">
        <v>6760</v>
      </c>
      <c r="C3" s="26">
        <v>6227</v>
      </c>
      <c r="D3" s="31">
        <v>-7.9000000000000001E-2</v>
      </c>
    </row>
    <row r="4" spans="1:4" x14ac:dyDescent="0.25">
      <c r="A4" s="25" t="s">
        <v>54</v>
      </c>
      <c r="B4" s="26">
        <v>674855</v>
      </c>
      <c r="C4" s="26">
        <v>648267</v>
      </c>
      <c r="D4" s="31">
        <v>-3.9E-2</v>
      </c>
    </row>
    <row r="5" spans="1:4" x14ac:dyDescent="0.25">
      <c r="A5" s="25" t="s">
        <v>66</v>
      </c>
      <c r="B5" s="26">
        <v>25391</v>
      </c>
      <c r="C5" s="26">
        <v>24990</v>
      </c>
      <c r="D5" s="31">
        <v>-1.6E-2</v>
      </c>
    </row>
    <row r="6" spans="1:4" x14ac:dyDescent="0.25">
      <c r="A6" s="25" t="s">
        <v>56</v>
      </c>
      <c r="B6" s="26">
        <v>121087</v>
      </c>
      <c r="C6" s="26">
        <v>110824</v>
      </c>
      <c r="D6" s="31">
        <v>-8.5000000000000006E-2</v>
      </c>
    </row>
    <row r="7" spans="1:4" x14ac:dyDescent="0.25">
      <c r="A7" s="25" t="s">
        <v>57</v>
      </c>
      <c r="B7" s="26">
        <v>625252</v>
      </c>
      <c r="C7" s="26">
        <v>620145</v>
      </c>
      <c r="D7" s="31">
        <v>-8.0000000000000002E-3</v>
      </c>
    </row>
    <row r="8" spans="1:4" x14ac:dyDescent="0.25">
      <c r="A8" s="25" t="s">
        <v>58</v>
      </c>
      <c r="B8" s="26">
        <v>970198</v>
      </c>
      <c r="C8" s="26">
        <v>957634</v>
      </c>
      <c r="D8" s="31">
        <v>-1.2999999999999999E-2</v>
      </c>
    </row>
    <row r="9" spans="1:4" x14ac:dyDescent="0.25">
      <c r="A9" s="25" t="s">
        <v>59</v>
      </c>
      <c r="B9" s="26">
        <v>55857</v>
      </c>
      <c r="C9" s="26">
        <v>56237</v>
      </c>
      <c r="D9" s="31">
        <v>7.0000000000000001E-3</v>
      </c>
    </row>
    <row r="10" spans="1:4" ht="15.75" thickBot="1" x14ac:dyDescent="0.3">
      <c r="A10" s="27" t="s">
        <v>60</v>
      </c>
      <c r="B10" s="28">
        <v>84737</v>
      </c>
      <c r="C10" s="28">
        <v>86164</v>
      </c>
      <c r="D10" s="32">
        <v>1.7000000000000001E-2</v>
      </c>
    </row>
    <row r="11" spans="1:4" ht="15.75" thickBot="1" x14ac:dyDescent="0.3">
      <c r="A11" s="29" t="s">
        <v>33</v>
      </c>
      <c r="B11" s="28">
        <v>2564137</v>
      </c>
      <c r="C11" s="28">
        <v>2510488</v>
      </c>
      <c r="D11" s="32">
        <v>-2.1000000000000001E-2</v>
      </c>
    </row>
  </sheetData>
  <mergeCells count="1">
    <mergeCell ref="B1:D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workbookViewId="0">
      <selection activeCell="O29" sqref="O29"/>
    </sheetView>
  </sheetViews>
  <sheetFormatPr defaultRowHeight="15" x14ac:dyDescent="0.25"/>
  <sheetData>
    <row r="2" spans="2:5" x14ac:dyDescent="0.25">
      <c r="C2">
        <v>2014</v>
      </c>
      <c r="D2">
        <v>2015</v>
      </c>
      <c r="E2" t="s">
        <v>34</v>
      </c>
    </row>
    <row r="3" spans="2:5" x14ac:dyDescent="0.25">
      <c r="B3" s="6" t="s">
        <v>35</v>
      </c>
      <c r="C3">
        <v>59286</v>
      </c>
      <c r="D3">
        <v>46957</v>
      </c>
      <c r="E3" s="5">
        <v>-0.20795803393718582</v>
      </c>
    </row>
    <row r="4" spans="2:5" x14ac:dyDescent="0.25">
      <c r="B4" s="6" t="s">
        <v>36</v>
      </c>
      <c r="C4">
        <v>496041</v>
      </c>
      <c r="D4">
        <v>452182</v>
      </c>
      <c r="E4" s="5">
        <v>-8.8418094472029529E-2</v>
      </c>
    </row>
    <row r="5" spans="2:5" x14ac:dyDescent="0.25">
      <c r="B5" s="6" t="s">
        <v>37</v>
      </c>
      <c r="C5">
        <v>457951</v>
      </c>
      <c r="D5">
        <v>433827</v>
      </c>
      <c r="E5" s="5">
        <v>-5.2678124952232896E-2</v>
      </c>
    </row>
    <row r="6" spans="2:5" x14ac:dyDescent="0.25">
      <c r="B6" s="6" t="s">
        <v>38</v>
      </c>
      <c r="C6">
        <v>884829</v>
      </c>
      <c r="D6">
        <v>875064</v>
      </c>
      <c r="E6" s="5">
        <v>-1.1036030690675824E-2</v>
      </c>
    </row>
    <row r="7" spans="2:5" x14ac:dyDescent="0.25">
      <c r="B7" s="6" t="s">
        <v>39</v>
      </c>
      <c r="C7">
        <v>665661</v>
      </c>
      <c r="D7">
        <v>645549</v>
      </c>
      <c r="E7" s="5">
        <v>-3.0213577181177786E-2</v>
      </c>
    </row>
    <row r="8" spans="2:5" x14ac:dyDescent="0.25">
      <c r="B8" s="6" t="s">
        <v>40</v>
      </c>
      <c r="C8">
        <v>512423</v>
      </c>
      <c r="D8">
        <v>515925</v>
      </c>
      <c r="E8" s="5">
        <v>6.8341975282140144E-3</v>
      </c>
    </row>
    <row r="9" spans="2:5" x14ac:dyDescent="0.25">
      <c r="B9" s="6" t="s">
        <v>41</v>
      </c>
      <c r="C9">
        <v>32973</v>
      </c>
      <c r="D9">
        <v>36034</v>
      </c>
      <c r="E9" s="5">
        <v>9.2833530464319303E-2</v>
      </c>
    </row>
    <row r="10" spans="2:5" x14ac:dyDescent="0.25">
      <c r="B10" s="6"/>
      <c r="C10" s="7"/>
      <c r="D10" s="7"/>
      <c r="E10" s="5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1"/>
  <sheetViews>
    <sheetView workbookViewId="0">
      <selection activeCell="M33" sqref="M33"/>
    </sheetView>
  </sheetViews>
  <sheetFormatPr defaultRowHeight="15" x14ac:dyDescent="0.25"/>
  <cols>
    <col min="1" max="1" width="68" style="7" customWidth="1"/>
    <col min="2" max="2" width="13.5703125" style="7" customWidth="1"/>
    <col min="3" max="4" width="10.85546875" style="11" customWidth="1"/>
    <col min="5" max="5" width="9.140625" style="7" customWidth="1"/>
    <col min="6" max="6" width="9.140625" style="7"/>
  </cols>
  <sheetData>
    <row r="3" spans="1:14" x14ac:dyDescent="0.25">
      <c r="B3" s="11">
        <v>2014</v>
      </c>
      <c r="C3" s="11">
        <v>2015</v>
      </c>
      <c r="E3" s="7" t="s">
        <v>61</v>
      </c>
      <c r="F3" s="7" t="s">
        <v>62</v>
      </c>
    </row>
    <row r="4" spans="1:14" x14ac:dyDescent="0.25">
      <c r="A4" s="12" t="s">
        <v>2</v>
      </c>
      <c r="B4" s="2">
        <v>49391</v>
      </c>
      <c r="C4" s="2">
        <v>40871</v>
      </c>
      <c r="E4" s="13">
        <v>-8520</v>
      </c>
      <c r="F4" s="14">
        <v>-17.250106294669067</v>
      </c>
    </row>
    <row r="5" spans="1:14" x14ac:dyDescent="0.25">
      <c r="A5" s="12" t="s">
        <v>9</v>
      </c>
      <c r="B5" s="2">
        <v>12872</v>
      </c>
      <c r="C5" s="2">
        <v>10760</v>
      </c>
      <c r="E5" s="13">
        <v>-2112</v>
      </c>
      <c r="F5" s="14">
        <v>-16.407706650093218</v>
      </c>
    </row>
    <row r="6" spans="1:14" x14ac:dyDescent="0.25">
      <c r="A6" s="12" t="s">
        <v>4</v>
      </c>
      <c r="B6" s="2">
        <v>11671</v>
      </c>
      <c r="C6" s="2">
        <v>9913</v>
      </c>
      <c r="E6" s="13">
        <v>-1758</v>
      </c>
      <c r="F6" s="14">
        <v>-15.062976608688203</v>
      </c>
    </row>
    <row r="7" spans="1:14" x14ac:dyDescent="0.25">
      <c r="A7" s="12" t="s">
        <v>18</v>
      </c>
      <c r="B7" s="2">
        <v>41207</v>
      </c>
      <c r="C7" s="2">
        <v>35159</v>
      </c>
      <c r="E7" s="13">
        <v>-6048</v>
      </c>
      <c r="F7" s="14">
        <v>-14.677117965394231</v>
      </c>
    </row>
    <row r="8" spans="1:14" x14ac:dyDescent="0.25">
      <c r="A8" s="12" t="s">
        <v>7</v>
      </c>
      <c r="B8" s="2">
        <v>66490</v>
      </c>
      <c r="C8" s="2">
        <v>57522</v>
      </c>
      <c r="E8" s="13">
        <v>-8968</v>
      </c>
      <c r="F8" s="14">
        <v>-13.487742517671833</v>
      </c>
    </row>
    <row r="9" spans="1:14" x14ac:dyDescent="0.25">
      <c r="A9" s="12" t="s">
        <v>3</v>
      </c>
      <c r="B9" s="2">
        <v>13277</v>
      </c>
      <c r="C9" s="2">
        <v>11872</v>
      </c>
      <c r="E9" s="13">
        <v>-1405</v>
      </c>
      <c r="F9" s="14">
        <v>-10.582209836559457</v>
      </c>
      <c r="N9" s="3"/>
    </row>
    <row r="10" spans="1:14" x14ac:dyDescent="0.25">
      <c r="A10" s="12" t="s">
        <v>19</v>
      </c>
      <c r="B10" s="2">
        <v>24013</v>
      </c>
      <c r="C10" s="2">
        <v>21766</v>
      </c>
      <c r="E10" s="13">
        <v>-2247</v>
      </c>
      <c r="F10" s="15">
        <v>-9.3574313913296976</v>
      </c>
    </row>
    <row r="11" spans="1:14" x14ac:dyDescent="0.25">
      <c r="A11" s="12" t="s">
        <v>24</v>
      </c>
      <c r="B11" s="2">
        <v>9919</v>
      </c>
      <c r="C11" s="2">
        <v>9002</v>
      </c>
      <c r="E11" s="13">
        <v>-917</v>
      </c>
      <c r="F11" s="15">
        <v>-9.2448835568101515</v>
      </c>
    </row>
    <row r="12" spans="1:14" x14ac:dyDescent="0.25">
      <c r="A12" s="12" t="s">
        <v>10</v>
      </c>
      <c r="B12" s="2">
        <v>62974</v>
      </c>
      <c r="C12" s="2">
        <v>57269</v>
      </c>
      <c r="E12" s="13">
        <v>-5705</v>
      </c>
      <c r="F12" s="15">
        <v>-9.0592943119382596</v>
      </c>
    </row>
    <row r="13" spans="1:14" x14ac:dyDescent="0.25">
      <c r="A13" s="12" t="s">
        <v>6</v>
      </c>
      <c r="B13" s="2">
        <v>12016</v>
      </c>
      <c r="C13" s="2">
        <v>10972</v>
      </c>
      <c r="E13" s="13">
        <v>-1044</v>
      </c>
      <c r="F13" s="15">
        <v>-8.6884154460719003</v>
      </c>
    </row>
    <row r="14" spans="1:14" x14ac:dyDescent="0.25">
      <c r="A14" s="12" t="s">
        <v>8</v>
      </c>
      <c r="B14" s="2">
        <v>41843</v>
      </c>
      <c r="C14" s="2">
        <v>38438</v>
      </c>
      <c r="E14" s="13">
        <v>-3405</v>
      </c>
      <c r="F14" s="15">
        <v>-8.1375618383003143</v>
      </c>
    </row>
    <row r="15" spans="1:14" x14ac:dyDescent="0.25">
      <c r="A15" s="12" t="s">
        <v>23</v>
      </c>
      <c r="B15" s="2">
        <v>117280</v>
      </c>
      <c r="C15" s="2">
        <v>109457</v>
      </c>
      <c r="E15" s="13">
        <v>-7823</v>
      </c>
      <c r="F15" s="15">
        <v>-6.670361527967259</v>
      </c>
    </row>
    <row r="16" spans="1:14" x14ac:dyDescent="0.25">
      <c r="A16" s="12" t="s">
        <v>13</v>
      </c>
      <c r="B16" s="2">
        <v>8007</v>
      </c>
      <c r="C16" s="2">
        <v>7521</v>
      </c>
      <c r="E16" s="13">
        <v>-486</v>
      </c>
      <c r="F16" s="15">
        <v>-6.0696890221056634</v>
      </c>
    </row>
    <row r="17" spans="1:6" x14ac:dyDescent="0.25">
      <c r="A17" s="12" t="s">
        <v>12</v>
      </c>
      <c r="B17" s="2">
        <v>21002</v>
      </c>
      <c r="C17" s="2">
        <v>19734</v>
      </c>
      <c r="E17" s="13">
        <v>-1268</v>
      </c>
      <c r="F17" s="15">
        <v>-6.0375202361679783</v>
      </c>
    </row>
    <row r="18" spans="1:6" x14ac:dyDescent="0.25">
      <c r="A18" s="12" t="s">
        <v>14</v>
      </c>
      <c r="B18" s="2">
        <v>6005</v>
      </c>
      <c r="C18" s="2">
        <v>5670</v>
      </c>
      <c r="E18" s="13">
        <v>-335</v>
      </c>
      <c r="F18" s="15">
        <v>-5.5786844296419673</v>
      </c>
    </row>
    <row r="19" spans="1:6" x14ac:dyDescent="0.25">
      <c r="A19" s="12" t="s">
        <v>15</v>
      </c>
      <c r="B19" s="2">
        <v>17123</v>
      </c>
      <c r="C19" s="2">
        <v>16185</v>
      </c>
      <c r="E19" s="13">
        <v>-938</v>
      </c>
      <c r="F19" s="15">
        <v>-5.4780120306021161</v>
      </c>
    </row>
    <row r="20" spans="1:6" x14ac:dyDescent="0.25">
      <c r="A20" s="12" t="s">
        <v>16</v>
      </c>
      <c r="B20" s="2">
        <v>14236</v>
      </c>
      <c r="C20" s="2">
        <v>13641</v>
      </c>
      <c r="E20" s="13">
        <v>-595</v>
      </c>
      <c r="F20" s="15">
        <v>-4.179544815959531</v>
      </c>
    </row>
    <row r="21" spans="1:6" x14ac:dyDescent="0.25">
      <c r="A21" s="12" t="s">
        <v>17</v>
      </c>
      <c r="B21" s="2">
        <v>10759</v>
      </c>
      <c r="C21" s="2">
        <v>10559</v>
      </c>
      <c r="E21" s="13">
        <v>-200</v>
      </c>
      <c r="F21" s="15">
        <v>-1.858908820522359</v>
      </c>
    </row>
    <row r="22" spans="1:6" x14ac:dyDescent="0.25">
      <c r="A22" s="12" t="s">
        <v>21</v>
      </c>
      <c r="B22" s="2">
        <v>17159</v>
      </c>
      <c r="C22" s="2">
        <v>16918</v>
      </c>
      <c r="E22" s="13">
        <v>-241</v>
      </c>
      <c r="F22" s="15">
        <v>-1.404510752374847</v>
      </c>
    </row>
    <row r="23" spans="1:6" x14ac:dyDescent="0.25">
      <c r="A23" s="12" t="s">
        <v>22</v>
      </c>
      <c r="B23" s="2">
        <v>10658</v>
      </c>
      <c r="C23" s="2">
        <v>10564</v>
      </c>
      <c r="E23" s="13">
        <v>-94</v>
      </c>
      <c r="F23" s="15">
        <v>-0.88196659786076737</v>
      </c>
    </row>
    <row r="24" spans="1:6" x14ac:dyDescent="0.25">
      <c r="A24" s="12" t="s">
        <v>5</v>
      </c>
      <c r="B24" s="2">
        <v>2259</v>
      </c>
      <c r="C24" s="2">
        <v>2246</v>
      </c>
      <c r="E24" s="13">
        <v>-13</v>
      </c>
      <c r="F24" s="15">
        <v>-0.57547587428065583</v>
      </c>
    </row>
    <row r="25" spans="1:6" x14ac:dyDescent="0.25">
      <c r="A25" s="12" t="s">
        <v>20</v>
      </c>
      <c r="B25" s="2">
        <v>125277</v>
      </c>
      <c r="C25" s="2">
        <v>125255</v>
      </c>
      <c r="E25" s="13">
        <v>-22</v>
      </c>
      <c r="F25" s="15">
        <v>-1.7561084636440683E-2</v>
      </c>
    </row>
    <row r="26" spans="1:6" x14ac:dyDescent="0.25">
      <c r="A26" s="12" t="s">
        <v>1</v>
      </c>
      <c r="B26" s="2">
        <v>9743</v>
      </c>
      <c r="C26" s="2">
        <v>10097</v>
      </c>
      <c r="E26" s="13">
        <v>354</v>
      </c>
      <c r="F26" s="16">
        <v>3.6333778097095433</v>
      </c>
    </row>
    <row r="27" spans="1:6" x14ac:dyDescent="0.25">
      <c r="A27" s="12" t="s">
        <v>11</v>
      </c>
      <c r="B27" s="2">
        <v>2210</v>
      </c>
      <c r="C27" s="2">
        <v>2444</v>
      </c>
      <c r="E27" s="13">
        <v>234</v>
      </c>
      <c r="F27" s="16">
        <v>10.588235294117652</v>
      </c>
    </row>
    <row r="28" spans="1:6" x14ac:dyDescent="0.25">
      <c r="A28" s="12" t="s">
        <v>33</v>
      </c>
      <c r="B28" s="17">
        <v>707391</v>
      </c>
      <c r="C28" s="17">
        <v>653835</v>
      </c>
      <c r="E28" s="13">
        <v>-53556</v>
      </c>
      <c r="F28" s="18">
        <f>(C28/B28*100)-100</f>
        <v>-7.5709190532534336</v>
      </c>
    </row>
    <row r="29" spans="1:6" x14ac:dyDescent="0.25">
      <c r="B29" s="11"/>
    </row>
    <row r="30" spans="1:6" x14ac:dyDescent="0.25">
      <c r="A30" s="7" t="s">
        <v>63</v>
      </c>
      <c r="B30" s="19">
        <v>730738</v>
      </c>
      <c r="C30" s="6">
        <v>675327</v>
      </c>
    </row>
    <row r="31" spans="1:6" x14ac:dyDescent="0.25">
      <c r="A31" s="7" t="s">
        <v>64</v>
      </c>
      <c r="B31" s="20">
        <f>B30/B28-1</f>
        <v>3.3004378059658723E-2</v>
      </c>
      <c r="C31" s="20">
        <f>C30/C28-1</f>
        <v>3.2870678382160623E-2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A38" sqref="A38"/>
    </sheetView>
  </sheetViews>
  <sheetFormatPr defaultRowHeight="15" x14ac:dyDescent="0.25"/>
  <cols>
    <col min="1" max="1" width="82.140625" bestFit="1" customWidth="1"/>
    <col min="2" max="2" width="12.5703125" customWidth="1"/>
  </cols>
  <sheetData>
    <row r="1" spans="1:4" x14ac:dyDescent="0.25">
      <c r="B1">
        <v>2015</v>
      </c>
      <c r="C1">
        <v>2016</v>
      </c>
      <c r="D1" t="s">
        <v>0</v>
      </c>
    </row>
    <row r="2" spans="1:4" x14ac:dyDescent="0.25">
      <c r="A2" s="1" t="s">
        <v>1</v>
      </c>
      <c r="B2" s="2">
        <v>10096</v>
      </c>
      <c r="C2" s="3">
        <v>5613</v>
      </c>
      <c r="D2" s="4">
        <f t="shared" ref="D2:D25" si="0">C2/B2-1</f>
        <v>-0.44403724247226628</v>
      </c>
    </row>
    <row r="3" spans="1:4" x14ac:dyDescent="0.25">
      <c r="A3" s="1" t="s">
        <v>2</v>
      </c>
      <c r="B3" s="2">
        <v>40848</v>
      </c>
      <c r="C3" s="3">
        <v>36557</v>
      </c>
      <c r="D3" s="4">
        <f t="shared" si="0"/>
        <v>-0.10504798276537408</v>
      </c>
    </row>
    <row r="4" spans="1:4" x14ac:dyDescent="0.25">
      <c r="A4" s="1" t="s">
        <v>3</v>
      </c>
      <c r="B4" s="2">
        <v>11865</v>
      </c>
      <c r="C4" s="3">
        <v>10665</v>
      </c>
      <c r="D4" s="4">
        <f t="shared" si="0"/>
        <v>-0.10113780025284447</v>
      </c>
    </row>
    <row r="5" spans="1:4" x14ac:dyDescent="0.25">
      <c r="A5" s="1" t="s">
        <v>4</v>
      </c>
      <c r="B5" s="2">
        <v>9907</v>
      </c>
      <c r="C5" s="3">
        <v>9038</v>
      </c>
      <c r="D5" s="4">
        <f t="shared" si="0"/>
        <v>-8.7715756535782785E-2</v>
      </c>
    </row>
    <row r="6" spans="1:4" x14ac:dyDescent="0.25">
      <c r="A6" s="1" t="s">
        <v>5</v>
      </c>
      <c r="B6" s="2">
        <v>2245</v>
      </c>
      <c r="C6" s="3">
        <v>2058</v>
      </c>
      <c r="D6" s="4">
        <f t="shared" si="0"/>
        <v>-8.3296213808463304E-2</v>
      </c>
    </row>
    <row r="7" spans="1:4" x14ac:dyDescent="0.25">
      <c r="A7" s="1" t="s">
        <v>6</v>
      </c>
      <c r="B7" s="2">
        <v>10952</v>
      </c>
      <c r="C7" s="3">
        <v>10046</v>
      </c>
      <c r="D7" s="4">
        <f t="shared" si="0"/>
        <v>-8.2724616508400239E-2</v>
      </c>
    </row>
    <row r="8" spans="1:4" x14ac:dyDescent="0.25">
      <c r="A8" s="1" t="s">
        <v>7</v>
      </c>
      <c r="B8" s="2">
        <v>57471</v>
      </c>
      <c r="C8" s="3">
        <v>53043</v>
      </c>
      <c r="D8" s="4">
        <f t="shared" si="0"/>
        <v>-7.704755441875033E-2</v>
      </c>
    </row>
    <row r="9" spans="1:4" x14ac:dyDescent="0.25">
      <c r="A9" s="1" t="s">
        <v>8</v>
      </c>
      <c r="B9" s="2">
        <v>38402</v>
      </c>
      <c r="C9" s="3">
        <v>35709</v>
      </c>
      <c r="D9" s="4">
        <f t="shared" si="0"/>
        <v>-7.012655590854644E-2</v>
      </c>
    </row>
    <row r="10" spans="1:4" x14ac:dyDescent="0.25">
      <c r="A10" s="1" t="s">
        <v>9</v>
      </c>
      <c r="B10" s="2">
        <v>10752</v>
      </c>
      <c r="C10" s="3">
        <v>10109</v>
      </c>
      <c r="D10" s="4">
        <f t="shared" si="0"/>
        <v>-5.9802827380952328E-2</v>
      </c>
    </row>
    <row r="11" spans="1:4" x14ac:dyDescent="0.25">
      <c r="A11" s="1" t="s">
        <v>10</v>
      </c>
      <c r="B11" s="2">
        <v>57208</v>
      </c>
      <c r="C11" s="3">
        <v>54041</v>
      </c>
      <c r="D11" s="4">
        <f t="shared" si="0"/>
        <v>-5.5359390295063649E-2</v>
      </c>
    </row>
    <row r="12" spans="1:4" x14ac:dyDescent="0.25">
      <c r="A12" s="1" t="s">
        <v>11</v>
      </c>
      <c r="B12" s="2">
        <v>2442</v>
      </c>
      <c r="C12" s="3">
        <v>2308</v>
      </c>
      <c r="D12" s="4">
        <f t="shared" si="0"/>
        <v>-5.4873054873054827E-2</v>
      </c>
    </row>
    <row r="13" spans="1:4" x14ac:dyDescent="0.25">
      <c r="A13" s="1" t="s">
        <v>12</v>
      </c>
      <c r="B13" s="2">
        <v>19726</v>
      </c>
      <c r="C13" s="3">
        <v>18690</v>
      </c>
      <c r="D13" s="4">
        <f t="shared" si="0"/>
        <v>-5.2519517388218584E-2</v>
      </c>
    </row>
    <row r="14" spans="1:4" x14ac:dyDescent="0.25">
      <c r="A14" s="1" t="s">
        <v>13</v>
      </c>
      <c r="B14" s="2">
        <v>7517</v>
      </c>
      <c r="C14" s="3">
        <v>7208</v>
      </c>
      <c r="D14" s="4">
        <f t="shared" si="0"/>
        <v>-4.1106824531062958E-2</v>
      </c>
    </row>
    <row r="15" spans="1:4" x14ac:dyDescent="0.25">
      <c r="A15" s="1" t="s">
        <v>14</v>
      </c>
      <c r="B15" s="2">
        <v>5670</v>
      </c>
      <c r="C15" s="3">
        <v>5500</v>
      </c>
      <c r="D15" s="4">
        <f t="shared" si="0"/>
        <v>-2.9982363315696703E-2</v>
      </c>
    </row>
    <row r="16" spans="1:4" x14ac:dyDescent="0.25">
      <c r="A16" s="1" t="s">
        <v>15</v>
      </c>
      <c r="B16" s="2">
        <v>16173</v>
      </c>
      <c r="C16" s="3">
        <v>15782</v>
      </c>
      <c r="D16" s="4">
        <f t="shared" si="0"/>
        <v>-2.4176095962406441E-2</v>
      </c>
    </row>
    <row r="17" spans="1:4" x14ac:dyDescent="0.25">
      <c r="A17" s="1" t="s">
        <v>16</v>
      </c>
      <c r="B17" s="2">
        <v>13631</v>
      </c>
      <c r="C17" s="3">
        <v>13322</v>
      </c>
      <c r="D17" s="4">
        <f t="shared" si="0"/>
        <v>-2.2668916440466536E-2</v>
      </c>
    </row>
    <row r="18" spans="1:4" x14ac:dyDescent="0.25">
      <c r="A18" s="1" t="s">
        <v>17</v>
      </c>
      <c r="B18" s="2">
        <v>10544</v>
      </c>
      <c r="C18" s="3">
        <v>10320</v>
      </c>
      <c r="D18" s="4">
        <f t="shared" si="0"/>
        <v>-2.1244309559939278E-2</v>
      </c>
    </row>
    <row r="19" spans="1:4" x14ac:dyDescent="0.25">
      <c r="A19" s="1" t="s">
        <v>18</v>
      </c>
      <c r="B19" s="2">
        <v>35125</v>
      </c>
      <c r="C19" s="3">
        <v>34690</v>
      </c>
      <c r="D19" s="4">
        <f t="shared" si="0"/>
        <v>-1.2384341637010632E-2</v>
      </c>
    </row>
    <row r="20" spans="1:4" x14ac:dyDescent="0.25">
      <c r="A20" s="1" t="s">
        <v>19</v>
      </c>
      <c r="B20" s="2">
        <v>21757</v>
      </c>
      <c r="C20" s="3">
        <v>21589</v>
      </c>
      <c r="D20" s="4">
        <f t="shared" si="0"/>
        <v>-7.7216528013972496E-3</v>
      </c>
    </row>
    <row r="21" spans="1:4" x14ac:dyDescent="0.25">
      <c r="A21" s="1" t="s">
        <v>20</v>
      </c>
      <c r="B21" s="2">
        <v>125195</v>
      </c>
      <c r="C21" s="3">
        <v>125122</v>
      </c>
      <c r="D21" s="4">
        <f t="shared" si="0"/>
        <v>-5.8309037900872163E-4</v>
      </c>
    </row>
    <row r="22" spans="1:4" x14ac:dyDescent="0.25">
      <c r="A22" s="1" t="s">
        <v>21</v>
      </c>
      <c r="B22" s="2">
        <v>16901</v>
      </c>
      <c r="C22" s="3">
        <v>16917</v>
      </c>
      <c r="D22" s="4">
        <f t="shared" si="0"/>
        <v>9.4668954499743663E-4</v>
      </c>
    </row>
    <row r="23" spans="1:4" x14ac:dyDescent="0.25">
      <c r="A23" s="1" t="s">
        <v>22</v>
      </c>
      <c r="B23" s="2">
        <v>10554</v>
      </c>
      <c r="C23" s="3">
        <v>10604</v>
      </c>
      <c r="D23" s="4">
        <f t="shared" si="0"/>
        <v>4.737540269092344E-3</v>
      </c>
    </row>
    <row r="24" spans="1:4" x14ac:dyDescent="0.25">
      <c r="A24" s="1" t="s">
        <v>23</v>
      </c>
      <c r="B24" s="2">
        <v>109417</v>
      </c>
      <c r="C24" s="3">
        <v>110489</v>
      </c>
      <c r="D24" s="4">
        <f t="shared" si="0"/>
        <v>9.7973806629683136E-3</v>
      </c>
    </row>
    <row r="25" spans="1:4" x14ac:dyDescent="0.25">
      <c r="A25" s="1" t="s">
        <v>24</v>
      </c>
      <c r="B25" s="2">
        <v>8985</v>
      </c>
      <c r="C25" s="3">
        <v>9131</v>
      </c>
      <c r="D25" s="4">
        <f t="shared" si="0"/>
        <v>1.6249304396215969E-2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N29"/>
  <sheetViews>
    <sheetView workbookViewId="0">
      <selection activeCell="D34" sqref="D34"/>
    </sheetView>
  </sheetViews>
  <sheetFormatPr defaultRowHeight="15" x14ac:dyDescent="0.25"/>
  <cols>
    <col min="5" max="5" width="9.7109375" bestFit="1" customWidth="1"/>
  </cols>
  <sheetData>
    <row r="5" spans="2:6" x14ac:dyDescent="0.25">
      <c r="C5">
        <v>2015</v>
      </c>
      <c r="D5">
        <v>2016</v>
      </c>
      <c r="E5" t="s">
        <v>25</v>
      </c>
      <c r="F5" t="s">
        <v>0</v>
      </c>
    </row>
    <row r="6" spans="2:6" x14ac:dyDescent="0.25">
      <c r="B6" t="s">
        <v>26</v>
      </c>
      <c r="C6">
        <v>46951</v>
      </c>
      <c r="D6" s="3">
        <v>63426</v>
      </c>
      <c r="E6" s="3">
        <v>16475</v>
      </c>
      <c r="F6" s="5">
        <v>0.35089774445698718</v>
      </c>
    </row>
    <row r="7" spans="2:6" x14ac:dyDescent="0.25">
      <c r="B7" t="s">
        <v>27</v>
      </c>
      <c r="C7">
        <v>440273</v>
      </c>
      <c r="D7" s="3">
        <v>458738</v>
      </c>
      <c r="E7" s="3">
        <v>18465</v>
      </c>
      <c r="F7" s="5">
        <v>4.1939887297199663E-2</v>
      </c>
    </row>
    <row r="8" spans="2:6" x14ac:dyDescent="0.25">
      <c r="B8" t="s">
        <v>28</v>
      </c>
      <c r="C8">
        <v>400267</v>
      </c>
      <c r="D8" s="3">
        <v>390513</v>
      </c>
      <c r="E8" s="3">
        <v>-9754</v>
      </c>
      <c r="F8" s="5">
        <v>-2.4368733870141712E-2</v>
      </c>
    </row>
    <row r="9" spans="2:6" x14ac:dyDescent="0.25">
      <c r="B9" t="s">
        <v>29</v>
      </c>
      <c r="C9">
        <v>755160</v>
      </c>
      <c r="D9" s="3">
        <v>729607</v>
      </c>
      <c r="E9" s="3">
        <v>-25553</v>
      </c>
      <c r="F9" s="5">
        <v>-3.3837862174903366E-2</v>
      </c>
    </row>
    <row r="10" spans="2:6" x14ac:dyDescent="0.25">
      <c r="B10" t="s">
        <v>30</v>
      </c>
      <c r="C10">
        <v>511056</v>
      </c>
      <c r="D10" s="3">
        <v>492533</v>
      </c>
      <c r="E10" s="3">
        <v>-18523</v>
      </c>
      <c r="F10" s="5">
        <v>-3.6244560283021809E-2</v>
      </c>
    </row>
    <row r="11" spans="2:6" x14ac:dyDescent="0.25">
      <c r="B11" t="s">
        <v>31</v>
      </c>
      <c r="C11">
        <v>383177</v>
      </c>
      <c r="D11" s="3">
        <v>352843</v>
      </c>
      <c r="E11" s="3">
        <v>-30334</v>
      </c>
      <c r="F11" s="5">
        <v>-7.9164459244683294E-2</v>
      </c>
    </row>
    <row r="12" spans="2:6" x14ac:dyDescent="0.25">
      <c r="B12" t="s">
        <v>32</v>
      </c>
      <c r="C12">
        <v>27246</v>
      </c>
      <c r="D12" s="3">
        <v>22821</v>
      </c>
      <c r="E12" s="3">
        <v>-4425</v>
      </c>
      <c r="F12" s="5">
        <v>-0.16240916097775815</v>
      </c>
    </row>
    <row r="13" spans="2:6" x14ac:dyDescent="0.25">
      <c r="E13" s="3"/>
    </row>
    <row r="14" spans="2:6" x14ac:dyDescent="0.25">
      <c r="B14" t="s">
        <v>33</v>
      </c>
      <c r="E14" s="3">
        <v>-53649</v>
      </c>
    </row>
    <row r="21" spans="2:14" x14ac:dyDescent="0.25">
      <c r="F21" s="3"/>
      <c r="G21" s="3"/>
      <c r="H21" s="3"/>
      <c r="I21" s="3"/>
      <c r="J21" s="3"/>
      <c r="K21" s="3"/>
      <c r="L21" s="3"/>
      <c r="M21" s="3"/>
      <c r="N21" s="3"/>
    </row>
    <row r="23" spans="2:14" x14ac:dyDescent="0.25">
      <c r="B23" s="6"/>
      <c r="E23" s="5"/>
    </row>
    <row r="24" spans="2:14" x14ac:dyDescent="0.25">
      <c r="B24" s="6"/>
      <c r="E24" s="5"/>
    </row>
    <row r="25" spans="2:14" x14ac:dyDescent="0.25">
      <c r="B25" s="6"/>
      <c r="E25" s="5"/>
    </row>
    <row r="26" spans="2:14" x14ac:dyDescent="0.25">
      <c r="B26" s="6"/>
      <c r="E26" s="5"/>
    </row>
    <row r="27" spans="2:14" x14ac:dyDescent="0.25">
      <c r="B27" s="6"/>
      <c r="E27" s="5"/>
    </row>
    <row r="28" spans="2:14" x14ac:dyDescent="0.25">
      <c r="B28" s="6"/>
      <c r="E28" s="5"/>
    </row>
    <row r="29" spans="2:14" x14ac:dyDescent="0.25">
      <c r="B29" s="6"/>
      <c r="E29" s="5"/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G29"/>
  <sheetViews>
    <sheetView workbookViewId="0">
      <selection activeCell="P28" sqref="P28"/>
    </sheetView>
  </sheetViews>
  <sheetFormatPr defaultRowHeight="15" x14ac:dyDescent="0.25"/>
  <cols>
    <col min="3" max="3" width="24.5703125" bestFit="1" customWidth="1"/>
    <col min="4" max="5" width="24.5703125" customWidth="1"/>
    <col min="10" max="10" width="24.5703125" bestFit="1" customWidth="1"/>
  </cols>
  <sheetData>
    <row r="4" spans="3:7" x14ac:dyDescent="0.25">
      <c r="D4">
        <v>2015</v>
      </c>
      <c r="E4">
        <v>2016</v>
      </c>
      <c r="F4" t="s">
        <v>25</v>
      </c>
    </row>
    <row r="5" spans="3:7" x14ac:dyDescent="0.25">
      <c r="C5" t="s">
        <v>42</v>
      </c>
      <c r="D5">
        <v>5427</v>
      </c>
      <c r="E5" s="3">
        <f>D5+F5</f>
        <v>5257</v>
      </c>
      <c r="F5" s="3">
        <v>-170</v>
      </c>
      <c r="G5" s="5">
        <f>E5/D5-1</f>
        <v>-3.132485719550393E-2</v>
      </c>
    </row>
    <row r="6" spans="3:7" x14ac:dyDescent="0.25">
      <c r="C6" t="s">
        <v>43</v>
      </c>
      <c r="D6">
        <v>60975</v>
      </c>
      <c r="E6" s="3">
        <f t="shared" ref="E6:E13" si="0">D6+F6</f>
        <v>58636</v>
      </c>
      <c r="F6" s="3">
        <v>-2339</v>
      </c>
      <c r="G6" s="5">
        <f t="shared" ref="G6:G13" si="1">E6/D6-1</f>
        <v>-3.8359983599835945E-2</v>
      </c>
    </row>
    <row r="7" spans="3:7" x14ac:dyDescent="0.25">
      <c r="C7" t="s">
        <v>44</v>
      </c>
      <c r="D7">
        <v>69261</v>
      </c>
      <c r="E7" s="3">
        <f t="shared" si="0"/>
        <v>66295</v>
      </c>
      <c r="F7" s="3">
        <v>-2966</v>
      </c>
      <c r="G7" s="5">
        <f t="shared" si="1"/>
        <v>-4.282352261734601E-2</v>
      </c>
    </row>
    <row r="8" spans="3:7" x14ac:dyDescent="0.25">
      <c r="C8" t="s">
        <v>45</v>
      </c>
      <c r="D8">
        <v>243641</v>
      </c>
      <c r="E8" s="3">
        <f t="shared" si="0"/>
        <v>230447</v>
      </c>
      <c r="F8" s="3">
        <v>-13194</v>
      </c>
      <c r="G8" s="5">
        <f t="shared" si="1"/>
        <v>-5.4153447079924977E-2</v>
      </c>
    </row>
    <row r="9" spans="3:7" x14ac:dyDescent="0.25">
      <c r="C9" t="s">
        <v>46</v>
      </c>
      <c r="D9">
        <v>319073</v>
      </c>
      <c r="E9" s="3">
        <f t="shared" si="0"/>
        <v>304412</v>
      </c>
      <c r="F9" s="3">
        <v>-14661</v>
      </c>
      <c r="G9" s="5">
        <f t="shared" si="1"/>
        <v>-4.5948732735142106E-2</v>
      </c>
    </row>
    <row r="10" spans="3:7" x14ac:dyDescent="0.25">
      <c r="C10" t="s">
        <v>47</v>
      </c>
      <c r="D10">
        <v>238517</v>
      </c>
      <c r="E10" s="3">
        <f t="shared" si="0"/>
        <v>233007</v>
      </c>
      <c r="F10" s="3">
        <v>-5510</v>
      </c>
      <c r="G10" s="5">
        <f t="shared" si="1"/>
        <v>-2.3101078749103832E-2</v>
      </c>
    </row>
    <row r="11" spans="3:7" x14ac:dyDescent="0.25">
      <c r="C11" t="s">
        <v>48</v>
      </c>
      <c r="D11">
        <v>1147437</v>
      </c>
      <c r="E11" s="3">
        <f t="shared" si="0"/>
        <v>1136089</v>
      </c>
      <c r="F11" s="3">
        <v>-11348</v>
      </c>
      <c r="G11" s="5">
        <f t="shared" si="1"/>
        <v>-9.8898675918590584E-3</v>
      </c>
    </row>
    <row r="12" spans="3:7" x14ac:dyDescent="0.25">
      <c r="C12" t="s">
        <v>49</v>
      </c>
      <c r="D12">
        <v>163078</v>
      </c>
      <c r="E12" s="3">
        <f t="shared" si="0"/>
        <v>162452</v>
      </c>
      <c r="F12" s="3">
        <v>-626</v>
      </c>
      <c r="G12" s="5">
        <f t="shared" si="1"/>
        <v>-3.8386538956818317E-3</v>
      </c>
    </row>
    <row r="13" spans="3:7" x14ac:dyDescent="0.25">
      <c r="C13" t="s">
        <v>50</v>
      </c>
      <c r="D13">
        <v>316728</v>
      </c>
      <c r="E13" s="3">
        <f t="shared" si="0"/>
        <v>313893</v>
      </c>
      <c r="F13" s="3">
        <v>-2835</v>
      </c>
      <c r="G13" s="5">
        <f t="shared" si="1"/>
        <v>-8.9508979313480674E-3</v>
      </c>
    </row>
    <row r="14" spans="3:7" x14ac:dyDescent="0.25">
      <c r="F14" s="3"/>
    </row>
    <row r="15" spans="3:7" x14ac:dyDescent="0.25">
      <c r="C15" t="s">
        <v>33</v>
      </c>
      <c r="F15" s="3">
        <v>-53649</v>
      </c>
    </row>
    <row r="23" spans="3:7" x14ac:dyDescent="0.25">
      <c r="D23" s="6">
        <v>2015</v>
      </c>
      <c r="E23">
        <v>2016</v>
      </c>
      <c r="F23" t="s">
        <v>25</v>
      </c>
      <c r="G23" t="s">
        <v>0</v>
      </c>
    </row>
    <row r="24" spans="3:7" x14ac:dyDescent="0.25">
      <c r="C24" s="6" t="s">
        <v>51</v>
      </c>
      <c r="D24" s="6">
        <f>D5+D6+D7+D8+D9</f>
        <v>698377</v>
      </c>
      <c r="E24" s="8">
        <f>D24+F24</f>
        <v>665047</v>
      </c>
      <c r="F24" s="3">
        <f>F5+F6+F7+F8+F9</f>
        <v>-33330</v>
      </c>
      <c r="G24" s="5">
        <f>E24/D24-1</f>
        <v>-4.772493939519773E-2</v>
      </c>
    </row>
    <row r="25" spans="3:7" x14ac:dyDescent="0.25">
      <c r="C25" s="6" t="s">
        <v>47</v>
      </c>
      <c r="D25" s="6">
        <f>D10</f>
        <v>238517</v>
      </c>
      <c r="E25" s="8">
        <f t="shared" ref="E25:E28" si="2">D25+F25</f>
        <v>233007</v>
      </c>
      <c r="F25" s="3">
        <f>F10</f>
        <v>-5510</v>
      </c>
      <c r="G25" s="5">
        <f t="shared" ref="G25:G29" si="3">E25/D25-1</f>
        <v>-2.3101078749103832E-2</v>
      </c>
    </row>
    <row r="26" spans="3:7" x14ac:dyDescent="0.25">
      <c r="C26" s="6" t="s">
        <v>48</v>
      </c>
      <c r="D26" s="6">
        <f t="shared" ref="D26:D28" si="4">D11</f>
        <v>1147437</v>
      </c>
      <c r="E26" s="8">
        <f t="shared" si="2"/>
        <v>1136089</v>
      </c>
      <c r="F26" s="3">
        <f t="shared" ref="F26:F28" si="5">F11</f>
        <v>-11348</v>
      </c>
      <c r="G26" s="5">
        <f t="shared" si="3"/>
        <v>-9.8898675918590584E-3</v>
      </c>
    </row>
    <row r="27" spans="3:7" x14ac:dyDescent="0.25">
      <c r="C27" s="6" t="s">
        <v>49</v>
      </c>
      <c r="D27" s="6">
        <f t="shared" si="4"/>
        <v>163078</v>
      </c>
      <c r="E27" s="8">
        <f t="shared" si="2"/>
        <v>162452</v>
      </c>
      <c r="F27" s="3">
        <f t="shared" si="5"/>
        <v>-626</v>
      </c>
      <c r="G27" s="5">
        <f t="shared" si="3"/>
        <v>-3.8386538956818317E-3</v>
      </c>
    </row>
    <row r="28" spans="3:7" x14ac:dyDescent="0.25">
      <c r="C28" s="6" t="s">
        <v>50</v>
      </c>
      <c r="D28" s="6">
        <f t="shared" si="4"/>
        <v>316728</v>
      </c>
      <c r="E28" s="8">
        <f t="shared" si="2"/>
        <v>313893</v>
      </c>
      <c r="F28" s="3">
        <f t="shared" si="5"/>
        <v>-2835</v>
      </c>
      <c r="G28" s="5">
        <f t="shared" si="3"/>
        <v>-8.9508979313480674E-3</v>
      </c>
    </row>
    <row r="29" spans="3:7" x14ac:dyDescent="0.25">
      <c r="D29">
        <f>SUM(D24:D28)</f>
        <v>2564137</v>
      </c>
      <c r="E29">
        <f>SUM(E24:E28)</f>
        <v>2510488</v>
      </c>
      <c r="G29" s="5">
        <f t="shared" si="3"/>
        <v>-2.0922829006406407E-2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workbookViewId="0">
      <selection activeCell="G6" sqref="G6:H6"/>
    </sheetView>
  </sheetViews>
  <sheetFormatPr defaultRowHeight="15" x14ac:dyDescent="0.25"/>
  <cols>
    <col min="7" max="7" width="10.7109375" bestFit="1" customWidth="1"/>
  </cols>
  <sheetData>
    <row r="2" spans="1:13" x14ac:dyDescent="0.25">
      <c r="B2" t="s">
        <v>67</v>
      </c>
      <c r="C2" t="s">
        <v>68</v>
      </c>
      <c r="D2" t="s">
        <v>0</v>
      </c>
    </row>
    <row r="3" spans="1:13" x14ac:dyDescent="0.25">
      <c r="A3" t="s">
        <v>42</v>
      </c>
      <c r="B3" s="33">
        <v>5257</v>
      </c>
      <c r="C3" s="33">
        <v>5440</v>
      </c>
      <c r="D3" s="5">
        <v>3.4810728552406411E-2</v>
      </c>
    </row>
    <row r="4" spans="1:13" x14ac:dyDescent="0.25">
      <c r="A4" t="s">
        <v>43</v>
      </c>
      <c r="B4" s="33">
        <v>58636</v>
      </c>
      <c r="C4" s="33">
        <v>59561</v>
      </c>
      <c r="D4" s="5">
        <v>1.5775291629715582E-2</v>
      </c>
    </row>
    <row r="5" spans="1:13" x14ac:dyDescent="0.25">
      <c r="A5" t="s">
        <v>44</v>
      </c>
      <c r="B5" s="33">
        <v>66295</v>
      </c>
      <c r="C5" s="33">
        <v>66664</v>
      </c>
      <c r="D5" s="5">
        <v>5.5660306207103716E-3</v>
      </c>
    </row>
    <row r="6" spans="1:13" x14ac:dyDescent="0.25">
      <c r="A6" t="s">
        <v>45</v>
      </c>
      <c r="B6" s="33">
        <v>230447</v>
      </c>
      <c r="C6" s="33">
        <v>234776</v>
      </c>
      <c r="D6" s="5">
        <v>1.8785230443442602E-2</v>
      </c>
      <c r="G6" s="35">
        <v>42735</v>
      </c>
      <c r="H6" t="s">
        <v>69</v>
      </c>
      <c r="I6" t="s">
        <v>0</v>
      </c>
    </row>
    <row r="7" spans="1:13" x14ac:dyDescent="0.25">
      <c r="A7" t="s">
        <v>46</v>
      </c>
      <c r="B7" s="33">
        <v>304412</v>
      </c>
      <c r="C7" s="33">
        <v>305080</v>
      </c>
      <c r="D7" s="5">
        <v>2.1943944391153991E-3</v>
      </c>
      <c r="F7" t="s">
        <v>51</v>
      </c>
      <c r="G7" s="3">
        <v>665047</v>
      </c>
      <c r="H7" s="3">
        <v>671521</v>
      </c>
      <c r="I7" s="5">
        <v>9.7346503329840406E-3</v>
      </c>
      <c r="J7" s="3">
        <v>6474</v>
      </c>
      <c r="K7" s="34">
        <v>0.29450029568302777</v>
      </c>
      <c r="L7" s="3">
        <v>2</v>
      </c>
      <c r="M7" s="3">
        <v>3</v>
      </c>
    </row>
    <row r="8" spans="1:13" x14ac:dyDescent="0.25">
      <c r="A8" t="s">
        <v>47</v>
      </c>
      <c r="B8" s="33">
        <v>233007</v>
      </c>
      <c r="C8" s="33">
        <v>236685</v>
      </c>
      <c r="D8" s="5">
        <v>1.5784933499851883E-2</v>
      </c>
      <c r="F8" t="s">
        <v>47</v>
      </c>
      <c r="G8" s="3">
        <v>233007</v>
      </c>
      <c r="H8" s="3">
        <v>236685</v>
      </c>
      <c r="I8" s="5">
        <v>1.5784933499851883E-2</v>
      </c>
      <c r="J8" s="3">
        <v>3678</v>
      </c>
      <c r="K8" s="34">
        <v>0.1673111040349361</v>
      </c>
      <c r="L8" s="3">
        <v>4</v>
      </c>
      <c r="M8" s="3">
        <v>1</v>
      </c>
    </row>
    <row r="9" spans="1:13" x14ac:dyDescent="0.25">
      <c r="A9" t="s">
        <v>48</v>
      </c>
      <c r="B9" s="33">
        <v>1136089</v>
      </c>
      <c r="C9" s="33">
        <v>1142953</v>
      </c>
      <c r="D9" s="5">
        <v>6.0417801774332869E-3</v>
      </c>
      <c r="F9" t="s">
        <v>48</v>
      </c>
      <c r="G9" s="3">
        <v>1136089</v>
      </c>
      <c r="H9" s="3">
        <v>1142953</v>
      </c>
      <c r="I9" s="5">
        <v>6.0417801774332869E-3</v>
      </c>
      <c r="J9" s="3">
        <v>6864</v>
      </c>
      <c r="K9" s="34">
        <v>0.31224127735068008</v>
      </c>
      <c r="L9" s="3">
        <v>1</v>
      </c>
      <c r="M9" s="3">
        <v>5</v>
      </c>
    </row>
    <row r="10" spans="1:13" x14ac:dyDescent="0.25">
      <c r="A10" t="s">
        <v>49</v>
      </c>
      <c r="B10" s="33">
        <v>162452</v>
      </c>
      <c r="C10" s="33">
        <v>163625</v>
      </c>
      <c r="D10" s="5">
        <v>7.2205943909584569E-3</v>
      </c>
      <c r="F10" t="s">
        <v>49</v>
      </c>
      <c r="G10" s="3">
        <v>162452</v>
      </c>
      <c r="H10" s="3">
        <v>163625</v>
      </c>
      <c r="I10" s="5">
        <v>7.2205943909584569E-3</v>
      </c>
      <c r="J10" s="3">
        <v>1173</v>
      </c>
      <c r="K10" s="34">
        <v>5.3359414092708002E-2</v>
      </c>
      <c r="L10" s="3">
        <v>5</v>
      </c>
      <c r="M10" s="3">
        <v>4</v>
      </c>
    </row>
    <row r="11" spans="1:13" x14ac:dyDescent="0.25">
      <c r="A11" t="s">
        <v>50</v>
      </c>
      <c r="B11" s="33">
        <v>313893</v>
      </c>
      <c r="C11" s="33">
        <v>317687</v>
      </c>
      <c r="D11" s="5">
        <v>1.2086921339437229E-2</v>
      </c>
      <c r="F11" t="s">
        <v>50</v>
      </c>
      <c r="G11" s="3">
        <v>313893</v>
      </c>
      <c r="H11" s="3">
        <v>317687</v>
      </c>
      <c r="I11" s="5">
        <v>1.2086921339437229E-2</v>
      </c>
      <c r="J11" s="3">
        <v>3794</v>
      </c>
      <c r="K11" s="34">
        <v>0.17258790883864805</v>
      </c>
      <c r="L11" s="3">
        <v>3</v>
      </c>
      <c r="M11" s="3">
        <v>2</v>
      </c>
    </row>
    <row r="12" spans="1:13" x14ac:dyDescent="0.25">
      <c r="A12" t="s">
        <v>33</v>
      </c>
      <c r="B12" s="33">
        <v>2510488</v>
      </c>
      <c r="C12" s="33">
        <v>2532471</v>
      </c>
      <c r="D12" s="5">
        <v>8.7564648785416477E-3</v>
      </c>
      <c r="F12" t="s">
        <v>33</v>
      </c>
      <c r="G12" s="3">
        <v>2510488</v>
      </c>
      <c r="H12" s="3">
        <v>2532471</v>
      </c>
      <c r="I12" s="5">
        <v>8.7564648785416477E-3</v>
      </c>
      <c r="J12" s="3">
        <v>21983</v>
      </c>
      <c r="K12" s="34">
        <v>1</v>
      </c>
    </row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H27" sqref="H27"/>
    </sheetView>
  </sheetViews>
  <sheetFormatPr defaultRowHeight="15" x14ac:dyDescent="0.25"/>
  <cols>
    <col min="2" max="3" width="10.7109375" bestFit="1" customWidth="1"/>
  </cols>
  <sheetData>
    <row r="1" spans="1:5" x14ac:dyDescent="0.25">
      <c r="B1" s="35">
        <v>42735</v>
      </c>
      <c r="C1" t="s">
        <v>69</v>
      </c>
      <c r="D1" t="s">
        <v>70</v>
      </c>
      <c r="E1" t="s">
        <v>0</v>
      </c>
    </row>
    <row r="2" spans="1:5" x14ac:dyDescent="0.25">
      <c r="A2" t="s">
        <v>71</v>
      </c>
      <c r="B2" s="33">
        <v>63426</v>
      </c>
      <c r="C2" s="33">
        <v>74258</v>
      </c>
      <c r="D2" s="3">
        <f>C2-B2</f>
        <v>10832</v>
      </c>
      <c r="E2" s="5">
        <f>C2/B2-1</f>
        <v>0.17078169835714063</v>
      </c>
    </row>
    <row r="3" spans="1:5" x14ac:dyDescent="0.25">
      <c r="A3" t="s">
        <v>36</v>
      </c>
      <c r="B3" s="33">
        <v>458738</v>
      </c>
      <c r="C3" s="33">
        <v>474166</v>
      </c>
      <c r="D3" s="3">
        <f t="shared" ref="D3:D10" si="0">C3-B3</f>
        <v>15428</v>
      </c>
      <c r="E3" s="5">
        <f t="shared" ref="E3:E10" si="1">C3/B3-1</f>
        <v>3.3631397442548838E-2</v>
      </c>
    </row>
    <row r="4" spans="1:5" x14ac:dyDescent="0.25">
      <c r="A4" t="s">
        <v>37</v>
      </c>
      <c r="B4" s="33">
        <v>390513</v>
      </c>
      <c r="C4" s="33">
        <v>391888</v>
      </c>
      <c r="D4" s="3">
        <f t="shared" si="0"/>
        <v>1375</v>
      </c>
      <c r="E4" s="5">
        <f t="shared" si="1"/>
        <v>3.5210095438564792E-3</v>
      </c>
    </row>
    <row r="5" spans="1:5" x14ac:dyDescent="0.25">
      <c r="A5" t="s">
        <v>38</v>
      </c>
      <c r="B5" s="33">
        <v>729607</v>
      </c>
      <c r="C5" s="33">
        <v>729992</v>
      </c>
      <c r="D5" s="3">
        <f t="shared" si="0"/>
        <v>385</v>
      </c>
      <c r="E5" s="5">
        <f t="shared" si="1"/>
        <v>5.276813407766312E-4</v>
      </c>
    </row>
    <row r="6" spans="1:5" x14ac:dyDescent="0.25">
      <c r="A6" t="s">
        <v>39</v>
      </c>
      <c r="B6" s="33">
        <v>492533</v>
      </c>
      <c r="C6" s="33">
        <v>492742</v>
      </c>
      <c r="D6" s="3">
        <f t="shared" si="0"/>
        <v>209</v>
      </c>
      <c r="E6" s="5">
        <f t="shared" si="1"/>
        <v>4.2433704949718098E-4</v>
      </c>
    </row>
    <row r="7" spans="1:5" x14ac:dyDescent="0.25">
      <c r="A7" t="s">
        <v>40</v>
      </c>
      <c r="B7" s="33">
        <v>352843</v>
      </c>
      <c r="C7" s="33">
        <v>347734</v>
      </c>
      <c r="D7" s="3">
        <f t="shared" si="0"/>
        <v>-5109</v>
      </c>
      <c r="E7" s="5">
        <f t="shared" si="1"/>
        <v>-1.4479527721961372E-2</v>
      </c>
    </row>
    <row r="8" spans="1:5" x14ac:dyDescent="0.25">
      <c r="A8" t="s">
        <v>41</v>
      </c>
      <c r="B8" s="33">
        <v>22821</v>
      </c>
      <c r="C8" s="33">
        <v>21684</v>
      </c>
      <c r="D8" s="3">
        <f t="shared" si="0"/>
        <v>-1137</v>
      </c>
      <c r="E8" s="5">
        <f t="shared" si="1"/>
        <v>-4.9822531878532916E-2</v>
      </c>
    </row>
    <row r="9" spans="1:5" x14ac:dyDescent="0.25">
      <c r="B9" s="33"/>
      <c r="C9" s="33"/>
      <c r="D9" s="3"/>
      <c r="E9" s="5"/>
    </row>
    <row r="10" spans="1:5" x14ac:dyDescent="0.25">
      <c r="A10" t="s">
        <v>33</v>
      </c>
      <c r="B10" s="33">
        <v>2510488</v>
      </c>
      <c r="C10" s="33">
        <v>2532471</v>
      </c>
      <c r="D10" s="3">
        <f t="shared" si="0"/>
        <v>21983</v>
      </c>
      <c r="E10" s="5">
        <f t="shared" si="1"/>
        <v>8.7564648785416477E-3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G18" sqref="G18"/>
    </sheetView>
  </sheetViews>
  <sheetFormatPr defaultRowHeight="15" x14ac:dyDescent="0.25"/>
  <cols>
    <col min="1" max="1" width="35.85546875" bestFit="1" customWidth="1"/>
    <col min="2" max="3" width="8" bestFit="1" customWidth="1"/>
    <col min="4" max="4" width="6.5703125" bestFit="1" customWidth="1"/>
  </cols>
  <sheetData>
    <row r="1" spans="1:4" ht="15.75" thickBot="1" x14ac:dyDescent="0.3">
      <c r="A1" s="21" t="s">
        <v>52</v>
      </c>
      <c r="B1" s="36" t="s">
        <v>65</v>
      </c>
      <c r="C1" s="36"/>
      <c r="D1" s="36"/>
    </row>
    <row r="2" spans="1:4" x14ac:dyDescent="0.25">
      <c r="A2" s="23"/>
      <c r="B2" s="22">
        <v>2014</v>
      </c>
      <c r="C2" s="24">
        <v>2015</v>
      </c>
      <c r="D2" s="22" t="s">
        <v>0</v>
      </c>
    </row>
    <row r="3" spans="1:4" x14ac:dyDescent="0.25">
      <c r="A3" s="25" t="s">
        <v>53</v>
      </c>
      <c r="B3" s="26">
        <v>7317</v>
      </c>
      <c r="C3" s="26">
        <v>6767</v>
      </c>
      <c r="D3" s="26">
        <v>-7.5</v>
      </c>
    </row>
    <row r="4" spans="1:4" x14ac:dyDescent="0.25">
      <c r="A4" s="25" t="s">
        <v>54</v>
      </c>
      <c r="B4" s="26">
        <v>730738</v>
      </c>
      <c r="C4" s="26">
        <v>675327</v>
      </c>
      <c r="D4" s="26">
        <v>-7.6</v>
      </c>
    </row>
    <row r="5" spans="1:4" x14ac:dyDescent="0.25">
      <c r="A5" s="25" t="s">
        <v>66</v>
      </c>
      <c r="B5" s="26">
        <v>30427</v>
      </c>
      <c r="C5" s="26">
        <v>29384</v>
      </c>
      <c r="D5" s="26">
        <v>-3.4</v>
      </c>
    </row>
    <row r="6" spans="1:4" x14ac:dyDescent="0.25">
      <c r="A6" s="25" t="s">
        <v>56</v>
      </c>
      <c r="B6" s="26">
        <v>140290</v>
      </c>
      <c r="C6" s="26">
        <v>121175</v>
      </c>
      <c r="D6" s="26">
        <v>-13.6</v>
      </c>
    </row>
    <row r="7" spans="1:4" x14ac:dyDescent="0.25">
      <c r="A7" s="25" t="s">
        <v>57</v>
      </c>
      <c r="B7" s="26">
        <v>641869</v>
      </c>
      <c r="C7" s="26">
        <v>625668</v>
      </c>
      <c r="D7" s="26">
        <v>-2.5</v>
      </c>
    </row>
    <row r="8" spans="1:4" x14ac:dyDescent="0.25">
      <c r="A8" s="25" t="s">
        <v>58</v>
      </c>
      <c r="B8" s="26">
        <v>1006421</v>
      </c>
      <c r="C8" s="26">
        <v>1000557</v>
      </c>
      <c r="D8" s="26">
        <v>-0.6</v>
      </c>
    </row>
    <row r="9" spans="1:4" x14ac:dyDescent="0.25">
      <c r="A9" s="25" t="s">
        <v>59</v>
      </c>
      <c r="B9" s="26">
        <v>470355</v>
      </c>
      <c r="C9" s="26">
        <v>461901</v>
      </c>
      <c r="D9" s="26">
        <v>-1.8</v>
      </c>
    </row>
    <row r="10" spans="1:4" ht="15.75" thickBot="1" x14ac:dyDescent="0.3">
      <c r="A10" s="27" t="s">
        <v>60</v>
      </c>
      <c r="B10" s="28">
        <v>81762</v>
      </c>
      <c r="C10" s="28">
        <v>84770</v>
      </c>
      <c r="D10" s="28">
        <v>3.7</v>
      </c>
    </row>
    <row r="11" spans="1:4" ht="15.75" thickBot="1" x14ac:dyDescent="0.3">
      <c r="A11" s="29" t="s">
        <v>33</v>
      </c>
      <c r="B11" s="30">
        <v>3109179</v>
      </c>
      <c r="C11" s="30">
        <v>3005549</v>
      </c>
      <c r="D11" s="30">
        <v>-3.3</v>
      </c>
    </row>
  </sheetData>
  <mergeCells count="1">
    <mergeCell ref="B1:D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Tabela 1</vt:lpstr>
      <vt:lpstr>Tabela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Anônimo</dc:creator>
  <cp:lastModifiedBy>Guilherme Xavier</cp:lastModifiedBy>
  <dcterms:created xsi:type="dcterms:W3CDTF">2017-07-14T23:58:24Z</dcterms:created>
  <dcterms:modified xsi:type="dcterms:W3CDTF">2017-07-24T23:29:36Z</dcterms:modified>
</cp:coreProperties>
</file>