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Figura 1" sheetId="14" r:id="rId1"/>
    <sheet name="Figura 2" sheetId="15" r:id="rId2"/>
    <sheet name="Figura 3" sheetId="16" r:id="rId3"/>
    <sheet name="Figura 4" sheetId="18" r:id="rId4"/>
    <sheet name="Figura 5" sheetId="19" r:id="rId5"/>
    <sheet name="Figura 6" sheetId="20" r:id="rId6"/>
    <sheet name="Figura 7" sheetId="21" r:id="rId7"/>
    <sheet name="Tabela 1" sheetId="17" r:id="rId8"/>
    <sheet name="Tabela 2" sheetId="23" r:id="rId9"/>
    <sheet name="Tabela 3" sheetId="24" r:id="rId10"/>
  </sheets>
  <calcPr calcId="145621"/>
</workbook>
</file>

<file path=xl/calcChain.xml><?xml version="1.0" encoding="utf-8"?>
<calcChain xmlns="http://schemas.openxmlformats.org/spreadsheetml/2006/main">
  <c r="AF243" i="21" l="1"/>
  <c r="AE243" i="21"/>
  <c r="AD243" i="21"/>
  <c r="AC243" i="21"/>
  <c r="AB243" i="21"/>
  <c r="AA243" i="21"/>
  <c r="Z243" i="21"/>
  <c r="AF242" i="21"/>
  <c r="AE242" i="21"/>
  <c r="AD242" i="21"/>
  <c r="AC242" i="21"/>
  <c r="AB242" i="21"/>
  <c r="AA242" i="21"/>
  <c r="Z242" i="21"/>
  <c r="AF241" i="21"/>
  <c r="AE241" i="21"/>
  <c r="AD241" i="21"/>
  <c r="AC241" i="21"/>
  <c r="AB241" i="21"/>
  <c r="AA241" i="21"/>
  <c r="Z241" i="21"/>
  <c r="AF240" i="21"/>
  <c r="AE240" i="21"/>
  <c r="AD240" i="21"/>
  <c r="AC240" i="21"/>
  <c r="AB240" i="21"/>
  <c r="AA240" i="21"/>
  <c r="Z240" i="21"/>
  <c r="AF239" i="21"/>
  <c r="AE239" i="21"/>
  <c r="AD239" i="21"/>
  <c r="AC239" i="21"/>
  <c r="AB239" i="21"/>
  <c r="AA239" i="21"/>
  <c r="Z239" i="21"/>
  <c r="AF238" i="21"/>
  <c r="AE238" i="21"/>
  <c r="AD238" i="21"/>
  <c r="AC238" i="21"/>
  <c r="AB238" i="21"/>
  <c r="AA238" i="21"/>
  <c r="Z238" i="21"/>
  <c r="AF237" i="21"/>
  <c r="AE237" i="21"/>
  <c r="AD237" i="21"/>
  <c r="AC237" i="21"/>
  <c r="AB237" i="21"/>
  <c r="AA237" i="21"/>
  <c r="Z237" i="21"/>
  <c r="AF236" i="21"/>
  <c r="AE236" i="21"/>
  <c r="AD236" i="21"/>
  <c r="AC236" i="21"/>
  <c r="AB236" i="21"/>
  <c r="AA236" i="21"/>
  <c r="Z236" i="21"/>
  <c r="AF235" i="21"/>
  <c r="AE235" i="21"/>
  <c r="AD235" i="21"/>
  <c r="AC235" i="21"/>
  <c r="AB235" i="21"/>
  <c r="AA235" i="21"/>
  <c r="Z235" i="21"/>
  <c r="AF234" i="21"/>
  <c r="AE234" i="21"/>
  <c r="AD234" i="21"/>
  <c r="AC234" i="21"/>
  <c r="AB234" i="21"/>
  <c r="AA234" i="21"/>
  <c r="Z234" i="21"/>
  <c r="AF233" i="21"/>
  <c r="AE233" i="21"/>
  <c r="AD233" i="21"/>
  <c r="AC233" i="21"/>
  <c r="AB233" i="21"/>
  <c r="AA233" i="21"/>
  <c r="Z233" i="21"/>
  <c r="AF232" i="21"/>
  <c r="AE232" i="21"/>
  <c r="AD232" i="21"/>
  <c r="AC232" i="21"/>
  <c r="AB232" i="21"/>
  <c r="AA232" i="21"/>
  <c r="Z232" i="21"/>
  <c r="AF231" i="21"/>
  <c r="AE231" i="21"/>
  <c r="AD231" i="21"/>
  <c r="AC231" i="21"/>
  <c r="AB231" i="21"/>
  <c r="AA231" i="21"/>
  <c r="Z231" i="21"/>
  <c r="AF230" i="21"/>
  <c r="AE230" i="21"/>
  <c r="AD230" i="21"/>
  <c r="AC230" i="21"/>
  <c r="AB230" i="21"/>
  <c r="AA230" i="21"/>
  <c r="Z230" i="21"/>
  <c r="AF229" i="21"/>
  <c r="AE229" i="21"/>
  <c r="AD229" i="21"/>
  <c r="AC229" i="21"/>
  <c r="AB229" i="21"/>
  <c r="AA229" i="21"/>
  <c r="Z229" i="21"/>
  <c r="AF228" i="21"/>
  <c r="AE228" i="21"/>
  <c r="AD228" i="21"/>
  <c r="AC228" i="21"/>
  <c r="AB228" i="21"/>
  <c r="AA228" i="21"/>
  <c r="Z228" i="21"/>
  <c r="AF227" i="21"/>
  <c r="AE227" i="21"/>
  <c r="AD227" i="21"/>
  <c r="AC227" i="21"/>
  <c r="AB227" i="21"/>
  <c r="AA227" i="21"/>
  <c r="Z227" i="21"/>
  <c r="AF226" i="21"/>
  <c r="AE226" i="21"/>
  <c r="AD226" i="21"/>
  <c r="AC226" i="21"/>
  <c r="AB226" i="21"/>
  <c r="AA226" i="21"/>
  <c r="Z226" i="21"/>
  <c r="AF225" i="21"/>
  <c r="AE225" i="21"/>
  <c r="AD225" i="21"/>
  <c r="AC225" i="21"/>
  <c r="AB225" i="21"/>
  <c r="AA225" i="21"/>
  <c r="Z225" i="21"/>
  <c r="AF224" i="21"/>
  <c r="AE224" i="21"/>
  <c r="AD224" i="21"/>
  <c r="AC224" i="21"/>
  <c r="AB224" i="21"/>
  <c r="AA224" i="21"/>
  <c r="Z224" i="21"/>
  <c r="AF223" i="21"/>
  <c r="AE223" i="21"/>
  <c r="AD223" i="21"/>
  <c r="AC223" i="21"/>
  <c r="AB223" i="21"/>
  <c r="AA223" i="21"/>
  <c r="Z223" i="21"/>
  <c r="AF222" i="21"/>
  <c r="AE222" i="21"/>
  <c r="AD222" i="21"/>
  <c r="AC222" i="21"/>
  <c r="AB222" i="21"/>
  <c r="AA222" i="21"/>
  <c r="Z222" i="21"/>
  <c r="AF221" i="21"/>
  <c r="AE221" i="21"/>
  <c r="AD221" i="21"/>
  <c r="AC221" i="21"/>
  <c r="AB221" i="21"/>
  <c r="AA221" i="21"/>
  <c r="Z221" i="21"/>
  <c r="AF220" i="21"/>
  <c r="AE220" i="21"/>
  <c r="AD220" i="21"/>
  <c r="AC220" i="21"/>
  <c r="AB220" i="21"/>
  <c r="AA220" i="21"/>
  <c r="Z220" i="21"/>
  <c r="AF219" i="21"/>
  <c r="AE219" i="21"/>
  <c r="AD219" i="21"/>
  <c r="AC219" i="21"/>
  <c r="AB219" i="21"/>
  <c r="AA219" i="21"/>
  <c r="Z219" i="21"/>
  <c r="AF218" i="21"/>
  <c r="AE218" i="21"/>
  <c r="AD218" i="21"/>
  <c r="AC218" i="21"/>
  <c r="AB218" i="21"/>
  <c r="AA218" i="21"/>
  <c r="Z218" i="21"/>
  <c r="AF217" i="21"/>
  <c r="AE217" i="21"/>
  <c r="AD217" i="21"/>
  <c r="AC217" i="21"/>
  <c r="AB217" i="21"/>
  <c r="AA217" i="21"/>
  <c r="Z217" i="21"/>
  <c r="AF216" i="21"/>
  <c r="AE216" i="21"/>
  <c r="AD216" i="21"/>
  <c r="AC216" i="21"/>
  <c r="AB216" i="21"/>
  <c r="AA216" i="21"/>
  <c r="Z216" i="21"/>
  <c r="AF215" i="21"/>
  <c r="AE215" i="21"/>
  <c r="AD215" i="21"/>
  <c r="AC215" i="21"/>
  <c r="AB215" i="21"/>
  <c r="AA215" i="21"/>
  <c r="Z215" i="21"/>
  <c r="AF214" i="21"/>
  <c r="AE214" i="21"/>
  <c r="AD214" i="21"/>
  <c r="AC214" i="21"/>
  <c r="AB214" i="21"/>
  <c r="AA214" i="21"/>
  <c r="Z214" i="21"/>
  <c r="AF213" i="21"/>
  <c r="AE213" i="21"/>
  <c r="AD213" i="21"/>
  <c r="AC213" i="21"/>
  <c r="AB213" i="21"/>
  <c r="AA213" i="21"/>
  <c r="Z213" i="21"/>
  <c r="AF212" i="21"/>
  <c r="AE212" i="21"/>
  <c r="AD212" i="21"/>
  <c r="AC212" i="21"/>
  <c r="AB212" i="21"/>
  <c r="AA212" i="21"/>
  <c r="Z212" i="21"/>
  <c r="AF211" i="21"/>
  <c r="AE211" i="21"/>
  <c r="AD211" i="21"/>
  <c r="AC211" i="21"/>
  <c r="AB211" i="21"/>
  <c r="AA211" i="21"/>
  <c r="Z211" i="21"/>
  <c r="AF210" i="21"/>
  <c r="AE210" i="21"/>
  <c r="AD210" i="21"/>
  <c r="AC210" i="21"/>
  <c r="AB210" i="21"/>
  <c r="AA210" i="21"/>
  <c r="Z210" i="21"/>
  <c r="AF209" i="21"/>
  <c r="AE209" i="21"/>
  <c r="AD209" i="21"/>
  <c r="AC209" i="21"/>
  <c r="AB209" i="21"/>
  <c r="AA209" i="21"/>
  <c r="Z209" i="21"/>
  <c r="AF208" i="21"/>
  <c r="AE208" i="21"/>
  <c r="AD208" i="21"/>
  <c r="AC208" i="21"/>
  <c r="AB208" i="21"/>
  <c r="AA208" i="21"/>
  <c r="Z208" i="21"/>
  <c r="AF207" i="21"/>
  <c r="AE207" i="21"/>
  <c r="AD207" i="21"/>
  <c r="AC207" i="21"/>
  <c r="AB207" i="21"/>
  <c r="AA207" i="21"/>
  <c r="Z207" i="21"/>
  <c r="AF206" i="21"/>
  <c r="AE206" i="21"/>
  <c r="AD206" i="21"/>
  <c r="AC206" i="21"/>
  <c r="AB206" i="21"/>
  <c r="AA206" i="21"/>
  <c r="Z206" i="21"/>
  <c r="AF205" i="21"/>
  <c r="AE205" i="21"/>
  <c r="AD205" i="21"/>
  <c r="AC205" i="21"/>
  <c r="AB205" i="21"/>
  <c r="AA205" i="21"/>
  <c r="Z205" i="21"/>
  <c r="AF204" i="21"/>
  <c r="AE204" i="21"/>
  <c r="AD204" i="21"/>
  <c r="AC204" i="21"/>
  <c r="AB204" i="21"/>
  <c r="AA204" i="21"/>
  <c r="Z204" i="21"/>
  <c r="AF203" i="21"/>
  <c r="AE203" i="21"/>
  <c r="AD203" i="21"/>
  <c r="AC203" i="21"/>
  <c r="AB203" i="21"/>
  <c r="AA203" i="21"/>
  <c r="Z203" i="21"/>
  <c r="AF202" i="21"/>
  <c r="AE202" i="21"/>
  <c r="AD202" i="21"/>
  <c r="AC202" i="21"/>
  <c r="AB202" i="21"/>
  <c r="AA202" i="21"/>
  <c r="Z202" i="21"/>
  <c r="AF201" i="21"/>
  <c r="AE201" i="21"/>
  <c r="AD201" i="21"/>
  <c r="AC201" i="21"/>
  <c r="AB201" i="21"/>
  <c r="AA201" i="21"/>
  <c r="Z201" i="21"/>
  <c r="AF200" i="21"/>
  <c r="AE200" i="21"/>
  <c r="AD200" i="21"/>
  <c r="AC200" i="21"/>
  <c r="AB200" i="21"/>
  <c r="AA200" i="21"/>
  <c r="Z200" i="21"/>
  <c r="AF199" i="21"/>
  <c r="AE199" i="21"/>
  <c r="AD199" i="21"/>
  <c r="AC199" i="21"/>
  <c r="AB199" i="21"/>
  <c r="AA199" i="21"/>
  <c r="Z199" i="21"/>
  <c r="AF198" i="21"/>
  <c r="AE198" i="21"/>
  <c r="AD198" i="21"/>
  <c r="AC198" i="21"/>
  <c r="AB198" i="21"/>
  <c r="AA198" i="21"/>
  <c r="Z198" i="21"/>
  <c r="AF197" i="21"/>
  <c r="AE197" i="21"/>
  <c r="AD197" i="21"/>
  <c r="AC197" i="21"/>
  <c r="AB197" i="21"/>
  <c r="AA197" i="21"/>
  <c r="Z197" i="21"/>
  <c r="AF196" i="21"/>
  <c r="AE196" i="21"/>
  <c r="AD196" i="21"/>
  <c r="AC196" i="21"/>
  <c r="AB196" i="21"/>
  <c r="AA196" i="21"/>
  <c r="Z196" i="21"/>
  <c r="AF195" i="21"/>
  <c r="AE195" i="21"/>
  <c r="AD195" i="21"/>
  <c r="AC195" i="21"/>
  <c r="AB195" i="21"/>
  <c r="AA195" i="21"/>
  <c r="Z195" i="21"/>
  <c r="AF194" i="21"/>
  <c r="AE194" i="21"/>
  <c r="AD194" i="21"/>
  <c r="AC194" i="21"/>
  <c r="AB194" i="21"/>
  <c r="AA194" i="21"/>
  <c r="Z194" i="21"/>
  <c r="AF193" i="21"/>
  <c r="AE193" i="21"/>
  <c r="AD193" i="21"/>
  <c r="AC193" i="21"/>
  <c r="AB193" i="21"/>
  <c r="AA193" i="21"/>
  <c r="Z193" i="21"/>
  <c r="AF192" i="21"/>
  <c r="AE192" i="21"/>
  <c r="AD192" i="21"/>
  <c r="AC192" i="21"/>
  <c r="AB192" i="21"/>
  <c r="AA192" i="21"/>
  <c r="Z192" i="21"/>
  <c r="AF191" i="21"/>
  <c r="AE191" i="21"/>
  <c r="AD191" i="21"/>
  <c r="AC191" i="21"/>
  <c r="AB191" i="21"/>
  <c r="AA191" i="21"/>
  <c r="Z191" i="21"/>
  <c r="AF190" i="21"/>
  <c r="AE190" i="21"/>
  <c r="AD190" i="21"/>
  <c r="AC190" i="21"/>
  <c r="AB190" i="21"/>
  <c r="AA190" i="21"/>
  <c r="Z190" i="21"/>
  <c r="AF189" i="21"/>
  <c r="AE189" i="21"/>
  <c r="AD189" i="21"/>
  <c r="AC189" i="21"/>
  <c r="AB189" i="21"/>
  <c r="AA189" i="21"/>
  <c r="Z189" i="21"/>
  <c r="AF188" i="21"/>
  <c r="AE188" i="21"/>
  <c r="AD188" i="21"/>
  <c r="AC188" i="21"/>
  <c r="AB188" i="21"/>
  <c r="AA188" i="21"/>
  <c r="Z188" i="21"/>
  <c r="AF187" i="21"/>
  <c r="AE187" i="21"/>
  <c r="AD187" i="21"/>
  <c r="AC187" i="21"/>
  <c r="AB187" i="21"/>
  <c r="AA187" i="21"/>
  <c r="Z187" i="21"/>
  <c r="AF186" i="21"/>
  <c r="AE186" i="21"/>
  <c r="AD186" i="21"/>
  <c r="AC186" i="21"/>
  <c r="AB186" i="21"/>
  <c r="AA186" i="21"/>
  <c r="Z186" i="21"/>
  <c r="AF185" i="21"/>
  <c r="AE185" i="21"/>
  <c r="AD185" i="21"/>
  <c r="AC185" i="21"/>
  <c r="AB185" i="21"/>
  <c r="AA185" i="21"/>
  <c r="Z185" i="21"/>
  <c r="AF184" i="21"/>
  <c r="AE184" i="21"/>
  <c r="AD184" i="21"/>
  <c r="AC184" i="21"/>
  <c r="AB184" i="21"/>
  <c r="AA184" i="21"/>
  <c r="Z184" i="21"/>
  <c r="AF183" i="21"/>
  <c r="AE183" i="21"/>
  <c r="AD183" i="21"/>
  <c r="AC183" i="21"/>
  <c r="AB183" i="21"/>
  <c r="AA183" i="21"/>
  <c r="Z183" i="21"/>
  <c r="AF182" i="21"/>
  <c r="AE182" i="21"/>
  <c r="AD182" i="21"/>
  <c r="AC182" i="21"/>
  <c r="AB182" i="21"/>
  <c r="AA182" i="21"/>
  <c r="Z182" i="21"/>
  <c r="AF181" i="21"/>
  <c r="AE181" i="21"/>
  <c r="AD181" i="21"/>
  <c r="AC181" i="21"/>
  <c r="AB181" i="21"/>
  <c r="AA181" i="21"/>
  <c r="Z181" i="21"/>
  <c r="AF180" i="21"/>
  <c r="AE180" i="21"/>
  <c r="AD180" i="21"/>
  <c r="AC180" i="21"/>
  <c r="AB180" i="21"/>
  <c r="AA180" i="21"/>
  <c r="Z180" i="21"/>
  <c r="AF179" i="21"/>
  <c r="AE179" i="21"/>
  <c r="AD179" i="21"/>
  <c r="AC179" i="21"/>
  <c r="AB179" i="21"/>
  <c r="AA179" i="21"/>
  <c r="Z179" i="21"/>
  <c r="AF178" i="21"/>
  <c r="AE178" i="21"/>
  <c r="AD178" i="21"/>
  <c r="AC178" i="21"/>
  <c r="AB178" i="21"/>
  <c r="AA178" i="21"/>
  <c r="Z178" i="21"/>
  <c r="AF177" i="21"/>
  <c r="AE177" i="21"/>
  <c r="AD177" i="21"/>
  <c r="AC177" i="21"/>
  <c r="AB177" i="21"/>
  <c r="AA177" i="21"/>
  <c r="Z177" i="21"/>
  <c r="AF176" i="21"/>
  <c r="AE176" i="21"/>
  <c r="AD176" i="21"/>
  <c r="AC176" i="21"/>
  <c r="AB176" i="21"/>
  <c r="AA176" i="21"/>
  <c r="Z176" i="21"/>
  <c r="AF175" i="21"/>
  <c r="AE175" i="21"/>
  <c r="AD175" i="21"/>
  <c r="AC175" i="21"/>
  <c r="AB175" i="21"/>
  <c r="AA175" i="21"/>
  <c r="Z175" i="21"/>
  <c r="AF174" i="21"/>
  <c r="AE174" i="21"/>
  <c r="AD174" i="21"/>
  <c r="AC174" i="21"/>
  <c r="AB174" i="21"/>
  <c r="AA174" i="21"/>
  <c r="Z174" i="21"/>
  <c r="AF173" i="21"/>
  <c r="AE173" i="21"/>
  <c r="AD173" i="21"/>
  <c r="AC173" i="21"/>
  <c r="AB173" i="21"/>
  <c r="AA173" i="21"/>
  <c r="Z173" i="21"/>
  <c r="AF172" i="21"/>
  <c r="AE172" i="21"/>
  <c r="AD172" i="21"/>
  <c r="AC172" i="21"/>
  <c r="AB172" i="21"/>
  <c r="AA172" i="21"/>
  <c r="Z172" i="21"/>
  <c r="AF171" i="21"/>
  <c r="AE171" i="21"/>
  <c r="AD171" i="21"/>
  <c r="AC171" i="21"/>
  <c r="AB171" i="21"/>
  <c r="AA171" i="21"/>
  <c r="Z171" i="21"/>
  <c r="AF170" i="21"/>
  <c r="AE170" i="21"/>
  <c r="AD170" i="21"/>
  <c r="AC170" i="21"/>
  <c r="AB170" i="21"/>
  <c r="AA170" i="21"/>
  <c r="Z170" i="21"/>
  <c r="AF169" i="21"/>
  <c r="AE169" i="21"/>
  <c r="AD169" i="21"/>
  <c r="AC169" i="21"/>
  <c r="AB169" i="21"/>
  <c r="AA169" i="21"/>
  <c r="Z169" i="21"/>
  <c r="AF168" i="21"/>
  <c r="AE168" i="21"/>
  <c r="AD168" i="21"/>
  <c r="AC168" i="21"/>
  <c r="AB168" i="21"/>
  <c r="AA168" i="21"/>
  <c r="Z168" i="21"/>
  <c r="AF167" i="21"/>
  <c r="AE167" i="21"/>
  <c r="AD167" i="21"/>
  <c r="AC167" i="21"/>
  <c r="AB167" i="21"/>
  <c r="AA167" i="21"/>
  <c r="Z167" i="21"/>
  <c r="AF166" i="21"/>
  <c r="AE166" i="21"/>
  <c r="AD166" i="21"/>
  <c r="AC166" i="21"/>
  <c r="AB166" i="21"/>
  <c r="AA166" i="21"/>
  <c r="Z166" i="21"/>
  <c r="AF165" i="21"/>
  <c r="AE165" i="21"/>
  <c r="AD165" i="21"/>
  <c r="AC165" i="21"/>
  <c r="AB165" i="21"/>
  <c r="AA165" i="21"/>
  <c r="Z165" i="21"/>
  <c r="AF164" i="21"/>
  <c r="AE164" i="21"/>
  <c r="AD164" i="21"/>
  <c r="AC164" i="21"/>
  <c r="AB164" i="21"/>
  <c r="AA164" i="21"/>
  <c r="Z164" i="21"/>
  <c r="AF163" i="21"/>
  <c r="AE163" i="21"/>
  <c r="AD163" i="21"/>
  <c r="AC163" i="21"/>
  <c r="AB163" i="21"/>
  <c r="AA163" i="21"/>
  <c r="Z163" i="21"/>
  <c r="AF162" i="21"/>
  <c r="AE162" i="21"/>
  <c r="AD162" i="21"/>
  <c r="AC162" i="21"/>
  <c r="AB162" i="21"/>
  <c r="AA162" i="21"/>
  <c r="Z162" i="21"/>
  <c r="AF161" i="21"/>
  <c r="AE161" i="21"/>
  <c r="AD161" i="21"/>
  <c r="AC161" i="21"/>
  <c r="AB161" i="21"/>
  <c r="AA161" i="21"/>
  <c r="Z161" i="21"/>
  <c r="AF160" i="21"/>
  <c r="AE160" i="21"/>
  <c r="AD160" i="21"/>
  <c r="AC160" i="21"/>
  <c r="AB160" i="21"/>
  <c r="AA160" i="21"/>
  <c r="Z160" i="21"/>
  <c r="AF159" i="21"/>
  <c r="AE159" i="21"/>
  <c r="AD159" i="21"/>
  <c r="AC159" i="21"/>
  <c r="AB159" i="21"/>
  <c r="AA159" i="21"/>
  <c r="Z159" i="21"/>
  <c r="AF158" i="21"/>
  <c r="AE158" i="21"/>
  <c r="AD158" i="21"/>
  <c r="AC158" i="21"/>
  <c r="AB158" i="21"/>
  <c r="AA158" i="21"/>
  <c r="Z158" i="21"/>
  <c r="AF157" i="21"/>
  <c r="AE157" i="21"/>
  <c r="AD157" i="21"/>
  <c r="AC157" i="21"/>
  <c r="AB157" i="21"/>
  <c r="AA157" i="21"/>
  <c r="Z157" i="21"/>
  <c r="AF156" i="21"/>
  <c r="AE156" i="21"/>
  <c r="AD156" i="21"/>
  <c r="AC156" i="21"/>
  <c r="AB156" i="21"/>
  <c r="AA156" i="21"/>
  <c r="Z156" i="21"/>
  <c r="AF155" i="21"/>
  <c r="AE155" i="21"/>
  <c r="AD155" i="21"/>
  <c r="AC155" i="21"/>
  <c r="AB155" i="21"/>
  <c r="AA155" i="21"/>
  <c r="Z155" i="21"/>
  <c r="AF154" i="21"/>
  <c r="AE154" i="21"/>
  <c r="AD154" i="21"/>
  <c r="AC154" i="21"/>
  <c r="AB154" i="21"/>
  <c r="AA154" i="21"/>
  <c r="Z154" i="21"/>
  <c r="AF153" i="21"/>
  <c r="AE153" i="21"/>
  <c r="AD153" i="21"/>
  <c r="AC153" i="21"/>
  <c r="AB153" i="21"/>
  <c r="AA153" i="21"/>
  <c r="Z153" i="21"/>
  <c r="AF152" i="21"/>
  <c r="AE152" i="21"/>
  <c r="AD152" i="21"/>
  <c r="AC152" i="21"/>
  <c r="AB152" i="21"/>
  <c r="AA152" i="21"/>
  <c r="Z152" i="21"/>
  <c r="AF151" i="21"/>
  <c r="AE151" i="21"/>
  <c r="AD151" i="21"/>
  <c r="AC151" i="21"/>
  <c r="AB151" i="21"/>
  <c r="AA151" i="21"/>
  <c r="Z151" i="21"/>
  <c r="AF150" i="21"/>
  <c r="AE150" i="21"/>
  <c r="AD150" i="21"/>
  <c r="AC150" i="21"/>
  <c r="AB150" i="21"/>
  <c r="AA150" i="21"/>
  <c r="Z150" i="21"/>
  <c r="AF149" i="21"/>
  <c r="AE149" i="21"/>
  <c r="AD149" i="21"/>
  <c r="AC149" i="21"/>
  <c r="AB149" i="21"/>
  <c r="AA149" i="21"/>
  <c r="Z149" i="21"/>
  <c r="AF148" i="21"/>
  <c r="AE148" i="21"/>
  <c r="AD148" i="21"/>
  <c r="AC148" i="21"/>
  <c r="AB148" i="21"/>
  <c r="AA148" i="21"/>
  <c r="Z148" i="21"/>
  <c r="AF147" i="21"/>
  <c r="AE147" i="21"/>
  <c r="AD147" i="21"/>
  <c r="AC147" i="21"/>
  <c r="AB147" i="21"/>
  <c r="AA147" i="21"/>
  <c r="Z147" i="21"/>
  <c r="AF146" i="21"/>
  <c r="AE146" i="21"/>
  <c r="AD146" i="21"/>
  <c r="AC146" i="21"/>
  <c r="AB146" i="21"/>
  <c r="AA146" i="21"/>
  <c r="Z146" i="21"/>
  <c r="AF145" i="21"/>
  <c r="AE145" i="21"/>
  <c r="AD145" i="21"/>
  <c r="AC145" i="21"/>
  <c r="AB145" i="21"/>
  <c r="AA145" i="21"/>
  <c r="Z145" i="21"/>
  <c r="AF144" i="21"/>
  <c r="AE144" i="21"/>
  <c r="AD144" i="21"/>
  <c r="AC144" i="21"/>
  <c r="AB144" i="21"/>
  <c r="AA144" i="21"/>
  <c r="Z144" i="21"/>
  <c r="AF143" i="21"/>
  <c r="AE143" i="21"/>
  <c r="AD143" i="21"/>
  <c r="AC143" i="21"/>
  <c r="AB143" i="21"/>
  <c r="AA143" i="21"/>
  <c r="Z143" i="21"/>
  <c r="AF142" i="21"/>
  <c r="AE142" i="21"/>
  <c r="AD142" i="21"/>
  <c r="AC142" i="21"/>
  <c r="AB142" i="21"/>
  <c r="AA142" i="21"/>
  <c r="Z142" i="21"/>
  <c r="AF141" i="21"/>
  <c r="AE141" i="21"/>
  <c r="AD141" i="21"/>
  <c r="AC141" i="21"/>
  <c r="AB141" i="21"/>
  <c r="AA141" i="21"/>
  <c r="Z141" i="21"/>
  <c r="AF140" i="21"/>
  <c r="AE140" i="21"/>
  <c r="AD140" i="21"/>
  <c r="AC140" i="21"/>
  <c r="AB140" i="21"/>
  <c r="AA140" i="21"/>
  <c r="Z140" i="21"/>
  <c r="AF139" i="21"/>
  <c r="AE139" i="21"/>
  <c r="AD139" i="21"/>
  <c r="AC139" i="21"/>
  <c r="AB139" i="21"/>
  <c r="AA139" i="21"/>
  <c r="Z139" i="21"/>
  <c r="AF138" i="21"/>
  <c r="AE138" i="21"/>
  <c r="AD138" i="21"/>
  <c r="AC138" i="21"/>
  <c r="AB138" i="21"/>
  <c r="AA138" i="21"/>
  <c r="Z138" i="21"/>
  <c r="AF137" i="21"/>
  <c r="AE137" i="21"/>
  <c r="AD137" i="21"/>
  <c r="AC137" i="21"/>
  <c r="AB137" i="21"/>
  <c r="AA137" i="21"/>
  <c r="Z137" i="21"/>
  <c r="AF136" i="21"/>
  <c r="AE136" i="21"/>
  <c r="AD136" i="21"/>
  <c r="AC136" i="21"/>
  <c r="AB136" i="21"/>
  <c r="AA136" i="21"/>
  <c r="Z136" i="21"/>
  <c r="AF135" i="21"/>
  <c r="AE135" i="21"/>
  <c r="AD135" i="21"/>
  <c r="AC135" i="21"/>
  <c r="AB135" i="21"/>
  <c r="AA135" i="21"/>
  <c r="Z135" i="21"/>
  <c r="AF134" i="21"/>
  <c r="AE134" i="21"/>
  <c r="AD134" i="21"/>
  <c r="AC134" i="21"/>
  <c r="AB134" i="21"/>
  <c r="AA134" i="21"/>
  <c r="Z134" i="21"/>
  <c r="AF133" i="21"/>
  <c r="AE133" i="21"/>
  <c r="AD133" i="21"/>
  <c r="AC133" i="21"/>
  <c r="AB133" i="21"/>
  <c r="AA133" i="21"/>
  <c r="Z133" i="21"/>
  <c r="AF132" i="21"/>
  <c r="AE132" i="21"/>
  <c r="AD132" i="21"/>
  <c r="AC132" i="21"/>
  <c r="AB132" i="21"/>
  <c r="AA132" i="21"/>
  <c r="Z132" i="21"/>
  <c r="AF131" i="21"/>
  <c r="AE131" i="21"/>
  <c r="AD131" i="21"/>
  <c r="AC131" i="21"/>
  <c r="AB131" i="21"/>
  <c r="AA131" i="21"/>
  <c r="Z131" i="21"/>
  <c r="AF130" i="21"/>
  <c r="AE130" i="21"/>
  <c r="AD130" i="21"/>
  <c r="AC130" i="21"/>
  <c r="AB130" i="21"/>
  <c r="AA130" i="21"/>
  <c r="Z130" i="21"/>
  <c r="AF129" i="21"/>
  <c r="AE129" i="21"/>
  <c r="AD129" i="21"/>
  <c r="AC129" i="21"/>
  <c r="AB129" i="21"/>
  <c r="AA129" i="21"/>
  <c r="Z129" i="21"/>
  <c r="AF128" i="21"/>
  <c r="AE128" i="21"/>
  <c r="AD128" i="21"/>
  <c r="AC128" i="21"/>
  <c r="AB128" i="21"/>
  <c r="AA128" i="21"/>
  <c r="Z128" i="21"/>
  <c r="AF127" i="21"/>
  <c r="AE127" i="21"/>
  <c r="AD127" i="21"/>
  <c r="AC127" i="21"/>
  <c r="AB127" i="21"/>
  <c r="AA127" i="21"/>
  <c r="Z127" i="21"/>
  <c r="AF126" i="21"/>
  <c r="AE126" i="21"/>
  <c r="AD126" i="21"/>
  <c r="AC126" i="21"/>
  <c r="AB126" i="21"/>
  <c r="AA126" i="21"/>
  <c r="Z126" i="21"/>
  <c r="AF125" i="21"/>
  <c r="AE125" i="21"/>
  <c r="AD125" i="21"/>
  <c r="AC125" i="21"/>
  <c r="AB125" i="21"/>
  <c r="AA125" i="21"/>
  <c r="Z125" i="21"/>
  <c r="AF124" i="21"/>
  <c r="AE124" i="21"/>
  <c r="AD124" i="21"/>
  <c r="AC124" i="21"/>
  <c r="AB124" i="21"/>
  <c r="AA124" i="21"/>
  <c r="Z124" i="21"/>
  <c r="AF123" i="21"/>
  <c r="AE123" i="21"/>
  <c r="AD123" i="21"/>
  <c r="AC123" i="21"/>
  <c r="AB123" i="21"/>
  <c r="AA123" i="21"/>
  <c r="Z123" i="21"/>
  <c r="AF122" i="21"/>
  <c r="AE122" i="21"/>
  <c r="AD122" i="21"/>
  <c r="AC122" i="21"/>
  <c r="AB122" i="21"/>
  <c r="AA122" i="21"/>
  <c r="Z122" i="21"/>
  <c r="AF121" i="21"/>
  <c r="AE121" i="21"/>
  <c r="AD121" i="21"/>
  <c r="AC121" i="21"/>
  <c r="AB121" i="21"/>
  <c r="AA121" i="21"/>
  <c r="Z121" i="21"/>
  <c r="AF120" i="21"/>
  <c r="AE120" i="21"/>
  <c r="AD120" i="21"/>
  <c r="AC120" i="21"/>
  <c r="AB120" i="21"/>
  <c r="AA120" i="21"/>
  <c r="Z120" i="21"/>
  <c r="AF119" i="21"/>
  <c r="AE119" i="21"/>
  <c r="AD119" i="21"/>
  <c r="AC119" i="21"/>
  <c r="AB119" i="21"/>
  <c r="AA119" i="21"/>
  <c r="Z119" i="21"/>
  <c r="AF118" i="21"/>
  <c r="AE118" i="21"/>
  <c r="AD118" i="21"/>
  <c r="AC118" i="21"/>
  <c r="AB118" i="21"/>
  <c r="AA118" i="21"/>
  <c r="Z118" i="21"/>
  <c r="AF117" i="21"/>
  <c r="AE117" i="21"/>
  <c r="AD117" i="21"/>
  <c r="AC117" i="21"/>
  <c r="AB117" i="21"/>
  <c r="AA117" i="21"/>
  <c r="Z117" i="21"/>
  <c r="AF116" i="21"/>
  <c r="AE116" i="21"/>
  <c r="AD116" i="21"/>
  <c r="AC116" i="21"/>
  <c r="AB116" i="21"/>
  <c r="AA116" i="21"/>
  <c r="Z116" i="21"/>
  <c r="AF115" i="21"/>
  <c r="AE115" i="21"/>
  <c r="AD115" i="21"/>
  <c r="AC115" i="21"/>
  <c r="AB115" i="21"/>
  <c r="AA115" i="21"/>
  <c r="Z115" i="21"/>
  <c r="AF114" i="21"/>
  <c r="AE114" i="21"/>
  <c r="AD114" i="21"/>
  <c r="AC114" i="21"/>
  <c r="AB114" i="21"/>
  <c r="AA114" i="21"/>
  <c r="Z114" i="21"/>
  <c r="AF113" i="21"/>
  <c r="AE113" i="21"/>
  <c r="AD113" i="21"/>
  <c r="AC113" i="21"/>
  <c r="AB113" i="21"/>
  <c r="AA113" i="21"/>
  <c r="Z113" i="21"/>
  <c r="AF112" i="21"/>
  <c r="AE112" i="21"/>
  <c r="AD112" i="21"/>
  <c r="AC112" i="21"/>
  <c r="AB112" i="21"/>
  <c r="AA112" i="21"/>
  <c r="Z112" i="21"/>
  <c r="AF111" i="21"/>
  <c r="AE111" i="21"/>
  <c r="AD111" i="21"/>
  <c r="AC111" i="21"/>
  <c r="AB111" i="21"/>
  <c r="AA111" i="21"/>
  <c r="Z111" i="21"/>
  <c r="AF110" i="21"/>
  <c r="AE110" i="21"/>
  <c r="AD110" i="21"/>
  <c r="AC110" i="21"/>
  <c r="AB110" i="21"/>
  <c r="AA110" i="21"/>
  <c r="Z110" i="21"/>
  <c r="AF109" i="21"/>
  <c r="AE109" i="21"/>
  <c r="AD109" i="21"/>
  <c r="AC109" i="21"/>
  <c r="AB109" i="21"/>
  <c r="AA109" i="21"/>
  <c r="Z109" i="21"/>
  <c r="AF108" i="21"/>
  <c r="AE108" i="21"/>
  <c r="AD108" i="21"/>
  <c r="AC108" i="21"/>
  <c r="AB108" i="21"/>
  <c r="AA108" i="21"/>
  <c r="Z108" i="21"/>
  <c r="AF107" i="21"/>
  <c r="AE107" i="21"/>
  <c r="AD107" i="21"/>
  <c r="AC107" i="21"/>
  <c r="AB107" i="21"/>
  <c r="AA107" i="21"/>
  <c r="Z107" i="21"/>
  <c r="AF106" i="21"/>
  <c r="AE106" i="21"/>
  <c r="AD106" i="21"/>
  <c r="AC106" i="21"/>
  <c r="AB106" i="21"/>
  <c r="AA106" i="21"/>
  <c r="Z106" i="21"/>
  <c r="AF105" i="21"/>
  <c r="AE105" i="21"/>
  <c r="AD105" i="21"/>
  <c r="AC105" i="21"/>
  <c r="AB105" i="21"/>
  <c r="AA105" i="21"/>
  <c r="Z105" i="21"/>
  <c r="AF104" i="21"/>
  <c r="AE104" i="21"/>
  <c r="AD104" i="21"/>
  <c r="AC104" i="21"/>
  <c r="AB104" i="21"/>
  <c r="AA104" i="21"/>
  <c r="Z104" i="21"/>
  <c r="AF103" i="21"/>
  <c r="AE103" i="21"/>
  <c r="AD103" i="21"/>
  <c r="AC103" i="21"/>
  <c r="AB103" i="21"/>
  <c r="AA103" i="21"/>
  <c r="Z103" i="21"/>
  <c r="AF102" i="21"/>
  <c r="AE102" i="21"/>
  <c r="AD102" i="21"/>
  <c r="AC102" i="21"/>
  <c r="AB102" i="21"/>
  <c r="AA102" i="21"/>
  <c r="Z102" i="21"/>
  <c r="AF101" i="21"/>
  <c r="AE101" i="21"/>
  <c r="AD101" i="21"/>
  <c r="AC101" i="21"/>
  <c r="AB101" i="21"/>
  <c r="AA101" i="21"/>
  <c r="Z101" i="21"/>
  <c r="AF100" i="21"/>
  <c r="AE100" i="21"/>
  <c r="AD100" i="21"/>
  <c r="AC100" i="21"/>
  <c r="AB100" i="21"/>
  <c r="AA100" i="21"/>
  <c r="Z100" i="21"/>
  <c r="AF99" i="21"/>
  <c r="AE99" i="21"/>
  <c r="AD99" i="21"/>
  <c r="AC99" i="21"/>
  <c r="AB99" i="21"/>
  <c r="AA99" i="21"/>
  <c r="Z99" i="21"/>
  <c r="AF98" i="21"/>
  <c r="AE98" i="21"/>
  <c r="AD98" i="21"/>
  <c r="AC98" i="21"/>
  <c r="AB98" i="21"/>
  <c r="AA98" i="21"/>
  <c r="Z98" i="21"/>
  <c r="AF97" i="21"/>
  <c r="AE97" i="21"/>
  <c r="AD97" i="21"/>
  <c r="AC97" i="21"/>
  <c r="AB97" i="21"/>
  <c r="AA97" i="21"/>
  <c r="Z97" i="21"/>
  <c r="AF96" i="21"/>
  <c r="AE96" i="21"/>
  <c r="AD96" i="21"/>
  <c r="AC96" i="21"/>
  <c r="AB96" i="21"/>
  <c r="AA96" i="21"/>
  <c r="Z96" i="21"/>
  <c r="AF95" i="21"/>
  <c r="AE95" i="21"/>
  <c r="AD95" i="21"/>
  <c r="AC95" i="21"/>
  <c r="AB95" i="21"/>
  <c r="AA95" i="21"/>
  <c r="Z95" i="21"/>
  <c r="AF94" i="21"/>
  <c r="AE94" i="21"/>
  <c r="AD94" i="21"/>
  <c r="AC94" i="21"/>
  <c r="AB94" i="21"/>
  <c r="AA94" i="21"/>
  <c r="Z94" i="21"/>
  <c r="AF93" i="21"/>
  <c r="AE93" i="21"/>
  <c r="AD93" i="21"/>
  <c r="AC93" i="21"/>
  <c r="AB93" i="21"/>
  <c r="AA93" i="21"/>
  <c r="Z93" i="21"/>
  <c r="AF92" i="21"/>
  <c r="AE92" i="21"/>
  <c r="AD92" i="21"/>
  <c r="AC92" i="21"/>
  <c r="AB92" i="21"/>
  <c r="AA92" i="21"/>
  <c r="Z92" i="21"/>
  <c r="AF91" i="21"/>
  <c r="AE91" i="21"/>
  <c r="AD91" i="21"/>
  <c r="AC91" i="21"/>
  <c r="AB91" i="21"/>
  <c r="AA91" i="21"/>
  <c r="Z91" i="21"/>
  <c r="AF90" i="21"/>
  <c r="AE90" i="21"/>
  <c r="AD90" i="21"/>
  <c r="AC90" i="21"/>
  <c r="AB90" i="21"/>
  <c r="AA90" i="21"/>
  <c r="Z90" i="21"/>
  <c r="AF89" i="21"/>
  <c r="AE89" i="21"/>
  <c r="AD89" i="21"/>
  <c r="AC89" i="21"/>
  <c r="AB89" i="21"/>
  <c r="AA89" i="21"/>
  <c r="Z89" i="21"/>
  <c r="AF88" i="21"/>
  <c r="AE88" i="21"/>
  <c r="AD88" i="21"/>
  <c r="AC88" i="21"/>
  <c r="AB88" i="21"/>
  <c r="AA88" i="21"/>
  <c r="Z88" i="21"/>
  <c r="AF87" i="21"/>
  <c r="AE87" i="21"/>
  <c r="AD87" i="21"/>
  <c r="AC87" i="21"/>
  <c r="AB87" i="21"/>
  <c r="AA87" i="21"/>
  <c r="Z87" i="21"/>
  <c r="AF86" i="21"/>
  <c r="AE86" i="21"/>
  <c r="AD86" i="21"/>
  <c r="AC86" i="21"/>
  <c r="AB86" i="21"/>
  <c r="AA86" i="21"/>
  <c r="Z86" i="21"/>
  <c r="AF85" i="21"/>
  <c r="AE85" i="21"/>
  <c r="AD85" i="21"/>
  <c r="AC85" i="21"/>
  <c r="AB85" i="21"/>
  <c r="AA85" i="21"/>
  <c r="Z85" i="21"/>
  <c r="AF84" i="21"/>
  <c r="AE84" i="21"/>
  <c r="AD84" i="21"/>
  <c r="AC84" i="21"/>
  <c r="AB84" i="21"/>
  <c r="AA84" i="21"/>
  <c r="Z84" i="21"/>
  <c r="AF83" i="21"/>
  <c r="AE83" i="21"/>
  <c r="AD83" i="21"/>
  <c r="AC83" i="21"/>
  <c r="AB83" i="21"/>
  <c r="AA83" i="21"/>
  <c r="Z83" i="21"/>
  <c r="AF82" i="21"/>
  <c r="AE82" i="21"/>
  <c r="AD82" i="21"/>
  <c r="AC82" i="21"/>
  <c r="AB82" i="21"/>
  <c r="AA82" i="21"/>
  <c r="Z82" i="21"/>
  <c r="AF81" i="21"/>
  <c r="AE81" i="21"/>
  <c r="AD81" i="21"/>
  <c r="AC81" i="21"/>
  <c r="AB81" i="21"/>
  <c r="AA81" i="21"/>
  <c r="Z81" i="21"/>
  <c r="AF80" i="21"/>
  <c r="AE80" i="21"/>
  <c r="AD80" i="21"/>
  <c r="AC80" i="21"/>
  <c r="AB80" i="21"/>
  <c r="AA80" i="21"/>
  <c r="Z80" i="21"/>
  <c r="AF79" i="21"/>
  <c r="AE79" i="21"/>
  <c r="AD79" i="21"/>
  <c r="AC79" i="21"/>
  <c r="AB79" i="21"/>
  <c r="AA79" i="21"/>
  <c r="Z79" i="21"/>
  <c r="AF78" i="21"/>
  <c r="AE78" i="21"/>
  <c r="AD78" i="21"/>
  <c r="AC78" i="21"/>
  <c r="AB78" i="21"/>
  <c r="AA78" i="21"/>
  <c r="Z78" i="21"/>
  <c r="AF77" i="21"/>
  <c r="AE77" i="21"/>
  <c r="AD77" i="21"/>
  <c r="AC77" i="21"/>
  <c r="AB77" i="21"/>
  <c r="AA77" i="21"/>
  <c r="Z77" i="21"/>
  <c r="AF76" i="21"/>
  <c r="AE76" i="21"/>
  <c r="AD76" i="21"/>
  <c r="AC76" i="21"/>
  <c r="AB76" i="21"/>
  <c r="AA76" i="21"/>
  <c r="Z76" i="21"/>
  <c r="AF75" i="21"/>
  <c r="AE75" i="21"/>
  <c r="AD75" i="21"/>
  <c r="AC75" i="21"/>
  <c r="AB75" i="21"/>
  <c r="AA75" i="21"/>
  <c r="Z75" i="21"/>
  <c r="AF74" i="21"/>
  <c r="AE74" i="21"/>
  <c r="AD74" i="21"/>
  <c r="AC74" i="21"/>
  <c r="AB74" i="21"/>
  <c r="AA74" i="21"/>
  <c r="Z74" i="21"/>
  <c r="AF73" i="21"/>
  <c r="AE73" i="21"/>
  <c r="AD73" i="21"/>
  <c r="AC73" i="21"/>
  <c r="AB73" i="21"/>
  <c r="AA73" i="21"/>
  <c r="Z73" i="21"/>
  <c r="AF72" i="21"/>
  <c r="AE72" i="21"/>
  <c r="AD72" i="21"/>
  <c r="AC72" i="21"/>
  <c r="AB72" i="21"/>
  <c r="AA72" i="21"/>
  <c r="Z72" i="21"/>
  <c r="AF71" i="21"/>
  <c r="AE71" i="21"/>
  <c r="AD71" i="21"/>
  <c r="AC71" i="21"/>
  <c r="AB71" i="21"/>
  <c r="AA71" i="21"/>
  <c r="Z71" i="21"/>
  <c r="AF70" i="21"/>
  <c r="AE70" i="21"/>
  <c r="AD70" i="21"/>
  <c r="AC70" i="21"/>
  <c r="AB70" i="21"/>
  <c r="AA70" i="21"/>
  <c r="Z70" i="21"/>
  <c r="AF69" i="21"/>
  <c r="AE69" i="21"/>
  <c r="AD69" i="21"/>
  <c r="AC69" i="21"/>
  <c r="AB69" i="21"/>
  <c r="AA69" i="21"/>
  <c r="Z69" i="21"/>
  <c r="AF68" i="21"/>
  <c r="AE68" i="21"/>
  <c r="AD68" i="21"/>
  <c r="AC68" i="21"/>
  <c r="AB68" i="21"/>
  <c r="AA68" i="21"/>
  <c r="Z68" i="21"/>
  <c r="AF67" i="21"/>
  <c r="AE67" i="21"/>
  <c r="AD67" i="21"/>
  <c r="AC67" i="21"/>
  <c r="AB67" i="21"/>
  <c r="AA67" i="21"/>
  <c r="Z67" i="21"/>
  <c r="AF66" i="21"/>
  <c r="AE66" i="21"/>
  <c r="AD66" i="21"/>
  <c r="AC66" i="21"/>
  <c r="AB66" i="21"/>
  <c r="AA66" i="21"/>
  <c r="Z66" i="21"/>
  <c r="AF65" i="21"/>
  <c r="AE65" i="21"/>
  <c r="AD65" i="21"/>
  <c r="AC65" i="21"/>
  <c r="AB65" i="21"/>
  <c r="AA65" i="21"/>
  <c r="Z65" i="21"/>
  <c r="AF64" i="21"/>
  <c r="AE64" i="21"/>
  <c r="AD64" i="21"/>
  <c r="AC64" i="21"/>
  <c r="AB64" i="21"/>
  <c r="AA64" i="21"/>
  <c r="Z64" i="21"/>
  <c r="AF63" i="21"/>
  <c r="AE63" i="21"/>
  <c r="AD63" i="21"/>
  <c r="AC63" i="21"/>
  <c r="AB63" i="21"/>
  <c r="AA63" i="21"/>
  <c r="Z63" i="21"/>
  <c r="AF62" i="21"/>
  <c r="AE62" i="21"/>
  <c r="AD62" i="21"/>
  <c r="AC62" i="21"/>
  <c r="AB62" i="21"/>
  <c r="AA62" i="21"/>
  <c r="Z62" i="21"/>
  <c r="AF61" i="21"/>
  <c r="AE61" i="21"/>
  <c r="AD61" i="21"/>
  <c r="AC61" i="21"/>
  <c r="AB61" i="21"/>
  <c r="AA61" i="21"/>
  <c r="Z61" i="21"/>
  <c r="AF60" i="21"/>
  <c r="AE60" i="21"/>
  <c r="AD60" i="21"/>
  <c r="AC60" i="21"/>
  <c r="AB60" i="21"/>
  <c r="AA60" i="21"/>
  <c r="Z60" i="21"/>
  <c r="AF59" i="21"/>
  <c r="AE59" i="21"/>
  <c r="AD59" i="21"/>
  <c r="AC59" i="21"/>
  <c r="AB59" i="21"/>
  <c r="AA59" i="21"/>
  <c r="Z59" i="21"/>
  <c r="AF58" i="21"/>
  <c r="AE58" i="21"/>
  <c r="AD58" i="21"/>
  <c r="AC58" i="21"/>
  <c r="AB58" i="21"/>
  <c r="AA58" i="21"/>
  <c r="Z58" i="21"/>
  <c r="AF57" i="21"/>
  <c r="AE57" i="21"/>
  <c r="AD57" i="21"/>
  <c r="AC57" i="21"/>
  <c r="AB57" i="21"/>
  <c r="AA57" i="21"/>
  <c r="Z57" i="21"/>
  <c r="AF56" i="21"/>
  <c r="AE56" i="21"/>
  <c r="AD56" i="21"/>
  <c r="AC56" i="21"/>
  <c r="AB56" i="21"/>
  <c r="AA56" i="21"/>
  <c r="Z56" i="21"/>
  <c r="AF55" i="21"/>
  <c r="AE55" i="21"/>
  <c r="AD55" i="21"/>
  <c r="AC55" i="21"/>
  <c r="AB55" i="21"/>
  <c r="AA55" i="21"/>
  <c r="Z55" i="21"/>
  <c r="AF54" i="21"/>
  <c r="AE54" i="21"/>
  <c r="AD54" i="21"/>
  <c r="AC54" i="21"/>
  <c r="AB54" i="21"/>
  <c r="AA54" i="21"/>
  <c r="Z54" i="21"/>
  <c r="AF53" i="21"/>
  <c r="AE53" i="21"/>
  <c r="AD53" i="21"/>
  <c r="AC53" i="21"/>
  <c r="AB53" i="21"/>
  <c r="AA53" i="21"/>
  <c r="Z53" i="21"/>
  <c r="AF52" i="21"/>
  <c r="AE52" i="21"/>
  <c r="AD52" i="21"/>
  <c r="AC52" i="21"/>
  <c r="AB52" i="21"/>
  <c r="AA52" i="21"/>
  <c r="Z52" i="21"/>
  <c r="AF51" i="21"/>
  <c r="AE51" i="21"/>
  <c r="AD51" i="21"/>
  <c r="AC51" i="21"/>
  <c r="AB51" i="21"/>
  <c r="AA51" i="21"/>
  <c r="Z51" i="21"/>
  <c r="AF50" i="21"/>
  <c r="AE50" i="21"/>
  <c r="AD50" i="21"/>
  <c r="AC50" i="21"/>
  <c r="AB50" i="21"/>
  <c r="AA50" i="21"/>
  <c r="Z50" i="21"/>
  <c r="AF49" i="21"/>
  <c r="AE49" i="21"/>
  <c r="AD49" i="21"/>
  <c r="AC49" i="21"/>
  <c r="AB49" i="21"/>
  <c r="AA49" i="21"/>
  <c r="Z49" i="21"/>
  <c r="AF48" i="21"/>
  <c r="AE48" i="21"/>
  <c r="AD48" i="21"/>
  <c r="AC48" i="21"/>
  <c r="AB48" i="21"/>
  <c r="AA48" i="21"/>
  <c r="Z48" i="21"/>
  <c r="AF47" i="21"/>
  <c r="AE47" i="21"/>
  <c r="AD47" i="21"/>
  <c r="AC47" i="21"/>
  <c r="AB47" i="21"/>
  <c r="AA47" i="21"/>
  <c r="Z47" i="21"/>
  <c r="AF46" i="21"/>
  <c r="AE46" i="21"/>
  <c r="AD46" i="21"/>
  <c r="AC46" i="21"/>
  <c r="AB46" i="21"/>
  <c r="AA46" i="21"/>
  <c r="Z46" i="21"/>
  <c r="AF45" i="21"/>
  <c r="AE45" i="21"/>
  <c r="AD45" i="21"/>
  <c r="AC45" i="21"/>
  <c r="AB45" i="21"/>
  <c r="AA45" i="21"/>
  <c r="Z45" i="21"/>
  <c r="AF44" i="21"/>
  <c r="AE44" i="21"/>
  <c r="AD44" i="21"/>
  <c r="AC44" i="21"/>
  <c r="AB44" i="21"/>
  <c r="AA44" i="21"/>
  <c r="Z44" i="21"/>
  <c r="AF43" i="21"/>
  <c r="AE43" i="21"/>
  <c r="AD43" i="21"/>
  <c r="AC43" i="21"/>
  <c r="AB43" i="21"/>
  <c r="AA43" i="21"/>
  <c r="Z43" i="21"/>
  <c r="AF42" i="21"/>
  <c r="AE42" i="21"/>
  <c r="AD42" i="21"/>
  <c r="AC42" i="21"/>
  <c r="AB42" i="21"/>
  <c r="AA42" i="21"/>
  <c r="Z42" i="21"/>
  <c r="AF41" i="21"/>
  <c r="AE41" i="21"/>
  <c r="AD41" i="21"/>
  <c r="AC41" i="21"/>
  <c r="AB41" i="21"/>
  <c r="AA41" i="21"/>
  <c r="Z41" i="21"/>
  <c r="AF40" i="21"/>
  <c r="AE40" i="21"/>
  <c r="AD40" i="21"/>
  <c r="AC40" i="21"/>
  <c r="AB40" i="21"/>
  <c r="AA40" i="21"/>
  <c r="Z40" i="21"/>
  <c r="AF39" i="21"/>
  <c r="AE39" i="21"/>
  <c r="AD39" i="21"/>
  <c r="AC39" i="21"/>
  <c r="AB39" i="21"/>
  <c r="AA39" i="21"/>
  <c r="Z39" i="21"/>
  <c r="AF38" i="21"/>
  <c r="AE38" i="21"/>
  <c r="AD38" i="21"/>
  <c r="AC38" i="21"/>
  <c r="AB38" i="21"/>
  <c r="AA38" i="21"/>
  <c r="Z38" i="21"/>
  <c r="AF37" i="21"/>
  <c r="AE37" i="21"/>
  <c r="AD37" i="21"/>
  <c r="AC37" i="21"/>
  <c r="AB37" i="21"/>
  <c r="AA37" i="21"/>
  <c r="Z37" i="21"/>
  <c r="AF36" i="21"/>
  <c r="AE36" i="21"/>
  <c r="AD36" i="21"/>
  <c r="AC36" i="21"/>
  <c r="AB36" i="21"/>
  <c r="AA36" i="21"/>
  <c r="Z36" i="21"/>
  <c r="AF35" i="21"/>
  <c r="AE35" i="21"/>
  <c r="AD35" i="21"/>
  <c r="AC35" i="21"/>
  <c r="AB35" i="21"/>
  <c r="AA35" i="21"/>
  <c r="Z35" i="21"/>
  <c r="AF34" i="21"/>
  <c r="AE34" i="21"/>
  <c r="AD34" i="21"/>
  <c r="AC34" i="21"/>
  <c r="AB34" i="21"/>
  <c r="AA34" i="21"/>
  <c r="Z34" i="21"/>
  <c r="AF33" i="21"/>
  <c r="AE33" i="21"/>
  <c r="AD33" i="21"/>
  <c r="AC33" i="21"/>
  <c r="AB33" i="21"/>
  <c r="AA33" i="21"/>
  <c r="Z33" i="21"/>
  <c r="AF32" i="21"/>
  <c r="AE32" i="21"/>
  <c r="AD32" i="21"/>
  <c r="AC32" i="21"/>
  <c r="AB32" i="21"/>
  <c r="AA32" i="21"/>
  <c r="Z32" i="21"/>
  <c r="AF31" i="21"/>
  <c r="AE31" i="21"/>
  <c r="AD31" i="21"/>
  <c r="AC31" i="21"/>
  <c r="AB31" i="21"/>
  <c r="AA31" i="21"/>
  <c r="Z31" i="21"/>
  <c r="AF30" i="21"/>
  <c r="AE30" i="21"/>
  <c r="AD30" i="21"/>
  <c r="AC30" i="21"/>
  <c r="AB30" i="21"/>
  <c r="AA30" i="21"/>
  <c r="Z30" i="21"/>
  <c r="AF29" i="21"/>
  <c r="AE29" i="21"/>
  <c r="AD29" i="21"/>
  <c r="AC29" i="21"/>
  <c r="AB29" i="21"/>
  <c r="AA29" i="21"/>
  <c r="Z29" i="21"/>
  <c r="AF28" i="21"/>
  <c r="AE28" i="21"/>
  <c r="AD28" i="21"/>
  <c r="AC28" i="21"/>
  <c r="AB28" i="21"/>
  <c r="AA28" i="21"/>
  <c r="Z28" i="21"/>
  <c r="AF27" i="21"/>
  <c r="AE27" i="21"/>
  <c r="AD27" i="21"/>
  <c r="AC27" i="21"/>
  <c r="AB27" i="21"/>
  <c r="AA27" i="21"/>
  <c r="Z27" i="21"/>
  <c r="AF26" i="21"/>
  <c r="AE26" i="21"/>
  <c r="AD26" i="21"/>
  <c r="AC26" i="21"/>
  <c r="AB26" i="21"/>
  <c r="AA26" i="21"/>
  <c r="Z26" i="21"/>
  <c r="AF25" i="21"/>
  <c r="AE25" i="21"/>
  <c r="AD25" i="21"/>
  <c r="AC25" i="21"/>
  <c r="AB25" i="21"/>
  <c r="AA25" i="21"/>
  <c r="Z25" i="21"/>
  <c r="AF24" i="21"/>
  <c r="AE24" i="21"/>
  <c r="AD24" i="21"/>
  <c r="AC24" i="21"/>
  <c r="AB24" i="21"/>
  <c r="AA24" i="21"/>
  <c r="Z24" i="21"/>
  <c r="AF23" i="21"/>
  <c r="AE23" i="21"/>
  <c r="AD23" i="21"/>
  <c r="AC23" i="21"/>
  <c r="AB23" i="21"/>
  <c r="AA23" i="21"/>
  <c r="Z23" i="21"/>
  <c r="AF22" i="21"/>
  <c r="AE22" i="21"/>
  <c r="AD22" i="21"/>
  <c r="AC22" i="21"/>
  <c r="AB22" i="21"/>
  <c r="AA22" i="21"/>
  <c r="Z22" i="21"/>
  <c r="AF21" i="21"/>
  <c r="AE21" i="21"/>
  <c r="AD21" i="21"/>
  <c r="AC21" i="21"/>
  <c r="AB21" i="21"/>
  <c r="AA21" i="21"/>
  <c r="Z21" i="21"/>
  <c r="AF20" i="21"/>
  <c r="AE20" i="21"/>
  <c r="AD20" i="21"/>
  <c r="AC20" i="21"/>
  <c r="AB20" i="21"/>
  <c r="AA20" i="21"/>
  <c r="Z20" i="21"/>
  <c r="AF19" i="21"/>
  <c r="AE19" i="21"/>
  <c r="AD19" i="21"/>
  <c r="AC19" i="21"/>
  <c r="AB19" i="21"/>
  <c r="AA19" i="21"/>
  <c r="Z19" i="21"/>
  <c r="AF18" i="21"/>
  <c r="AE18" i="21"/>
  <c r="AD18" i="21"/>
  <c r="AC18" i="21"/>
  <c r="AB18" i="21"/>
  <c r="AA18" i="21"/>
  <c r="Z18" i="21"/>
  <c r="AF17" i="21"/>
  <c r="AE17" i="21"/>
  <c r="AD17" i="21"/>
  <c r="AC17" i="21"/>
  <c r="AB17" i="21"/>
  <c r="AA17" i="21"/>
  <c r="Z17" i="21"/>
  <c r="AF16" i="21"/>
  <c r="AE16" i="21"/>
  <c r="AD16" i="21"/>
  <c r="AC16" i="21"/>
  <c r="AB16" i="21"/>
  <c r="AA16" i="21"/>
  <c r="Z16" i="21"/>
  <c r="AF15" i="21"/>
  <c r="AE15" i="21"/>
  <c r="AD15" i="21"/>
  <c r="AC15" i="21"/>
  <c r="AB15" i="21"/>
  <c r="AA15" i="21"/>
  <c r="Z15" i="21"/>
  <c r="AF14" i="21"/>
  <c r="AE14" i="21"/>
  <c r="AD14" i="21"/>
  <c r="AC14" i="21"/>
  <c r="AB14" i="21"/>
  <c r="AA14" i="21"/>
  <c r="Z14" i="21"/>
  <c r="AG451" i="18"/>
  <c r="AA238" i="18"/>
  <c r="AA237" i="18"/>
  <c r="N237" i="18"/>
  <c r="O237" i="18" s="1"/>
  <c r="P237" i="18" s="1"/>
  <c r="X236" i="18"/>
  <c r="W236" i="18"/>
  <c r="U236" i="18"/>
  <c r="S236" i="18"/>
  <c r="Q236" i="18"/>
  <c r="P236" i="18"/>
  <c r="O236" i="18"/>
  <c r="N236" i="18"/>
  <c r="O235" i="18"/>
  <c r="U235" i="18" s="1"/>
  <c r="N235" i="18"/>
  <c r="Y234" i="18"/>
  <c r="X234" i="18"/>
  <c r="T234" i="18"/>
  <c r="S234" i="18"/>
  <c r="P234" i="18"/>
  <c r="O234" i="18"/>
  <c r="N234" i="18"/>
  <c r="N233" i="18"/>
  <c r="O232" i="18" s="1"/>
  <c r="S232" i="18" s="1"/>
  <c r="X232" i="18"/>
  <c r="U232" i="18"/>
  <c r="Q232" i="18"/>
  <c r="N232" i="18"/>
  <c r="O231" i="18"/>
  <c r="U231" i="18" s="1"/>
  <c r="N231" i="18"/>
  <c r="O230" i="18"/>
  <c r="T230" i="18" s="1"/>
  <c r="N230" i="18"/>
  <c r="O229" i="18"/>
  <c r="U229" i="18" s="1"/>
  <c r="N229" i="18"/>
  <c r="O228" i="18" s="1"/>
  <c r="S228" i="18" s="1"/>
  <c r="W228" i="18"/>
  <c r="U228" i="18"/>
  <c r="P228" i="18"/>
  <c r="N228" i="18"/>
  <c r="W227" i="18"/>
  <c r="Q227" i="18"/>
  <c r="O227" i="18"/>
  <c r="U227" i="18" s="1"/>
  <c r="N227" i="18"/>
  <c r="N226" i="18"/>
  <c r="N225" i="18"/>
  <c r="O225" i="18" s="1"/>
  <c r="AH224" i="18"/>
  <c r="N224" i="18"/>
  <c r="O224" i="18" s="1"/>
  <c r="AH223" i="18"/>
  <c r="N223" i="18"/>
  <c r="AH222" i="18"/>
  <c r="N222" i="18"/>
  <c r="O222" i="18" s="1"/>
  <c r="Z222" i="18" s="1"/>
  <c r="AH221" i="18"/>
  <c r="N221" i="18"/>
  <c r="O221" i="18" s="1"/>
  <c r="AH220" i="18"/>
  <c r="N220" i="18"/>
  <c r="O220" i="18" s="1"/>
  <c r="AH219" i="18"/>
  <c r="N219" i="18"/>
  <c r="AH218" i="18"/>
  <c r="N218" i="18"/>
  <c r="AH217" i="18"/>
  <c r="O217" i="18"/>
  <c r="X217" i="18" s="1"/>
  <c r="N217" i="18"/>
  <c r="AH216" i="18"/>
  <c r="N216" i="18"/>
  <c r="AH215" i="18"/>
  <c r="V215" i="18"/>
  <c r="Q215" i="18"/>
  <c r="O215" i="18"/>
  <c r="Y215" i="18" s="1"/>
  <c r="N215" i="18"/>
  <c r="AH214" i="18"/>
  <c r="V214" i="18"/>
  <c r="P214" i="18"/>
  <c r="O214" i="18"/>
  <c r="X214" i="18" s="1"/>
  <c r="N214" i="18"/>
  <c r="AH213" i="18"/>
  <c r="U213" i="18"/>
  <c r="P213" i="18"/>
  <c r="O213" i="18"/>
  <c r="X213" i="18" s="1"/>
  <c r="N213" i="18"/>
  <c r="AH212" i="18"/>
  <c r="X212" i="18"/>
  <c r="R212" i="18"/>
  <c r="Q212" i="18"/>
  <c r="N212" i="18"/>
  <c r="O212" i="18" s="1"/>
  <c r="V212" i="18" s="1"/>
  <c r="N211" i="18"/>
  <c r="O211" i="18" s="1"/>
  <c r="N210" i="18"/>
  <c r="Z209" i="18"/>
  <c r="U209" i="18"/>
  <c r="Q209" i="18"/>
  <c r="P209" i="18"/>
  <c r="N209" i="18"/>
  <c r="O209" i="18" s="1"/>
  <c r="Y208" i="18"/>
  <c r="Q208" i="18"/>
  <c r="O208" i="18"/>
  <c r="U208" i="18" s="1"/>
  <c r="N208" i="18"/>
  <c r="X207" i="18"/>
  <c r="P207" i="18"/>
  <c r="O207" i="18"/>
  <c r="T207" i="18" s="1"/>
  <c r="N207" i="18"/>
  <c r="X206" i="18"/>
  <c r="P206" i="18"/>
  <c r="O206" i="18"/>
  <c r="T206" i="18" s="1"/>
  <c r="N206" i="18"/>
  <c r="N205" i="18"/>
  <c r="U204" i="18"/>
  <c r="O204" i="18"/>
  <c r="Z204" i="18" s="1"/>
  <c r="N204" i="18"/>
  <c r="O203" i="18"/>
  <c r="T203" i="18" s="1"/>
  <c r="N203" i="18"/>
  <c r="W202" i="18"/>
  <c r="P202" i="18"/>
  <c r="O202" i="18"/>
  <c r="T202" i="18" s="1"/>
  <c r="N202" i="18"/>
  <c r="N201" i="18"/>
  <c r="O201" i="18" s="1"/>
  <c r="T201" i="18" s="1"/>
  <c r="N200" i="18"/>
  <c r="N199" i="18"/>
  <c r="N198" i="18"/>
  <c r="N197" i="18"/>
  <c r="O197" i="18" s="1"/>
  <c r="Z197" i="18" s="1"/>
  <c r="N196" i="18"/>
  <c r="O196" i="18" s="1"/>
  <c r="N195" i="18"/>
  <c r="O195" i="18" s="1"/>
  <c r="N194" i="18"/>
  <c r="N193" i="18"/>
  <c r="O192" i="18"/>
  <c r="Y192" i="18" s="1"/>
  <c r="N192" i="18"/>
  <c r="O191" i="18"/>
  <c r="X191" i="18" s="1"/>
  <c r="N191" i="18"/>
  <c r="O190" i="18"/>
  <c r="X190" i="18" s="1"/>
  <c r="N190" i="18"/>
  <c r="N189" i="18"/>
  <c r="V188" i="18"/>
  <c r="Q188" i="18"/>
  <c r="O188" i="18"/>
  <c r="Y188" i="18" s="1"/>
  <c r="N188" i="18"/>
  <c r="V187" i="18"/>
  <c r="P187" i="18"/>
  <c r="O187" i="18"/>
  <c r="X187" i="18" s="1"/>
  <c r="N187" i="18"/>
  <c r="U186" i="18"/>
  <c r="P186" i="18"/>
  <c r="O186" i="18"/>
  <c r="X186" i="18" s="1"/>
  <c r="N186" i="18"/>
  <c r="X185" i="18"/>
  <c r="V185" i="18"/>
  <c r="R185" i="18"/>
  <c r="Q185" i="18"/>
  <c r="N185" i="18"/>
  <c r="O185" i="18" s="1"/>
  <c r="Z185" i="18" s="1"/>
  <c r="N184" i="18"/>
  <c r="O184" i="18" s="1"/>
  <c r="W184" i="18" s="1"/>
  <c r="N183" i="18"/>
  <c r="O183" i="18" s="1"/>
  <c r="V183" i="18" s="1"/>
  <c r="N182" i="18"/>
  <c r="N181" i="18"/>
  <c r="O181" i="18" s="1"/>
  <c r="X181" i="18" s="1"/>
  <c r="N180" i="18"/>
  <c r="O179" i="18"/>
  <c r="T179" i="18" s="1"/>
  <c r="N179" i="18"/>
  <c r="O172" i="18" s="1"/>
  <c r="O178" i="18"/>
  <c r="T178" i="18" s="1"/>
  <c r="N178" i="18"/>
  <c r="N177" i="18"/>
  <c r="N176" i="18"/>
  <c r="N175" i="18"/>
  <c r="N174" i="18"/>
  <c r="N173" i="18"/>
  <c r="N172" i="18"/>
  <c r="V171" i="18"/>
  <c r="P171" i="18"/>
  <c r="N171" i="18"/>
  <c r="O171" i="18" s="1"/>
  <c r="Z171" i="18" s="1"/>
  <c r="O170" i="18"/>
  <c r="Y170" i="18" s="1"/>
  <c r="N170" i="18"/>
  <c r="O169" i="18"/>
  <c r="X169" i="18" s="1"/>
  <c r="N169" i="18"/>
  <c r="O168" i="18"/>
  <c r="X168" i="18" s="1"/>
  <c r="N168" i="18"/>
  <c r="N167" i="18"/>
  <c r="V166" i="18"/>
  <c r="Q166" i="18"/>
  <c r="O166" i="18"/>
  <c r="Y166" i="18" s="1"/>
  <c r="N166" i="18"/>
  <c r="V165" i="18"/>
  <c r="P165" i="18"/>
  <c r="O165" i="18"/>
  <c r="X165" i="18" s="1"/>
  <c r="N165" i="18"/>
  <c r="U164" i="18"/>
  <c r="P164" i="18"/>
  <c r="O164" i="18"/>
  <c r="X164" i="18" s="1"/>
  <c r="N164" i="18"/>
  <c r="N163" i="18"/>
  <c r="N162" i="18"/>
  <c r="O162" i="18" s="1"/>
  <c r="N161" i="18"/>
  <c r="O161" i="18" s="1"/>
  <c r="N160" i="18"/>
  <c r="N159" i="18"/>
  <c r="O159" i="18" s="1"/>
  <c r="X159" i="18" s="1"/>
  <c r="N158" i="18"/>
  <c r="O158" i="18" s="1"/>
  <c r="S158" i="18" s="1"/>
  <c r="N157" i="18"/>
  <c r="O154" i="18" s="1"/>
  <c r="N156" i="18"/>
  <c r="N155" i="18"/>
  <c r="N154" i="18"/>
  <c r="N153" i="18"/>
  <c r="O152" i="18"/>
  <c r="Y152" i="18" s="1"/>
  <c r="N152" i="18"/>
  <c r="N151" i="18"/>
  <c r="N150" i="18"/>
  <c r="N149" i="18"/>
  <c r="N148" i="18"/>
  <c r="N147" i="18"/>
  <c r="Q146" i="18"/>
  <c r="N146" i="18"/>
  <c r="O146" i="18" s="1"/>
  <c r="V146" i="18" s="1"/>
  <c r="V145" i="18"/>
  <c r="R145" i="18"/>
  <c r="N145" i="18"/>
  <c r="O145" i="18" s="1"/>
  <c r="P145" i="18" s="1"/>
  <c r="N144" i="18"/>
  <c r="X143" i="18"/>
  <c r="T143" i="18"/>
  <c r="N143" i="18"/>
  <c r="O143" i="18" s="1"/>
  <c r="R143" i="18" s="1"/>
  <c r="N142" i="18"/>
  <c r="O142" i="18" s="1"/>
  <c r="W142" i="18" s="1"/>
  <c r="N141" i="18"/>
  <c r="N140" i="18"/>
  <c r="N139" i="18"/>
  <c r="N138" i="18"/>
  <c r="O138" i="18" s="1"/>
  <c r="N137" i="18"/>
  <c r="O137" i="18" s="1"/>
  <c r="N136" i="18"/>
  <c r="N135" i="18"/>
  <c r="Z134" i="18"/>
  <c r="Q134" i="18"/>
  <c r="O134" i="18"/>
  <c r="U134" i="18" s="1"/>
  <c r="N134" i="18"/>
  <c r="N133" i="18"/>
  <c r="Y132" i="18"/>
  <c r="T132" i="18"/>
  <c r="Q132" i="18"/>
  <c r="O132" i="18"/>
  <c r="W132" i="18" s="1"/>
  <c r="N132" i="18"/>
  <c r="N131" i="18"/>
  <c r="N130" i="18"/>
  <c r="O130" i="18" s="1"/>
  <c r="S130" i="18" s="1"/>
  <c r="N129" i="18"/>
  <c r="N128" i="18"/>
  <c r="N127" i="18"/>
  <c r="N126" i="18"/>
  <c r="O126" i="18" s="1"/>
  <c r="N125" i="18"/>
  <c r="N124" i="18"/>
  <c r="O124" i="18" s="1"/>
  <c r="X124" i="18" s="1"/>
  <c r="N123" i="18"/>
  <c r="O123" i="18" s="1"/>
  <c r="N122" i="18"/>
  <c r="O122" i="18" s="1"/>
  <c r="N121" i="18"/>
  <c r="N120" i="18"/>
  <c r="O119" i="18"/>
  <c r="Y119" i="18" s="1"/>
  <c r="N119" i="18"/>
  <c r="O118" i="18"/>
  <c r="X118" i="18" s="1"/>
  <c r="N118" i="18"/>
  <c r="O117" i="18"/>
  <c r="X117" i="18" s="1"/>
  <c r="N117" i="18"/>
  <c r="N116" i="18"/>
  <c r="V115" i="18"/>
  <c r="Q115" i="18"/>
  <c r="O115" i="18"/>
  <c r="Y115" i="18" s="1"/>
  <c r="N115" i="18"/>
  <c r="V114" i="18"/>
  <c r="P114" i="18"/>
  <c r="O114" i="18"/>
  <c r="X114" i="18" s="1"/>
  <c r="N114" i="18"/>
  <c r="U113" i="18"/>
  <c r="P113" i="18"/>
  <c r="O113" i="18"/>
  <c r="X113" i="18" s="1"/>
  <c r="N113" i="18"/>
  <c r="X112" i="18"/>
  <c r="V112" i="18"/>
  <c r="R112" i="18"/>
  <c r="Q112" i="18"/>
  <c r="N112" i="18"/>
  <c r="O112" i="18" s="1"/>
  <c r="Z112" i="18" s="1"/>
  <c r="V111" i="18"/>
  <c r="N111" i="18"/>
  <c r="O111" i="18" s="1"/>
  <c r="R111" i="18" s="1"/>
  <c r="N110" i="18"/>
  <c r="O110" i="18" s="1"/>
  <c r="V110" i="18" s="1"/>
  <c r="N109" i="18"/>
  <c r="N108" i="18"/>
  <c r="O108" i="18" s="1"/>
  <c r="X108" i="18" s="1"/>
  <c r="N107" i="18"/>
  <c r="N106" i="18"/>
  <c r="O105" i="18" s="1"/>
  <c r="N105" i="18"/>
  <c r="Z104" i="18"/>
  <c r="T104" i="18"/>
  <c r="N104" i="18"/>
  <c r="O104" i="18" s="1"/>
  <c r="Y104" i="18" s="1"/>
  <c r="N103" i="18"/>
  <c r="O103" i="18" s="1"/>
  <c r="N102" i="18"/>
  <c r="O102" i="18" s="1"/>
  <c r="N101" i="18"/>
  <c r="N100" i="18"/>
  <c r="O99" i="18"/>
  <c r="U99" i="18" s="1"/>
  <c r="N99" i="18"/>
  <c r="N98" i="18"/>
  <c r="Y97" i="18"/>
  <c r="T97" i="18"/>
  <c r="Q97" i="18"/>
  <c r="O97" i="18"/>
  <c r="W97" i="18" s="1"/>
  <c r="N97" i="18"/>
  <c r="N96" i="18"/>
  <c r="Y95" i="18"/>
  <c r="R95" i="18"/>
  <c r="N95" i="18"/>
  <c r="O95" i="18" s="1"/>
  <c r="S95" i="18" s="1"/>
  <c r="N94" i="18"/>
  <c r="N93" i="18"/>
  <c r="N92" i="18"/>
  <c r="O91" i="18"/>
  <c r="X91" i="18" s="1"/>
  <c r="N91" i="18"/>
  <c r="O90" i="18"/>
  <c r="X90" i="18" s="1"/>
  <c r="N90" i="18"/>
  <c r="V89" i="18"/>
  <c r="Q89" i="18"/>
  <c r="N89" i="18"/>
  <c r="O89" i="18" s="1"/>
  <c r="X89" i="18" s="1"/>
  <c r="N88" i="18"/>
  <c r="O88" i="18" s="1"/>
  <c r="N87" i="18"/>
  <c r="O87" i="18" s="1"/>
  <c r="N86" i="18"/>
  <c r="N85" i="18"/>
  <c r="W84" i="18"/>
  <c r="R84" i="18"/>
  <c r="O84" i="18"/>
  <c r="Y84" i="18" s="1"/>
  <c r="N84" i="18"/>
  <c r="W83" i="18"/>
  <c r="R83" i="18"/>
  <c r="O83" i="18"/>
  <c r="X83" i="18" s="1"/>
  <c r="N83" i="18"/>
  <c r="O82" i="18"/>
  <c r="X82" i="18" s="1"/>
  <c r="N82" i="18"/>
  <c r="N81" i="18"/>
  <c r="O81" i="18" s="1"/>
  <c r="X81" i="18" s="1"/>
  <c r="N80" i="18"/>
  <c r="O80" i="18" s="1"/>
  <c r="N79" i="18"/>
  <c r="O79" i="18" s="1"/>
  <c r="N78" i="18"/>
  <c r="N77" i="18"/>
  <c r="O76" i="18"/>
  <c r="Y76" i="18" s="1"/>
  <c r="N76" i="18"/>
  <c r="O75" i="18"/>
  <c r="N75" i="18"/>
  <c r="T74" i="18"/>
  <c r="O74" i="18"/>
  <c r="Y74" i="18" s="1"/>
  <c r="N74" i="18"/>
  <c r="N73" i="18"/>
  <c r="O73" i="18" s="1"/>
  <c r="V72" i="18"/>
  <c r="Q72" i="18"/>
  <c r="N72" i="18"/>
  <c r="O72" i="18" s="1"/>
  <c r="S72" i="18" s="1"/>
  <c r="N71" i="18"/>
  <c r="N70" i="18"/>
  <c r="N69" i="18"/>
  <c r="U68" i="18"/>
  <c r="O68" i="18"/>
  <c r="Z68" i="18" s="1"/>
  <c r="N68" i="18"/>
  <c r="R67" i="18"/>
  <c r="O67" i="18"/>
  <c r="Z67" i="18" s="1"/>
  <c r="N67" i="18"/>
  <c r="O66" i="18"/>
  <c r="Y66" i="18" s="1"/>
  <c r="N66" i="18"/>
  <c r="Q65" i="18"/>
  <c r="N65" i="18"/>
  <c r="O65" i="18" s="1"/>
  <c r="Y65" i="18" s="1"/>
  <c r="N64" i="18"/>
  <c r="O64" i="18" s="1"/>
  <c r="Y64" i="18" s="1"/>
  <c r="N63" i="18"/>
  <c r="N62" i="18"/>
  <c r="N61" i="18"/>
  <c r="O60" i="18"/>
  <c r="Z60" i="18" s="1"/>
  <c r="N60" i="18"/>
  <c r="Z59" i="18"/>
  <c r="O59" i="18"/>
  <c r="T59" i="18" s="1"/>
  <c r="N59" i="18"/>
  <c r="O58" i="18"/>
  <c r="U58" i="18" s="1"/>
  <c r="N58" i="18"/>
  <c r="N57" i="18"/>
  <c r="O57" i="18" s="1"/>
  <c r="V57" i="18" s="1"/>
  <c r="N56" i="18"/>
  <c r="N55" i="18"/>
  <c r="N54" i="18"/>
  <c r="N53" i="18"/>
  <c r="O53" i="18" s="1"/>
  <c r="U53" i="18" s="1"/>
  <c r="N52" i="18"/>
  <c r="N51" i="18"/>
  <c r="N50" i="18"/>
  <c r="N49" i="18"/>
  <c r="O49" i="18" s="1"/>
  <c r="Z49" i="18" s="1"/>
  <c r="N48" i="18"/>
  <c r="O48" i="18" s="1"/>
  <c r="N47" i="18"/>
  <c r="O39" i="18" s="1"/>
  <c r="N46" i="18"/>
  <c r="N45" i="18"/>
  <c r="O44" i="18"/>
  <c r="U44" i="18" s="1"/>
  <c r="N44" i="18"/>
  <c r="O43" i="18"/>
  <c r="T43" i="18" s="1"/>
  <c r="N43" i="18"/>
  <c r="O42" i="18"/>
  <c r="T42" i="18" s="1"/>
  <c r="N42" i="18"/>
  <c r="N41" i="18"/>
  <c r="N40" i="18"/>
  <c r="N39" i="18"/>
  <c r="O38" i="18"/>
  <c r="T38" i="18" s="1"/>
  <c r="N38" i="18"/>
  <c r="N37" i="18"/>
  <c r="N36" i="18"/>
  <c r="O36" i="18" s="1"/>
  <c r="W36" i="18" s="1"/>
  <c r="N35" i="18"/>
  <c r="N34" i="18"/>
  <c r="N33" i="18"/>
  <c r="N32" i="18"/>
  <c r="O32" i="18" s="1"/>
  <c r="N31" i="18"/>
  <c r="O31" i="18" s="1"/>
  <c r="N30" i="18"/>
  <c r="N29" i="18"/>
  <c r="O29" i="18" s="1"/>
  <c r="N28" i="18"/>
  <c r="O28" i="18" s="1"/>
  <c r="N27" i="18"/>
  <c r="O27" i="18" s="1"/>
  <c r="N26" i="18"/>
  <c r="N25" i="18"/>
  <c r="N24" i="18"/>
  <c r="N23" i="18"/>
  <c r="N22" i="18"/>
  <c r="N21" i="18"/>
  <c r="N20" i="18"/>
  <c r="N19" i="18"/>
  <c r="O19" i="18" s="1"/>
  <c r="P19" i="18" s="1"/>
  <c r="O18" i="18"/>
  <c r="N18" i="18"/>
  <c r="N17" i="18"/>
  <c r="O17" i="18" s="1"/>
  <c r="N16" i="18"/>
  <c r="O16" i="18" s="1"/>
  <c r="N15" i="18"/>
  <c r="O15" i="18" s="1"/>
  <c r="O14" i="18"/>
  <c r="T14" i="18" s="1"/>
  <c r="N14" i="18"/>
  <c r="N13" i="18"/>
  <c r="O13" i="18" s="1"/>
  <c r="N12" i="18"/>
  <c r="O12" i="18" s="1"/>
  <c r="N11" i="18"/>
  <c r="O11" i="18" s="1"/>
  <c r="O10" i="18"/>
  <c r="X10" i="18" s="1"/>
  <c r="N10" i="18"/>
  <c r="N9" i="18"/>
  <c r="O9" i="18" s="1"/>
  <c r="N8" i="18"/>
  <c r="O8" i="18" s="1"/>
  <c r="N7" i="18"/>
  <c r="P11" i="17"/>
  <c r="O11" i="17"/>
  <c r="P10" i="17"/>
  <c r="O10" i="17"/>
  <c r="P9" i="17"/>
  <c r="O9" i="17"/>
  <c r="P8" i="17"/>
  <c r="O8" i="17"/>
  <c r="P7" i="17"/>
  <c r="O7" i="17"/>
  <c r="P6" i="17"/>
  <c r="O6" i="17"/>
  <c r="P5" i="17"/>
  <c r="O5" i="17"/>
  <c r="P4" i="17"/>
  <c r="O4" i="17"/>
  <c r="Y13" i="18" l="1"/>
  <c r="U13" i="18"/>
  <c r="Q13" i="18"/>
  <c r="V13" i="18"/>
  <c r="Z13" i="18"/>
  <c r="T13" i="18"/>
  <c r="X13" i="18"/>
  <c r="S13" i="18"/>
  <c r="W13" i="18"/>
  <c r="R13" i="18"/>
  <c r="P13" i="18"/>
  <c r="X32" i="18"/>
  <c r="T32" i="18"/>
  <c r="P32" i="18"/>
  <c r="V32" i="18"/>
  <c r="Q32" i="18"/>
  <c r="U32" i="18"/>
  <c r="Y32" i="18"/>
  <c r="R32" i="18"/>
  <c r="W32" i="18"/>
  <c r="Z32" i="18"/>
  <c r="S32" i="18"/>
  <c r="Y8" i="18"/>
  <c r="U8" i="18"/>
  <c r="Q8" i="18"/>
  <c r="X8" i="18"/>
  <c r="V8" i="18"/>
  <c r="P8" i="18"/>
  <c r="Z8" i="18"/>
  <c r="T8" i="18"/>
  <c r="S8" i="18"/>
  <c r="W8" i="18"/>
  <c r="R8" i="18"/>
  <c r="Y17" i="18"/>
  <c r="U17" i="18"/>
  <c r="Q17" i="18"/>
  <c r="P17" i="18"/>
  <c r="Z17" i="18"/>
  <c r="S17" i="18"/>
  <c r="X17" i="18"/>
  <c r="W17" i="18"/>
  <c r="R17" i="18"/>
  <c r="V17" i="18"/>
  <c r="T17" i="18"/>
  <c r="Y12" i="18"/>
  <c r="U12" i="18"/>
  <c r="Q12" i="18"/>
  <c r="S12" i="18"/>
  <c r="W12" i="18"/>
  <c r="R12" i="18"/>
  <c r="V12" i="18"/>
  <c r="P12" i="18"/>
  <c r="Z12" i="18"/>
  <c r="T12" i="18"/>
  <c r="X12" i="18"/>
  <c r="Y27" i="18"/>
  <c r="U27" i="18"/>
  <c r="Q27" i="18"/>
  <c r="W27" i="18"/>
  <c r="R27" i="18"/>
  <c r="X27" i="18"/>
  <c r="V27" i="18"/>
  <c r="T27" i="18"/>
  <c r="Z27" i="18"/>
  <c r="S27" i="18"/>
  <c r="P27" i="18"/>
  <c r="Y31" i="18"/>
  <c r="U31" i="18"/>
  <c r="Q31" i="18"/>
  <c r="V31" i="18"/>
  <c r="P31" i="18"/>
  <c r="T31" i="18"/>
  <c r="X31" i="18"/>
  <c r="R31" i="18"/>
  <c r="W31" i="18"/>
  <c r="Z31" i="18"/>
  <c r="S31" i="18"/>
  <c r="Y39" i="18"/>
  <c r="U39" i="18"/>
  <c r="Q39" i="18"/>
  <c r="X39" i="18"/>
  <c r="S39" i="18"/>
  <c r="W39" i="18"/>
  <c r="V39" i="18"/>
  <c r="T39" i="18"/>
  <c r="Z39" i="18"/>
  <c r="R39" i="18"/>
  <c r="P39" i="18"/>
  <c r="Y9" i="18"/>
  <c r="U9" i="18"/>
  <c r="Q9" i="18"/>
  <c r="V9" i="18"/>
  <c r="T9" i="18"/>
  <c r="W9" i="18"/>
  <c r="R9" i="18"/>
  <c r="P9" i="18"/>
  <c r="Z9" i="18"/>
  <c r="X9" i="18"/>
  <c r="S9" i="18"/>
  <c r="Y16" i="18"/>
  <c r="U16" i="18"/>
  <c r="Q16" i="18"/>
  <c r="Z16" i="18"/>
  <c r="X16" i="18"/>
  <c r="W16" i="18"/>
  <c r="R16" i="18"/>
  <c r="V16" i="18"/>
  <c r="P16" i="18"/>
  <c r="T16" i="18"/>
  <c r="S16" i="18"/>
  <c r="X28" i="18"/>
  <c r="T28" i="18"/>
  <c r="P28" i="18"/>
  <c r="W28" i="18"/>
  <c r="R28" i="18"/>
  <c r="Y28" i="18"/>
  <c r="U28" i="18"/>
  <c r="Z28" i="18"/>
  <c r="S28" i="18"/>
  <c r="Q28" i="18"/>
  <c r="V28" i="18"/>
  <c r="X48" i="18"/>
  <c r="T48" i="18"/>
  <c r="P48" i="18"/>
  <c r="V48" i="18"/>
  <c r="Q48" i="18"/>
  <c r="W48" i="18"/>
  <c r="U48" i="18"/>
  <c r="Z48" i="18"/>
  <c r="S48" i="18"/>
  <c r="Y48" i="18"/>
  <c r="R48" i="18"/>
  <c r="Y11" i="18"/>
  <c r="U11" i="18"/>
  <c r="Q11" i="18"/>
  <c r="W11" i="18"/>
  <c r="P11" i="18"/>
  <c r="Z11" i="18"/>
  <c r="T11" i="18"/>
  <c r="X11" i="18"/>
  <c r="S11" i="18"/>
  <c r="R11" i="18"/>
  <c r="V11" i="18"/>
  <c r="Y15" i="18"/>
  <c r="U15" i="18"/>
  <c r="Q15" i="18"/>
  <c r="W15" i="18"/>
  <c r="V15" i="18"/>
  <c r="P15" i="18"/>
  <c r="Z15" i="18"/>
  <c r="T15" i="18"/>
  <c r="X15" i="18"/>
  <c r="S15" i="18"/>
  <c r="R15" i="18"/>
  <c r="Y18" i="18"/>
  <c r="U18" i="18"/>
  <c r="Q18" i="18"/>
  <c r="X18" i="18"/>
  <c r="W29" i="18"/>
  <c r="S29" i="18"/>
  <c r="X29" i="18"/>
  <c r="R29" i="18"/>
  <c r="U29" i="18"/>
  <c r="V36" i="18"/>
  <c r="U42" i="18"/>
  <c r="O7" i="18"/>
  <c r="P10" i="18"/>
  <c r="V14" i="18"/>
  <c r="P18" i="18"/>
  <c r="V18" i="18"/>
  <c r="W19" i="18"/>
  <c r="V29" i="18"/>
  <c r="O33" i="18"/>
  <c r="O37" i="18"/>
  <c r="P38" i="18"/>
  <c r="X42" i="18"/>
  <c r="P43" i="18"/>
  <c r="X43" i="18"/>
  <c r="Q44" i="18"/>
  <c r="W10" i="18"/>
  <c r="R14" i="18"/>
  <c r="W14" i="18"/>
  <c r="R18" i="18"/>
  <c r="R19" i="18"/>
  <c r="O21" i="18"/>
  <c r="O23" i="18"/>
  <c r="O30" i="18"/>
  <c r="R36" i="18"/>
  <c r="Y36" i="18"/>
  <c r="Q38" i="18"/>
  <c r="Y38" i="18"/>
  <c r="O40" i="18"/>
  <c r="Y42" i="18"/>
  <c r="Z43" i="18"/>
  <c r="Z44" i="18"/>
  <c r="R49" i="18"/>
  <c r="Y49" i="18"/>
  <c r="O51" i="18"/>
  <c r="O50" i="18"/>
  <c r="W60" i="18"/>
  <c r="S10" i="18"/>
  <c r="S14" i="18"/>
  <c r="X14" i="18"/>
  <c r="S18" i="18"/>
  <c r="Z18" i="18"/>
  <c r="S19" i="18"/>
  <c r="O24" i="18"/>
  <c r="T29" i="18"/>
  <c r="Z29" i="18"/>
  <c r="O35" i="18"/>
  <c r="O34" i="18"/>
  <c r="S36" i="18"/>
  <c r="O45" i="18"/>
  <c r="T49" i="18"/>
  <c r="O52" i="18"/>
  <c r="T57" i="18"/>
  <c r="T66" i="18"/>
  <c r="Y102" i="18"/>
  <c r="U102" i="18"/>
  <c r="Q102" i="18"/>
  <c r="W102" i="18"/>
  <c r="R102" i="18"/>
  <c r="V102" i="18"/>
  <c r="T102" i="18"/>
  <c r="Z102" i="18"/>
  <c r="S102" i="18"/>
  <c r="X102" i="18"/>
  <c r="P102" i="18"/>
  <c r="Y10" i="18"/>
  <c r="U10" i="18"/>
  <c r="Q10" i="18"/>
  <c r="T10" i="18"/>
  <c r="Z10" i="18"/>
  <c r="T18" i="18"/>
  <c r="V19" i="18"/>
  <c r="Z38" i="18"/>
  <c r="V38" i="18"/>
  <c r="R38" i="18"/>
  <c r="X38" i="18"/>
  <c r="S38" i="18"/>
  <c r="U38" i="18"/>
  <c r="Y43" i="18"/>
  <c r="U43" i="18"/>
  <c r="Q43" i="18"/>
  <c r="W43" i="18"/>
  <c r="R43" i="18"/>
  <c r="V43" i="18"/>
  <c r="X44" i="18"/>
  <c r="T44" i="18"/>
  <c r="P44" i="18"/>
  <c r="W44" i="18"/>
  <c r="R44" i="18"/>
  <c r="V44" i="18"/>
  <c r="W49" i="18"/>
  <c r="AA49" i="18" s="1"/>
  <c r="S49" i="18"/>
  <c r="V49" i="18"/>
  <c r="Q49" i="18"/>
  <c r="U49" i="18"/>
  <c r="W53" i="18"/>
  <c r="S53" i="18"/>
  <c r="V53" i="18"/>
  <c r="Q53" i="18"/>
  <c r="X53" i="18"/>
  <c r="P53" i="18"/>
  <c r="Y53" i="18"/>
  <c r="O55" i="18"/>
  <c r="O54" i="18"/>
  <c r="Z58" i="18"/>
  <c r="V58" i="18"/>
  <c r="R58" i="18"/>
  <c r="X58" i="18"/>
  <c r="S58" i="18"/>
  <c r="Y58" i="18"/>
  <c r="Q58" i="18"/>
  <c r="W58" i="18"/>
  <c r="X60" i="18"/>
  <c r="T60" i="18"/>
  <c r="P60" i="18"/>
  <c r="V60" i="18"/>
  <c r="Q60" i="18"/>
  <c r="Y60" i="18"/>
  <c r="S60" i="18"/>
  <c r="AA60" i="18" s="1"/>
  <c r="U60" i="18"/>
  <c r="X64" i="18"/>
  <c r="T64" i="18"/>
  <c r="P64" i="18"/>
  <c r="Z64" i="18"/>
  <c r="U64" i="18"/>
  <c r="W64" i="18"/>
  <c r="R64" i="18"/>
  <c r="V64" i="18"/>
  <c r="W65" i="18"/>
  <c r="S65" i="18"/>
  <c r="Z65" i="18"/>
  <c r="U65" i="18"/>
  <c r="P65" i="18"/>
  <c r="X65" i="18"/>
  <c r="R65" i="18"/>
  <c r="T65" i="18"/>
  <c r="Y67" i="18"/>
  <c r="U67" i="18"/>
  <c r="Q67" i="18"/>
  <c r="X67" i="18"/>
  <c r="S67" i="18"/>
  <c r="AA67" i="18" s="1"/>
  <c r="V67" i="18"/>
  <c r="P67" i="18"/>
  <c r="T67" i="18"/>
  <c r="X68" i="18"/>
  <c r="T68" i="18"/>
  <c r="P68" i="18"/>
  <c r="Y68" i="18"/>
  <c r="S68" i="18"/>
  <c r="AA68" i="18" s="1"/>
  <c r="V68" i="18"/>
  <c r="Q68" i="18"/>
  <c r="R68" i="18"/>
  <c r="O71" i="18"/>
  <c r="O70" i="18"/>
  <c r="Y14" i="18"/>
  <c r="U14" i="18"/>
  <c r="Q14" i="18"/>
  <c r="Z14" i="18"/>
  <c r="Z42" i="18"/>
  <c r="V42" i="18"/>
  <c r="R42" i="18"/>
  <c r="W42" i="18"/>
  <c r="Q42" i="18"/>
  <c r="V10" i="18"/>
  <c r="P14" i="18"/>
  <c r="O22" i="18"/>
  <c r="P29" i="18"/>
  <c r="W38" i="18"/>
  <c r="P42" i="18"/>
  <c r="Y44" i="18"/>
  <c r="O46" i="18"/>
  <c r="O47" i="18"/>
  <c r="P49" i="18"/>
  <c r="X49" i="18"/>
  <c r="R53" i="18"/>
  <c r="Z53" i="18"/>
  <c r="W57" i="18"/>
  <c r="S57" i="18"/>
  <c r="Z57" i="18"/>
  <c r="U57" i="18"/>
  <c r="P57" i="18"/>
  <c r="X57" i="18"/>
  <c r="Q57" i="18"/>
  <c r="Y57" i="18"/>
  <c r="P58" i="18"/>
  <c r="Y59" i="18"/>
  <c r="U59" i="18"/>
  <c r="Q59" i="18"/>
  <c r="V59" i="18"/>
  <c r="P59" i="18"/>
  <c r="X59" i="18"/>
  <c r="S59" i="18"/>
  <c r="AA59" i="18" s="1"/>
  <c r="W59" i="18"/>
  <c r="R60" i="18"/>
  <c r="Q64" i="18"/>
  <c r="Z66" i="18"/>
  <c r="V66" i="18"/>
  <c r="R66" i="18"/>
  <c r="X66" i="18"/>
  <c r="S66" i="18"/>
  <c r="U66" i="18"/>
  <c r="P66" i="18"/>
  <c r="W66" i="18"/>
  <c r="W73" i="18"/>
  <c r="S73" i="18"/>
  <c r="Y73" i="18"/>
  <c r="T73" i="18"/>
  <c r="X73" i="18"/>
  <c r="R73" i="18"/>
  <c r="Z73" i="18"/>
  <c r="U73" i="18"/>
  <c r="P73" i="18"/>
  <c r="Q73" i="18"/>
  <c r="Y75" i="18"/>
  <c r="U75" i="18"/>
  <c r="Q75" i="18"/>
  <c r="W75" i="18"/>
  <c r="R75" i="18"/>
  <c r="V75" i="18"/>
  <c r="P75" i="18"/>
  <c r="X75" i="18"/>
  <c r="S75" i="18"/>
  <c r="T75" i="18"/>
  <c r="X80" i="18"/>
  <c r="T80" i="18"/>
  <c r="P80" i="18"/>
  <c r="V80" i="18"/>
  <c r="Q80" i="18"/>
  <c r="Z80" i="18"/>
  <c r="U80" i="18"/>
  <c r="Y80" i="18"/>
  <c r="S80" i="18"/>
  <c r="W80" i="18"/>
  <c r="R80" i="18"/>
  <c r="Y19" i="18"/>
  <c r="U19" i="18"/>
  <c r="Q19" i="18"/>
  <c r="Z19" i="18"/>
  <c r="T19" i="18"/>
  <c r="X36" i="18"/>
  <c r="T36" i="18"/>
  <c r="P36" i="18"/>
  <c r="Z36" i="18"/>
  <c r="U36" i="18"/>
  <c r="O20" i="18"/>
  <c r="O26" i="18"/>
  <c r="Q36" i="18"/>
  <c r="R10" i="18"/>
  <c r="W18" i="18"/>
  <c r="X19" i="18"/>
  <c r="Q29" i="18"/>
  <c r="Y29" i="18"/>
  <c r="S42" i="18"/>
  <c r="S43" i="18"/>
  <c r="S44" i="18"/>
  <c r="T53" i="18"/>
  <c r="O56" i="18"/>
  <c r="R57" i="18"/>
  <c r="T58" i="18"/>
  <c r="R59" i="18"/>
  <c r="S64" i="18"/>
  <c r="V65" i="18"/>
  <c r="Q66" i="18"/>
  <c r="W67" i="18"/>
  <c r="W68" i="18"/>
  <c r="V73" i="18"/>
  <c r="Z75" i="18"/>
  <c r="O25" i="18"/>
  <c r="O41" i="18"/>
  <c r="O63" i="18"/>
  <c r="O62" i="18"/>
  <c r="X88" i="18"/>
  <c r="T88" i="18"/>
  <c r="P88" i="18"/>
  <c r="Y88" i="18"/>
  <c r="S88" i="18"/>
  <c r="W88" i="18"/>
  <c r="R88" i="18"/>
  <c r="V88" i="18"/>
  <c r="Q88" i="18"/>
  <c r="Z88" i="18"/>
  <c r="U88" i="18"/>
  <c r="X103" i="18"/>
  <c r="T103" i="18"/>
  <c r="P103" i="18"/>
  <c r="W103" i="18"/>
  <c r="R103" i="18"/>
  <c r="V103" i="18"/>
  <c r="U103" i="18"/>
  <c r="Z103" i="18"/>
  <c r="S103" i="18"/>
  <c r="Y103" i="18"/>
  <c r="Q103" i="18"/>
  <c r="Z105" i="18"/>
  <c r="V105" i="18"/>
  <c r="R105" i="18"/>
  <c r="U105" i="18"/>
  <c r="P105" i="18"/>
  <c r="T105" i="18"/>
  <c r="Y105" i="18"/>
  <c r="S105" i="18"/>
  <c r="X105" i="18"/>
  <c r="Q105" i="18"/>
  <c r="W105" i="18"/>
  <c r="X72" i="18"/>
  <c r="T72" i="18"/>
  <c r="P72" i="18"/>
  <c r="W72" i="18"/>
  <c r="R72" i="18"/>
  <c r="Z72" i="18"/>
  <c r="U72" i="18"/>
  <c r="Y72" i="18"/>
  <c r="Z74" i="18"/>
  <c r="V74" i="18"/>
  <c r="R74" i="18"/>
  <c r="W74" i="18"/>
  <c r="Q74" i="18"/>
  <c r="U74" i="18"/>
  <c r="P74" i="18"/>
  <c r="X74" i="18"/>
  <c r="S74" i="18"/>
  <c r="Y79" i="18"/>
  <c r="U79" i="18"/>
  <c r="Q79" i="18"/>
  <c r="V79" i="18"/>
  <c r="P79" i="18"/>
  <c r="Z79" i="18"/>
  <c r="T79" i="18"/>
  <c r="X79" i="18"/>
  <c r="S79" i="18"/>
  <c r="W79" i="18"/>
  <c r="R79" i="18"/>
  <c r="Y87" i="18"/>
  <c r="U87" i="18"/>
  <c r="Q87" i="18"/>
  <c r="X87" i="18"/>
  <c r="S87" i="18"/>
  <c r="W87" i="18"/>
  <c r="R87" i="18"/>
  <c r="V87" i="18"/>
  <c r="P87" i="18"/>
  <c r="Z87" i="18"/>
  <c r="T87" i="18"/>
  <c r="O61" i="18"/>
  <c r="S76" i="18"/>
  <c r="O77" i="18"/>
  <c r="R81" i="18"/>
  <c r="P82" i="18"/>
  <c r="U82" i="18"/>
  <c r="P83" i="18"/>
  <c r="V83" i="18"/>
  <c r="Q84" i="18"/>
  <c r="V84" i="18"/>
  <c r="O86" i="18"/>
  <c r="P89" i="18"/>
  <c r="U89" i="18"/>
  <c r="Z89" i="18"/>
  <c r="S90" i="18"/>
  <c r="S91" i="18"/>
  <c r="O92" i="18"/>
  <c r="Q95" i="18"/>
  <c r="W95" i="18"/>
  <c r="O96" i="18"/>
  <c r="P97" i="18"/>
  <c r="O98" i="18"/>
  <c r="Q104" i="18"/>
  <c r="O107" i="18"/>
  <c r="Q111" i="18"/>
  <c r="Y137" i="18"/>
  <c r="U137" i="18"/>
  <c r="Q137" i="18"/>
  <c r="V137" i="18"/>
  <c r="P137" i="18"/>
  <c r="W137" i="18"/>
  <c r="R137" i="18"/>
  <c r="X137" i="18"/>
  <c r="T137" i="18"/>
  <c r="S137" i="18"/>
  <c r="Z137" i="18"/>
  <c r="X76" i="18"/>
  <c r="T76" i="18"/>
  <c r="P76" i="18"/>
  <c r="U76" i="18"/>
  <c r="Z76" i="18"/>
  <c r="W81" i="18"/>
  <c r="S81" i="18"/>
  <c r="T81" i="18"/>
  <c r="Y81" i="18"/>
  <c r="Q82" i="18"/>
  <c r="W82" i="18"/>
  <c r="Z90" i="18"/>
  <c r="V90" i="18"/>
  <c r="R90" i="18"/>
  <c r="T90" i="18"/>
  <c r="Y90" i="18"/>
  <c r="Y91" i="18"/>
  <c r="U91" i="18"/>
  <c r="Q91" i="18"/>
  <c r="T91" i="18"/>
  <c r="Z91" i="18"/>
  <c r="X99" i="18"/>
  <c r="T99" i="18"/>
  <c r="P99" i="18"/>
  <c r="Y99" i="18"/>
  <c r="S99" i="18"/>
  <c r="V99" i="18"/>
  <c r="W108" i="18"/>
  <c r="S108" i="18"/>
  <c r="Z108" i="18"/>
  <c r="U108" i="18"/>
  <c r="P108" i="18"/>
  <c r="V108" i="18"/>
  <c r="Q108" i="18"/>
  <c r="Y108" i="18"/>
  <c r="Y110" i="18"/>
  <c r="U110" i="18"/>
  <c r="Q110" i="18"/>
  <c r="X110" i="18"/>
  <c r="S110" i="18"/>
  <c r="Z110" i="18"/>
  <c r="T110" i="18"/>
  <c r="W110" i="18"/>
  <c r="X123" i="18"/>
  <c r="T123" i="18"/>
  <c r="P123" i="18"/>
  <c r="Z123" i="18"/>
  <c r="U123" i="18"/>
  <c r="Y123" i="18"/>
  <c r="S123" i="18"/>
  <c r="W123" i="18"/>
  <c r="R123" i="18"/>
  <c r="V123" i="18"/>
  <c r="Q123" i="18"/>
  <c r="O69" i="18"/>
  <c r="Q76" i="18"/>
  <c r="V76" i="18"/>
  <c r="O78" i="18"/>
  <c r="P81" i="18"/>
  <c r="U81" i="18"/>
  <c r="Z81" i="18"/>
  <c r="S82" i="18"/>
  <c r="S83" i="18"/>
  <c r="S84" i="18"/>
  <c r="O85" i="18"/>
  <c r="R89" i="18"/>
  <c r="P90" i="18"/>
  <c r="U90" i="18"/>
  <c r="P91" i="18"/>
  <c r="V91" i="18"/>
  <c r="O94" i="18"/>
  <c r="O93" i="18"/>
  <c r="Q99" i="18"/>
  <c r="W99" i="18"/>
  <c r="W104" i="18"/>
  <c r="S104" i="18"/>
  <c r="AA104" i="18" s="1"/>
  <c r="X104" i="18"/>
  <c r="R104" i="18"/>
  <c r="U104" i="18"/>
  <c r="R108" i="18"/>
  <c r="P110" i="18"/>
  <c r="X138" i="18"/>
  <c r="T138" i="18"/>
  <c r="P138" i="18"/>
  <c r="V138" i="18"/>
  <c r="Q138" i="18"/>
  <c r="W138" i="18"/>
  <c r="R138" i="18"/>
  <c r="Y138" i="18"/>
  <c r="U138" i="18"/>
  <c r="S138" i="18"/>
  <c r="Z138" i="18"/>
  <c r="X154" i="18"/>
  <c r="T154" i="18"/>
  <c r="P154" i="18"/>
  <c r="V154" i="18"/>
  <c r="Q154" i="18"/>
  <c r="Y154" i="18"/>
  <c r="S154" i="18"/>
  <c r="W154" i="18"/>
  <c r="R154" i="18"/>
  <c r="Z154" i="18"/>
  <c r="U154" i="18"/>
  <c r="R76" i="18"/>
  <c r="W76" i="18"/>
  <c r="Q81" i="18"/>
  <c r="V81" i="18"/>
  <c r="Z82" i="18"/>
  <c r="V82" i="18"/>
  <c r="R82" i="18"/>
  <c r="T82" i="18"/>
  <c r="Y82" i="18"/>
  <c r="Y83" i="18"/>
  <c r="U83" i="18"/>
  <c r="Q83" i="18"/>
  <c r="T83" i="18"/>
  <c r="Z83" i="18"/>
  <c r="X84" i="18"/>
  <c r="T84" i="18"/>
  <c r="P84" i="18"/>
  <c r="U84" i="18"/>
  <c r="Z84" i="18"/>
  <c r="W89" i="18"/>
  <c r="S89" i="18"/>
  <c r="T89" i="18"/>
  <c r="Y89" i="18"/>
  <c r="Q90" i="18"/>
  <c r="W90" i="18"/>
  <c r="R91" i="18"/>
  <c r="W91" i="18"/>
  <c r="X95" i="18"/>
  <c r="T95" i="18"/>
  <c r="P95" i="18"/>
  <c r="Z95" i="18"/>
  <c r="U95" i="18"/>
  <c r="V95" i="18"/>
  <c r="Z97" i="18"/>
  <c r="V97" i="18"/>
  <c r="R97" i="18"/>
  <c r="X97" i="18"/>
  <c r="S97" i="18"/>
  <c r="U97" i="18"/>
  <c r="R99" i="18"/>
  <c r="Z99" i="18"/>
  <c r="O101" i="18"/>
  <c r="P104" i="18"/>
  <c r="V104" i="18"/>
  <c r="O106" i="18"/>
  <c r="T108" i="18"/>
  <c r="R110" i="18"/>
  <c r="X111" i="18"/>
  <c r="T111" i="18"/>
  <c r="P111" i="18"/>
  <c r="Y111" i="18"/>
  <c r="S111" i="18"/>
  <c r="Z111" i="18"/>
  <c r="U111" i="18"/>
  <c r="W111" i="18"/>
  <c r="Y122" i="18"/>
  <c r="U122" i="18"/>
  <c r="Q122" i="18"/>
  <c r="Z122" i="18"/>
  <c r="T122" i="18"/>
  <c r="X122" i="18"/>
  <c r="S122" i="18"/>
  <c r="W122" i="18"/>
  <c r="R122" i="18"/>
  <c r="V122" i="18"/>
  <c r="P122" i="18"/>
  <c r="X126" i="18"/>
  <c r="T126" i="18"/>
  <c r="V126" i="18"/>
  <c r="Q126" i="18"/>
  <c r="Z126" i="18"/>
  <c r="S126" i="18"/>
  <c r="Y126" i="18"/>
  <c r="R126" i="18"/>
  <c r="W126" i="18"/>
  <c r="P126" i="18"/>
  <c r="U126" i="18"/>
  <c r="O100" i="18"/>
  <c r="O109" i="18"/>
  <c r="P112" i="18"/>
  <c r="U112" i="18"/>
  <c r="S113" i="18"/>
  <c r="S114" i="18"/>
  <c r="S115" i="18"/>
  <c r="O116" i="18"/>
  <c r="Q117" i="18"/>
  <c r="W117" i="18"/>
  <c r="R118" i="18"/>
  <c r="W118" i="18"/>
  <c r="R119" i="18"/>
  <c r="W119" i="18"/>
  <c r="Q124" i="18"/>
  <c r="V124" i="18"/>
  <c r="O125" i="18"/>
  <c r="O127" i="18"/>
  <c r="Q130" i="18"/>
  <c r="W130" i="18"/>
  <c r="O131" i="18"/>
  <c r="P132" i="18"/>
  <c r="O133" i="18"/>
  <c r="O136" i="18"/>
  <c r="S142" i="18"/>
  <c r="X162" i="18"/>
  <c r="T162" i="18"/>
  <c r="P162" i="18"/>
  <c r="Y162" i="18"/>
  <c r="S162" i="18"/>
  <c r="W162" i="18"/>
  <c r="R162" i="18"/>
  <c r="V162" i="18"/>
  <c r="Q162" i="18"/>
  <c r="Z162" i="18"/>
  <c r="U162" i="18"/>
  <c r="Z113" i="18"/>
  <c r="V113" i="18"/>
  <c r="R113" i="18"/>
  <c r="T113" i="18"/>
  <c r="Y113" i="18"/>
  <c r="Y114" i="18"/>
  <c r="U114" i="18"/>
  <c r="Q114" i="18"/>
  <c r="T114" i="18"/>
  <c r="Z114" i="18"/>
  <c r="X115" i="18"/>
  <c r="T115" i="18"/>
  <c r="P115" i="18"/>
  <c r="U115" i="18"/>
  <c r="Z115" i="18"/>
  <c r="S117" i="18"/>
  <c r="S118" i="18"/>
  <c r="S119" i="18"/>
  <c r="O120" i="18"/>
  <c r="R124" i="18"/>
  <c r="R130" i="18"/>
  <c r="Y130" i="18"/>
  <c r="X134" i="18"/>
  <c r="T134" i="18"/>
  <c r="P134" i="18"/>
  <c r="W134" i="18"/>
  <c r="Y134" i="18"/>
  <c r="S134" i="18"/>
  <c r="V134" i="18"/>
  <c r="O141" i="18"/>
  <c r="O140" i="18"/>
  <c r="X146" i="18"/>
  <c r="T146" i="18"/>
  <c r="P146" i="18"/>
  <c r="Y146" i="18"/>
  <c r="S146" i="18"/>
  <c r="Z146" i="18"/>
  <c r="U146" i="18"/>
  <c r="W146" i="18"/>
  <c r="X172" i="18"/>
  <c r="T172" i="18"/>
  <c r="P172" i="18"/>
  <c r="Y172" i="18"/>
  <c r="S172" i="18"/>
  <c r="V172" i="18"/>
  <c r="U172" i="18"/>
  <c r="Z172" i="18"/>
  <c r="R172" i="18"/>
  <c r="W172" i="18"/>
  <c r="Q172" i="18"/>
  <c r="Z117" i="18"/>
  <c r="V117" i="18"/>
  <c r="R117" i="18"/>
  <c r="T117" i="18"/>
  <c r="Y117" i="18"/>
  <c r="Y118" i="18"/>
  <c r="U118" i="18"/>
  <c r="Q118" i="18"/>
  <c r="T118" i="18"/>
  <c r="Z118" i="18"/>
  <c r="X119" i="18"/>
  <c r="T119" i="18"/>
  <c r="P119" i="18"/>
  <c r="U119" i="18"/>
  <c r="Z119" i="18"/>
  <c r="W124" i="18"/>
  <c r="S124" i="18"/>
  <c r="T124" i="18"/>
  <c r="Y124" i="18"/>
  <c r="O129" i="18"/>
  <c r="O128" i="18"/>
  <c r="X142" i="18"/>
  <c r="T142" i="18"/>
  <c r="P142" i="18"/>
  <c r="Z142" i="18"/>
  <c r="U142" i="18"/>
  <c r="V142" i="18"/>
  <c r="Q142" i="18"/>
  <c r="Y142" i="18"/>
  <c r="Z152" i="18"/>
  <c r="V152" i="18"/>
  <c r="R152" i="18"/>
  <c r="U152" i="18"/>
  <c r="P152" i="18"/>
  <c r="X152" i="18"/>
  <c r="S152" i="18"/>
  <c r="W152" i="18"/>
  <c r="Q152" i="18"/>
  <c r="O157" i="18"/>
  <c r="O156" i="18"/>
  <c r="O150" i="18"/>
  <c r="O149" i="18"/>
  <c r="O148" i="18"/>
  <c r="Y161" i="18"/>
  <c r="U161" i="18"/>
  <c r="Q161" i="18"/>
  <c r="X161" i="18"/>
  <c r="S161" i="18"/>
  <c r="W161" i="18"/>
  <c r="R161" i="18"/>
  <c r="V161" i="18"/>
  <c r="P161" i="18"/>
  <c r="Z161" i="18"/>
  <c r="T161" i="18"/>
  <c r="W112" i="18"/>
  <c r="S112" i="18"/>
  <c r="AA112" i="18" s="1"/>
  <c r="T112" i="18"/>
  <c r="Y112" i="18"/>
  <c r="Q113" i="18"/>
  <c r="W113" i="18"/>
  <c r="R114" i="18"/>
  <c r="W114" i="18"/>
  <c r="R115" i="18"/>
  <c r="W115" i="18"/>
  <c r="P117" i="18"/>
  <c r="U117" i="18"/>
  <c r="P118" i="18"/>
  <c r="V118" i="18"/>
  <c r="Q119" i="18"/>
  <c r="V119" i="18"/>
  <c r="O121" i="18"/>
  <c r="P124" i="18"/>
  <c r="U124" i="18"/>
  <c r="Z124" i="18"/>
  <c r="X130" i="18"/>
  <c r="T130" i="18"/>
  <c r="P130" i="18"/>
  <c r="Z130" i="18"/>
  <c r="U130" i="18"/>
  <c r="V130" i="18"/>
  <c r="Z132" i="18"/>
  <c r="V132" i="18"/>
  <c r="R132" i="18"/>
  <c r="X132" i="18"/>
  <c r="S132" i="18"/>
  <c r="U132" i="18"/>
  <c r="R134" i="18"/>
  <c r="AA134" i="18"/>
  <c r="O139" i="18"/>
  <c r="R142" i="18"/>
  <c r="W143" i="18"/>
  <c r="S143" i="18"/>
  <c r="Z143" i="18"/>
  <c r="U143" i="18"/>
  <c r="P143" i="18"/>
  <c r="V143" i="18"/>
  <c r="Q143" i="18"/>
  <c r="Y143" i="18"/>
  <c r="Y145" i="18"/>
  <c r="U145" i="18"/>
  <c r="Q145" i="18"/>
  <c r="X145" i="18"/>
  <c r="S145" i="18"/>
  <c r="Z145" i="18"/>
  <c r="T145" i="18"/>
  <c r="W145" i="18"/>
  <c r="R146" i="18"/>
  <c r="T152" i="18"/>
  <c r="O153" i="18"/>
  <c r="X158" i="18"/>
  <c r="T158" i="18"/>
  <c r="P158" i="18"/>
  <c r="Z158" i="18"/>
  <c r="U158" i="18"/>
  <c r="Y158" i="18"/>
  <c r="W158" i="18"/>
  <c r="R158" i="18"/>
  <c r="V158" i="18"/>
  <c r="Q158" i="18"/>
  <c r="O135" i="18"/>
  <c r="O144" i="18"/>
  <c r="O151" i="18"/>
  <c r="Q159" i="18"/>
  <c r="V159" i="18"/>
  <c r="O160" i="18"/>
  <c r="S164" i="18"/>
  <c r="S165" i="18"/>
  <c r="S166" i="18"/>
  <c r="O167" i="18"/>
  <c r="Q168" i="18"/>
  <c r="W168" i="18"/>
  <c r="R169" i="18"/>
  <c r="W169" i="18"/>
  <c r="R170" i="18"/>
  <c r="W170" i="18"/>
  <c r="R171" i="18"/>
  <c r="O177" i="18"/>
  <c r="S178" i="18"/>
  <c r="Y178" i="18"/>
  <c r="S179" i="18"/>
  <c r="Z179" i="18"/>
  <c r="T181" i="18"/>
  <c r="R183" i="18"/>
  <c r="X196" i="18"/>
  <c r="T196" i="18"/>
  <c r="P196" i="18"/>
  <c r="V196" i="18"/>
  <c r="Q196" i="18"/>
  <c r="W196" i="18"/>
  <c r="U196" i="18"/>
  <c r="Z196" i="18"/>
  <c r="S196" i="18"/>
  <c r="Y196" i="18"/>
  <c r="R196" i="18"/>
  <c r="O155" i="18"/>
  <c r="R159" i="18"/>
  <c r="Z164" i="18"/>
  <c r="V164" i="18"/>
  <c r="R164" i="18"/>
  <c r="T164" i="18"/>
  <c r="Y164" i="18"/>
  <c r="Y165" i="18"/>
  <c r="U165" i="18"/>
  <c r="Q165" i="18"/>
  <c r="T165" i="18"/>
  <c r="Z165" i="18"/>
  <c r="X166" i="18"/>
  <c r="T166" i="18"/>
  <c r="P166" i="18"/>
  <c r="U166" i="18"/>
  <c r="Z166" i="18"/>
  <c r="S168" i="18"/>
  <c r="S169" i="18"/>
  <c r="S170" i="18"/>
  <c r="Y171" i="18"/>
  <c r="U171" i="18"/>
  <c r="X171" i="18"/>
  <c r="S171" i="18"/>
  <c r="AA171" i="18" s="1"/>
  <c r="T171" i="18"/>
  <c r="O174" i="18"/>
  <c r="O175" i="18"/>
  <c r="O176" i="18"/>
  <c r="O180" i="18"/>
  <c r="W159" i="18"/>
  <c r="S159" i="18"/>
  <c r="T159" i="18"/>
  <c r="Y159" i="18"/>
  <c r="Z168" i="18"/>
  <c r="V168" i="18"/>
  <c r="R168" i="18"/>
  <c r="T168" i="18"/>
  <c r="Y168" i="18"/>
  <c r="Y169" i="18"/>
  <c r="U169" i="18"/>
  <c r="Q169" i="18"/>
  <c r="T169" i="18"/>
  <c r="Z169" i="18"/>
  <c r="X170" i="18"/>
  <c r="T170" i="18"/>
  <c r="P170" i="18"/>
  <c r="U170" i="18"/>
  <c r="Z170" i="18"/>
  <c r="Z178" i="18"/>
  <c r="V178" i="18"/>
  <c r="R178" i="18"/>
  <c r="U178" i="18"/>
  <c r="P178" i="18"/>
  <c r="W178" i="18"/>
  <c r="Y179" i="18"/>
  <c r="U179" i="18"/>
  <c r="Q179" i="18"/>
  <c r="V179" i="18"/>
  <c r="P179" i="18"/>
  <c r="W179" i="18"/>
  <c r="W181" i="18"/>
  <c r="S181" i="18"/>
  <c r="Z181" i="18"/>
  <c r="U181" i="18"/>
  <c r="P181" i="18"/>
  <c r="V181" i="18"/>
  <c r="Q181" i="18"/>
  <c r="Y181" i="18"/>
  <c r="Y183" i="18"/>
  <c r="U183" i="18"/>
  <c r="Q183" i="18"/>
  <c r="X183" i="18"/>
  <c r="S183" i="18"/>
  <c r="Z183" i="18"/>
  <c r="T183" i="18"/>
  <c r="W183" i="18"/>
  <c r="X184" i="18"/>
  <c r="T184" i="18"/>
  <c r="P184" i="18"/>
  <c r="Y184" i="18"/>
  <c r="S184" i="18"/>
  <c r="V184" i="18"/>
  <c r="Q184" i="18"/>
  <c r="Z184" i="18"/>
  <c r="U184" i="18"/>
  <c r="Y195" i="18"/>
  <c r="U195" i="18"/>
  <c r="Q195" i="18"/>
  <c r="Z195" i="18"/>
  <c r="T195" i="18"/>
  <c r="X195" i="18"/>
  <c r="S195" i="18"/>
  <c r="W195" i="18"/>
  <c r="R195" i="18"/>
  <c r="V195" i="18"/>
  <c r="P195" i="18"/>
  <c r="O147" i="18"/>
  <c r="P159" i="18"/>
  <c r="U159" i="18"/>
  <c r="Z159" i="18"/>
  <c r="O163" i="18"/>
  <c r="Q164" i="18"/>
  <c r="W164" i="18"/>
  <c r="R165" i="18"/>
  <c r="W165" i="18"/>
  <c r="R166" i="18"/>
  <c r="W166" i="18"/>
  <c r="P168" i="18"/>
  <c r="U168" i="18"/>
  <c r="P169" i="18"/>
  <c r="V169" i="18"/>
  <c r="Q170" i="18"/>
  <c r="V170" i="18"/>
  <c r="Q171" i="18"/>
  <c r="W171" i="18"/>
  <c r="Q178" i="18"/>
  <c r="X178" i="18"/>
  <c r="R179" i="18"/>
  <c r="X179" i="18"/>
  <c r="R181" i="18"/>
  <c r="P183" i="18"/>
  <c r="R184" i="18"/>
  <c r="O173" i="18"/>
  <c r="O182" i="18"/>
  <c r="P185" i="18"/>
  <c r="U185" i="18"/>
  <c r="S186" i="18"/>
  <c r="S187" i="18"/>
  <c r="S188" i="18"/>
  <c r="O189" i="18"/>
  <c r="Q190" i="18"/>
  <c r="W190" i="18"/>
  <c r="R191" i="18"/>
  <c r="W191" i="18"/>
  <c r="R192" i="18"/>
  <c r="W192" i="18"/>
  <c r="R197" i="18"/>
  <c r="Y197" i="18"/>
  <c r="O199" i="18"/>
  <c r="O198" i="18"/>
  <c r="R201" i="18"/>
  <c r="Y201" i="18"/>
  <c r="R203" i="18"/>
  <c r="Z203" i="18"/>
  <c r="Q204" i="18"/>
  <c r="W204" i="18"/>
  <c r="W209" i="18"/>
  <c r="S209" i="18"/>
  <c r="Y209" i="18"/>
  <c r="T209" i="18"/>
  <c r="X209" i="18"/>
  <c r="R209" i="18"/>
  <c r="V209" i="18"/>
  <c r="Z186" i="18"/>
  <c r="V186" i="18"/>
  <c r="R186" i="18"/>
  <c r="T186" i="18"/>
  <c r="Y186" i="18"/>
  <c r="Y187" i="18"/>
  <c r="U187" i="18"/>
  <c r="Q187" i="18"/>
  <c r="T187" i="18"/>
  <c r="Z187" i="18"/>
  <c r="X188" i="18"/>
  <c r="T188" i="18"/>
  <c r="P188" i="18"/>
  <c r="U188" i="18"/>
  <c r="Z188" i="18"/>
  <c r="S190" i="18"/>
  <c r="S191" i="18"/>
  <c r="S192" i="18"/>
  <c r="O193" i="18"/>
  <c r="T197" i="18"/>
  <c r="O200" i="18"/>
  <c r="Z202" i="18"/>
  <c r="V202" i="18"/>
  <c r="R202" i="18"/>
  <c r="X202" i="18"/>
  <c r="S202" i="18"/>
  <c r="U202" i="18"/>
  <c r="R204" i="18"/>
  <c r="Z206" i="18"/>
  <c r="V206" i="18"/>
  <c r="R206" i="18"/>
  <c r="W206" i="18"/>
  <c r="Q206" i="18"/>
  <c r="U206" i="18"/>
  <c r="Y207" i="18"/>
  <c r="U207" i="18"/>
  <c r="Q207" i="18"/>
  <c r="W207" i="18"/>
  <c r="R207" i="18"/>
  <c r="V207" i="18"/>
  <c r="X208" i="18"/>
  <c r="T208" i="18"/>
  <c r="P208" i="18"/>
  <c r="W208" i="18"/>
  <c r="R208" i="18"/>
  <c r="V208" i="18"/>
  <c r="AA209" i="18"/>
  <c r="Y220" i="18"/>
  <c r="U220" i="18"/>
  <c r="Q220" i="18"/>
  <c r="W220" i="18"/>
  <c r="R220" i="18"/>
  <c r="V220" i="18"/>
  <c r="T220" i="18"/>
  <c r="Z220" i="18"/>
  <c r="S220" i="18"/>
  <c r="X220" i="18"/>
  <c r="P220" i="18"/>
  <c r="Y224" i="18"/>
  <c r="U224" i="18"/>
  <c r="Q224" i="18"/>
  <c r="V224" i="18"/>
  <c r="P224" i="18"/>
  <c r="T224" i="18"/>
  <c r="Z224" i="18"/>
  <c r="S224" i="18"/>
  <c r="X224" i="18"/>
  <c r="R224" i="18"/>
  <c r="W224" i="18"/>
  <c r="Z190" i="18"/>
  <c r="V190" i="18"/>
  <c r="R190" i="18"/>
  <c r="T190" i="18"/>
  <c r="Y190" i="18"/>
  <c r="Y191" i="18"/>
  <c r="U191" i="18"/>
  <c r="Q191" i="18"/>
  <c r="T191" i="18"/>
  <c r="Z191" i="18"/>
  <c r="X192" i="18"/>
  <c r="T192" i="18"/>
  <c r="P192" i="18"/>
  <c r="U192" i="18"/>
  <c r="Z192" i="18"/>
  <c r="W197" i="18"/>
  <c r="S197" i="18"/>
  <c r="AA197" i="18" s="1"/>
  <c r="V197" i="18"/>
  <c r="Q197" i="18"/>
  <c r="U197" i="18"/>
  <c r="W201" i="18"/>
  <c r="S201" i="18"/>
  <c r="Z201" i="18"/>
  <c r="U201" i="18"/>
  <c r="P201" i="18"/>
  <c r="V201" i="18"/>
  <c r="Y203" i="18"/>
  <c r="U203" i="18"/>
  <c r="Q203" i="18"/>
  <c r="X203" i="18"/>
  <c r="S203" i="18"/>
  <c r="V203" i="18"/>
  <c r="Y211" i="18"/>
  <c r="U211" i="18"/>
  <c r="Q211" i="18"/>
  <c r="Z211" i="18"/>
  <c r="T211" i="18"/>
  <c r="X211" i="18"/>
  <c r="S211" i="18"/>
  <c r="W211" i="18"/>
  <c r="R211" i="18"/>
  <c r="V211" i="18"/>
  <c r="P211" i="18"/>
  <c r="W185" i="18"/>
  <c r="S185" i="18"/>
  <c r="AA185" i="18" s="1"/>
  <c r="T185" i="18"/>
  <c r="Y185" i="18"/>
  <c r="Q186" i="18"/>
  <c r="W186" i="18"/>
  <c r="R187" i="18"/>
  <c r="W187" i="18"/>
  <c r="R188" i="18"/>
  <c r="W188" i="18"/>
  <c r="P190" i="18"/>
  <c r="U190" i="18"/>
  <c r="P191" i="18"/>
  <c r="V191" i="18"/>
  <c r="Q192" i="18"/>
  <c r="V192" i="18"/>
  <c r="O194" i="18"/>
  <c r="P197" i="18"/>
  <c r="X197" i="18"/>
  <c r="Q201" i="18"/>
  <c r="X201" i="18"/>
  <c r="Q202" i="18"/>
  <c r="Y202" i="18"/>
  <c r="P203" i="18"/>
  <c r="W203" i="18"/>
  <c r="X204" i="18"/>
  <c r="T204" i="18"/>
  <c r="P204" i="18"/>
  <c r="Y204" i="18"/>
  <c r="S204" i="18"/>
  <c r="AA204" i="18" s="1"/>
  <c r="V204" i="18"/>
  <c r="S206" i="18"/>
  <c r="Y206" i="18"/>
  <c r="S207" i="18"/>
  <c r="Z207" i="18"/>
  <c r="S208" i="18"/>
  <c r="Z208" i="18"/>
  <c r="X221" i="18"/>
  <c r="T221" i="18"/>
  <c r="P221" i="18"/>
  <c r="W221" i="18"/>
  <c r="R221" i="18"/>
  <c r="V221" i="18"/>
  <c r="U221" i="18"/>
  <c r="Z221" i="18"/>
  <c r="S221" i="18"/>
  <c r="Y221" i="18"/>
  <c r="Q221" i="18"/>
  <c r="X225" i="18"/>
  <c r="T225" i="18"/>
  <c r="P225" i="18"/>
  <c r="V225" i="18"/>
  <c r="Q225" i="18"/>
  <c r="U225" i="18"/>
  <c r="Z225" i="18"/>
  <c r="S225" i="18"/>
  <c r="Y225" i="18"/>
  <c r="R225" i="18"/>
  <c r="W225" i="18"/>
  <c r="O205" i="18"/>
  <c r="P212" i="18"/>
  <c r="U212" i="18"/>
  <c r="Z212" i="18"/>
  <c r="S213" i="18"/>
  <c r="S214" i="18"/>
  <c r="S215" i="18"/>
  <c r="O216" i="18"/>
  <c r="Q217" i="18"/>
  <c r="W217" i="18"/>
  <c r="Q222" i="18"/>
  <c r="Y222" i="18"/>
  <c r="O223" i="18"/>
  <c r="O226" i="18"/>
  <c r="S229" i="18"/>
  <c r="Z229" i="18"/>
  <c r="S230" i="18"/>
  <c r="Y230" i="18"/>
  <c r="Q231" i="18"/>
  <c r="W231" i="18"/>
  <c r="P232" i="18"/>
  <c r="W232" i="18"/>
  <c r="O233" i="18"/>
  <c r="Z234" i="18"/>
  <c r="V234" i="18"/>
  <c r="R234" i="18"/>
  <c r="W234" i="18"/>
  <c r="Q234" i="18"/>
  <c r="U234" i="18"/>
  <c r="Z213" i="18"/>
  <c r="V213" i="18"/>
  <c r="R213" i="18"/>
  <c r="T213" i="18"/>
  <c r="Y213" i="18"/>
  <c r="Y214" i="18"/>
  <c r="U214" i="18"/>
  <c r="Q214" i="18"/>
  <c r="T214" i="18"/>
  <c r="Z214" i="18"/>
  <c r="X215" i="18"/>
  <c r="T215" i="18"/>
  <c r="P215" i="18"/>
  <c r="U215" i="18"/>
  <c r="Z215" i="18"/>
  <c r="S217" i="18"/>
  <c r="T222" i="18"/>
  <c r="X227" i="18"/>
  <c r="T227" i="18"/>
  <c r="P227" i="18"/>
  <c r="Y227" i="18"/>
  <c r="S227" i="18"/>
  <c r="V227" i="18"/>
  <c r="Z228" i="18"/>
  <c r="AA228" i="18" s="1"/>
  <c r="V228" i="18"/>
  <c r="R228" i="18"/>
  <c r="Y228" i="18"/>
  <c r="T228" i="18"/>
  <c r="R231" i="18"/>
  <c r="Z231" i="18"/>
  <c r="X235" i="18"/>
  <c r="T235" i="18"/>
  <c r="P235" i="18"/>
  <c r="Y235" i="18"/>
  <c r="S235" i="18"/>
  <c r="V235" i="18"/>
  <c r="Z217" i="18"/>
  <c r="V217" i="18"/>
  <c r="R217" i="18"/>
  <c r="T217" i="18"/>
  <c r="Y217" i="18"/>
  <c r="W222" i="18"/>
  <c r="AA222" i="18" s="1"/>
  <c r="S222" i="18"/>
  <c r="X222" i="18"/>
  <c r="R222" i="18"/>
  <c r="U222" i="18"/>
  <c r="X229" i="18"/>
  <c r="T229" i="18"/>
  <c r="P229" i="18"/>
  <c r="V229" i="18"/>
  <c r="Q229" i="18"/>
  <c r="W229" i="18"/>
  <c r="Z230" i="18"/>
  <c r="AA230" i="18" s="1"/>
  <c r="V230" i="18"/>
  <c r="R230" i="18"/>
  <c r="W230" i="18"/>
  <c r="Q230" i="18"/>
  <c r="U230" i="18"/>
  <c r="Q235" i="18"/>
  <c r="W235" i="18"/>
  <c r="O210" i="18"/>
  <c r="W212" i="18"/>
  <c r="S212" i="18"/>
  <c r="AI212" i="18" s="1"/>
  <c r="T212" i="18"/>
  <c r="Y212" i="18"/>
  <c r="Q213" i="18"/>
  <c r="W213" i="18"/>
  <c r="R214" i="18"/>
  <c r="AI214" i="18" s="1"/>
  <c r="W214" i="18"/>
  <c r="R215" i="18"/>
  <c r="W215" i="18"/>
  <c r="P217" i="18"/>
  <c r="U217" i="18"/>
  <c r="O219" i="18"/>
  <c r="P222" i="18"/>
  <c r="V222" i="18"/>
  <c r="R227" i="18"/>
  <c r="Z227" i="18"/>
  <c r="Q228" i="18"/>
  <c r="X228" i="18"/>
  <c r="R229" i="18"/>
  <c r="Y229" i="18"/>
  <c r="P230" i="18"/>
  <c r="X230" i="18"/>
  <c r="X231" i="18"/>
  <c r="T231" i="18"/>
  <c r="P231" i="18"/>
  <c r="Y231" i="18"/>
  <c r="S231" i="18"/>
  <c r="V231" i="18"/>
  <c r="Z232" i="18"/>
  <c r="V232" i="18"/>
  <c r="R232" i="18"/>
  <c r="Y232" i="18"/>
  <c r="T232" i="18"/>
  <c r="R235" i="18"/>
  <c r="Z235" i="18"/>
  <c r="AA235" i="18" s="1"/>
  <c r="O218" i="18"/>
  <c r="Z236" i="18"/>
  <c r="AA236" i="18" s="1"/>
  <c r="V236" i="18"/>
  <c r="R236" i="18"/>
  <c r="T236" i="18"/>
  <c r="Y236" i="18"/>
  <c r="Z210" i="18" l="1"/>
  <c r="V210" i="18"/>
  <c r="R210" i="18"/>
  <c r="Y210" i="18"/>
  <c r="T210" i="18"/>
  <c r="X210" i="18"/>
  <c r="S210" i="18"/>
  <c r="W210" i="18"/>
  <c r="Q210" i="18"/>
  <c r="U210" i="18"/>
  <c r="P210" i="18"/>
  <c r="AA231" i="18"/>
  <c r="AA213" i="18"/>
  <c r="Z226" i="18"/>
  <c r="AA226" i="18" s="1"/>
  <c r="V226" i="18"/>
  <c r="R226" i="18"/>
  <c r="W226" i="18"/>
  <c r="Q226" i="18"/>
  <c r="T226" i="18"/>
  <c r="Y226" i="18"/>
  <c r="S226" i="18"/>
  <c r="X226" i="18"/>
  <c r="P226" i="18"/>
  <c r="U226" i="18"/>
  <c r="AA221" i="18"/>
  <c r="AJ212" i="18"/>
  <c r="W218" i="18"/>
  <c r="S218" i="18"/>
  <c r="Y218" i="18"/>
  <c r="T218" i="18"/>
  <c r="X218" i="18"/>
  <c r="Q218" i="18"/>
  <c r="V218" i="18"/>
  <c r="P218" i="18"/>
  <c r="U218" i="18"/>
  <c r="Z218" i="18"/>
  <c r="R218" i="18"/>
  <c r="AI218" i="18" s="1"/>
  <c r="W205" i="18"/>
  <c r="S205" i="18"/>
  <c r="Y205" i="18"/>
  <c r="T205" i="18"/>
  <c r="U205" i="18"/>
  <c r="Z205" i="18"/>
  <c r="R205" i="18"/>
  <c r="X205" i="18"/>
  <c r="Q205" i="18"/>
  <c r="V205" i="18"/>
  <c r="P205" i="18"/>
  <c r="AA211" i="18"/>
  <c r="AA190" i="18"/>
  <c r="AA187" i="18"/>
  <c r="W173" i="18"/>
  <c r="S173" i="18"/>
  <c r="Y173" i="18"/>
  <c r="T173" i="18"/>
  <c r="U173" i="18"/>
  <c r="Z173" i="18"/>
  <c r="R173" i="18"/>
  <c r="X173" i="18"/>
  <c r="Q173" i="18"/>
  <c r="V173" i="18"/>
  <c r="P173" i="18"/>
  <c r="AA169" i="18"/>
  <c r="Z174" i="18"/>
  <c r="V174" i="18"/>
  <c r="R174" i="18"/>
  <c r="W174" i="18"/>
  <c r="Q174" i="18"/>
  <c r="Y174" i="18"/>
  <c r="S174" i="18"/>
  <c r="X174" i="18"/>
  <c r="P174" i="18"/>
  <c r="U174" i="18"/>
  <c r="T174" i="18"/>
  <c r="Y129" i="18"/>
  <c r="U129" i="18"/>
  <c r="Q129" i="18"/>
  <c r="Z129" i="18"/>
  <c r="T129" i="18"/>
  <c r="W129" i="18"/>
  <c r="P129" i="18"/>
  <c r="V129" i="18"/>
  <c r="S129" i="18"/>
  <c r="X129" i="18"/>
  <c r="R129" i="18"/>
  <c r="Y141" i="18"/>
  <c r="U141" i="18"/>
  <c r="Q141" i="18"/>
  <c r="Z141" i="18"/>
  <c r="T141" i="18"/>
  <c r="V141" i="18"/>
  <c r="P141" i="18"/>
  <c r="S141" i="18"/>
  <c r="R141" i="18"/>
  <c r="X141" i="18"/>
  <c r="W141" i="18"/>
  <c r="AA227" i="18"/>
  <c r="Z219" i="18"/>
  <c r="V219" i="18"/>
  <c r="R219" i="18"/>
  <c r="W219" i="18"/>
  <c r="Q219" i="18"/>
  <c r="U219" i="18"/>
  <c r="T219" i="18"/>
  <c r="Y219" i="18"/>
  <c r="S219" i="18"/>
  <c r="X219" i="18"/>
  <c r="P219" i="18"/>
  <c r="AI215" i="18"/>
  <c r="AI217" i="18"/>
  <c r="AA215" i="18"/>
  <c r="AI213" i="18"/>
  <c r="AA234" i="18"/>
  <c r="AA229" i="18"/>
  <c r="W216" i="18"/>
  <c r="S216" i="18"/>
  <c r="X216" i="18"/>
  <c r="R216" i="18"/>
  <c r="V216" i="18"/>
  <c r="Q216" i="18"/>
  <c r="Z216" i="18"/>
  <c r="U216" i="18"/>
  <c r="P216" i="18"/>
  <c r="Y216" i="18"/>
  <c r="T216" i="18"/>
  <c r="AA212" i="18"/>
  <c r="AA225" i="18"/>
  <c r="AA207" i="18"/>
  <c r="AA224" i="18"/>
  <c r="AI220" i="18"/>
  <c r="AA206" i="18"/>
  <c r="X200" i="18"/>
  <c r="T200" i="18"/>
  <c r="P200" i="18"/>
  <c r="Z200" i="18"/>
  <c r="U200" i="18"/>
  <c r="Y200" i="18"/>
  <c r="R200" i="18"/>
  <c r="W200" i="18"/>
  <c r="Q200" i="18"/>
  <c r="V200" i="18"/>
  <c r="S200" i="18"/>
  <c r="AA186" i="18"/>
  <c r="W189" i="18"/>
  <c r="S189" i="18"/>
  <c r="X189" i="18"/>
  <c r="R189" i="18"/>
  <c r="V189" i="18"/>
  <c r="Q189" i="18"/>
  <c r="Z189" i="18"/>
  <c r="U189" i="18"/>
  <c r="P189" i="18"/>
  <c r="Y189" i="18"/>
  <c r="T189" i="18"/>
  <c r="AA195" i="18"/>
  <c r="AA183" i="18"/>
  <c r="AA168" i="18"/>
  <c r="X180" i="18"/>
  <c r="T180" i="18"/>
  <c r="P180" i="18"/>
  <c r="Z180" i="18"/>
  <c r="U180" i="18"/>
  <c r="V180" i="18"/>
  <c r="Q180" i="18"/>
  <c r="S180" i="18"/>
  <c r="R180" i="18"/>
  <c r="Y180" i="18"/>
  <c r="W180" i="18"/>
  <c r="AA166" i="18"/>
  <c r="W155" i="18"/>
  <c r="S155" i="18"/>
  <c r="V155" i="18"/>
  <c r="Q155" i="18"/>
  <c r="Y155" i="18"/>
  <c r="T155" i="18"/>
  <c r="X155" i="18"/>
  <c r="R155" i="18"/>
  <c r="Z155" i="18"/>
  <c r="U155" i="18"/>
  <c r="P155" i="18"/>
  <c r="AA196" i="18"/>
  <c r="W151" i="18"/>
  <c r="S151" i="18"/>
  <c r="X151" i="18"/>
  <c r="R151" i="18"/>
  <c r="Z151" i="18"/>
  <c r="U151" i="18"/>
  <c r="P151" i="18"/>
  <c r="Y151" i="18"/>
  <c r="T151" i="18"/>
  <c r="V151" i="18"/>
  <c r="Q151" i="18"/>
  <c r="AA130" i="18"/>
  <c r="AA124" i="18"/>
  <c r="AA161" i="18"/>
  <c r="X150" i="18"/>
  <c r="T150" i="18"/>
  <c r="P150" i="18"/>
  <c r="W150" i="18"/>
  <c r="R150" i="18"/>
  <c r="Z150" i="18"/>
  <c r="U150" i="18"/>
  <c r="Y150" i="18"/>
  <c r="S150" i="18"/>
  <c r="V150" i="18"/>
  <c r="Q150" i="18"/>
  <c r="AA142" i="18"/>
  <c r="AA119" i="18"/>
  <c r="AA146" i="18"/>
  <c r="AA113" i="18"/>
  <c r="W131" i="18"/>
  <c r="S131" i="18"/>
  <c r="Z131" i="18"/>
  <c r="U131" i="18"/>
  <c r="P131" i="18"/>
  <c r="T131" i="18"/>
  <c r="Y131" i="18"/>
  <c r="R131" i="18"/>
  <c r="X131" i="18"/>
  <c r="Q131" i="18"/>
  <c r="V131" i="18"/>
  <c r="Z125" i="18"/>
  <c r="V125" i="18"/>
  <c r="R125" i="18"/>
  <c r="X125" i="18"/>
  <c r="S125" i="18"/>
  <c r="W125" i="18"/>
  <c r="Q125" i="18"/>
  <c r="U125" i="18"/>
  <c r="P125" i="18"/>
  <c r="Y125" i="18"/>
  <c r="T125" i="18"/>
  <c r="W100" i="18"/>
  <c r="S100" i="18"/>
  <c r="Y100" i="18"/>
  <c r="T100" i="18"/>
  <c r="X100" i="18"/>
  <c r="Q100" i="18"/>
  <c r="V100" i="18"/>
  <c r="P100" i="18"/>
  <c r="U100" i="18"/>
  <c r="Z100" i="18"/>
  <c r="R100" i="18"/>
  <c r="AA126" i="18"/>
  <c r="AA122" i="18"/>
  <c r="AA95" i="18"/>
  <c r="AA84" i="18"/>
  <c r="AA154" i="18"/>
  <c r="Y94" i="18"/>
  <c r="U94" i="18"/>
  <c r="Q94" i="18"/>
  <c r="Z94" i="18"/>
  <c r="T94" i="18"/>
  <c r="W94" i="18"/>
  <c r="P94" i="18"/>
  <c r="V94" i="18"/>
  <c r="S94" i="18"/>
  <c r="X94" i="18"/>
  <c r="R94" i="18"/>
  <c r="W69" i="18"/>
  <c r="S69" i="18"/>
  <c r="Y69" i="18"/>
  <c r="T69" i="18"/>
  <c r="V69" i="18"/>
  <c r="Q69" i="18"/>
  <c r="Z69" i="18"/>
  <c r="P69" i="18"/>
  <c r="X69" i="18"/>
  <c r="U69" i="18"/>
  <c r="R69" i="18"/>
  <c r="AA123" i="18"/>
  <c r="AA137" i="18"/>
  <c r="X107" i="18"/>
  <c r="T107" i="18"/>
  <c r="P107" i="18"/>
  <c r="Z107" i="18"/>
  <c r="U107" i="18"/>
  <c r="V107" i="18"/>
  <c r="Q107" i="18"/>
  <c r="W107" i="18"/>
  <c r="S107" i="18"/>
  <c r="R107" i="18"/>
  <c r="Y107" i="18"/>
  <c r="W96" i="18"/>
  <c r="S96" i="18"/>
  <c r="Z96" i="18"/>
  <c r="U96" i="18"/>
  <c r="P96" i="18"/>
  <c r="T96" i="18"/>
  <c r="Y96" i="18"/>
  <c r="R96" i="18"/>
  <c r="X96" i="18"/>
  <c r="Q96" i="18"/>
  <c r="V96" i="18"/>
  <c r="W25" i="18"/>
  <c r="S25" i="18"/>
  <c r="Y25" i="18"/>
  <c r="T25" i="18"/>
  <c r="Z25" i="18"/>
  <c r="Q25" i="18"/>
  <c r="V25" i="18"/>
  <c r="P25" i="18"/>
  <c r="U25" i="18"/>
  <c r="R25" i="18"/>
  <c r="X25" i="18"/>
  <c r="Z22" i="18"/>
  <c r="V22" i="18"/>
  <c r="R22" i="18"/>
  <c r="X22" i="18"/>
  <c r="S22" i="18"/>
  <c r="P22" i="18"/>
  <c r="U22" i="18"/>
  <c r="Y22" i="18"/>
  <c r="Q22" i="18"/>
  <c r="W22" i="18"/>
  <c r="T22" i="18"/>
  <c r="AA14" i="18"/>
  <c r="Z70" i="18"/>
  <c r="V70" i="18"/>
  <c r="R70" i="18"/>
  <c r="W70" i="18"/>
  <c r="Q70" i="18"/>
  <c r="Y70" i="18"/>
  <c r="T70" i="18"/>
  <c r="X70" i="18"/>
  <c r="P70" i="18"/>
  <c r="U70" i="18"/>
  <c r="S70" i="18"/>
  <c r="Z54" i="18"/>
  <c r="V54" i="18"/>
  <c r="R54" i="18"/>
  <c r="Y54" i="18"/>
  <c r="T54" i="18"/>
  <c r="U54" i="18"/>
  <c r="W54" i="18"/>
  <c r="S54" i="18"/>
  <c r="Q54" i="18"/>
  <c r="X54" i="18"/>
  <c r="P54" i="18"/>
  <c r="X40" i="18"/>
  <c r="T40" i="18"/>
  <c r="P40" i="18"/>
  <c r="Y40" i="18"/>
  <c r="S40" i="18"/>
  <c r="V40" i="18"/>
  <c r="Z40" i="18"/>
  <c r="R40" i="18"/>
  <c r="W40" i="18"/>
  <c r="Q40" i="18"/>
  <c r="U40" i="18"/>
  <c r="AA16" i="18"/>
  <c r="AA39" i="18"/>
  <c r="AA201" i="18"/>
  <c r="AA192" i="18"/>
  <c r="AI224" i="18"/>
  <c r="AA220" i="18"/>
  <c r="W163" i="18"/>
  <c r="S163" i="18"/>
  <c r="Y163" i="18"/>
  <c r="T163" i="18"/>
  <c r="X163" i="18"/>
  <c r="R163" i="18"/>
  <c r="V163" i="18"/>
  <c r="Q163" i="18"/>
  <c r="Z163" i="18"/>
  <c r="U163" i="18"/>
  <c r="P163" i="18"/>
  <c r="W147" i="18"/>
  <c r="S147" i="18"/>
  <c r="Y147" i="18"/>
  <c r="T147" i="18"/>
  <c r="Z147" i="18"/>
  <c r="U147" i="18"/>
  <c r="P147" i="18"/>
  <c r="X147" i="18"/>
  <c r="V147" i="18"/>
  <c r="R147" i="18"/>
  <c r="Q147" i="18"/>
  <c r="AA178" i="18"/>
  <c r="X176" i="18"/>
  <c r="T176" i="18"/>
  <c r="P176" i="18"/>
  <c r="W176" i="18"/>
  <c r="R176" i="18"/>
  <c r="Z176" i="18"/>
  <c r="S176" i="18"/>
  <c r="Y176" i="18"/>
  <c r="Q176" i="18"/>
  <c r="V176" i="18"/>
  <c r="U176" i="18"/>
  <c r="AA165" i="18"/>
  <c r="AA179" i="18"/>
  <c r="W177" i="18"/>
  <c r="S177" i="18"/>
  <c r="X177" i="18"/>
  <c r="R177" i="18"/>
  <c r="Z177" i="18"/>
  <c r="T177" i="18"/>
  <c r="Y177" i="18"/>
  <c r="Q177" i="18"/>
  <c r="V177" i="18"/>
  <c r="P177" i="18"/>
  <c r="U177" i="18"/>
  <c r="W167" i="18"/>
  <c r="S167" i="18"/>
  <c r="X167" i="18"/>
  <c r="R167" i="18"/>
  <c r="V167" i="18"/>
  <c r="Q167" i="18"/>
  <c r="Z167" i="18"/>
  <c r="U167" i="18"/>
  <c r="P167" i="18"/>
  <c r="Y167" i="18"/>
  <c r="T167" i="18"/>
  <c r="Z160" i="18"/>
  <c r="V160" i="18"/>
  <c r="R160" i="18"/>
  <c r="X160" i="18"/>
  <c r="S160" i="18"/>
  <c r="W160" i="18"/>
  <c r="Q160" i="18"/>
  <c r="U160" i="18"/>
  <c r="P160" i="18"/>
  <c r="Y160" i="18"/>
  <c r="T160" i="18"/>
  <c r="Z144" i="18"/>
  <c r="V144" i="18"/>
  <c r="R144" i="18"/>
  <c r="X144" i="18"/>
  <c r="S144" i="18"/>
  <c r="Y144" i="18"/>
  <c r="T144" i="18"/>
  <c r="Q144" i="18"/>
  <c r="P144" i="18"/>
  <c r="W144" i="18"/>
  <c r="U144" i="18"/>
  <c r="AA158" i="18"/>
  <c r="Y153" i="18"/>
  <c r="U153" i="18"/>
  <c r="Q153" i="18"/>
  <c r="V153" i="18"/>
  <c r="P153" i="18"/>
  <c r="X153" i="18"/>
  <c r="S153" i="18"/>
  <c r="W153" i="18"/>
  <c r="R153" i="18"/>
  <c r="Z153" i="18"/>
  <c r="T153" i="18"/>
  <c r="AA143" i="18"/>
  <c r="W139" i="18"/>
  <c r="S139" i="18"/>
  <c r="V139" i="18"/>
  <c r="Q139" i="18"/>
  <c r="X139" i="18"/>
  <c r="R139" i="18"/>
  <c r="Y139" i="18"/>
  <c r="U139" i="18"/>
  <c r="T139" i="18"/>
  <c r="Z139" i="18"/>
  <c r="P139" i="18"/>
  <c r="AA132" i="18"/>
  <c r="Z156" i="18"/>
  <c r="V156" i="18"/>
  <c r="R156" i="18"/>
  <c r="Y156" i="18"/>
  <c r="T156" i="18"/>
  <c r="W156" i="18"/>
  <c r="Q156" i="18"/>
  <c r="U156" i="18"/>
  <c r="P156" i="18"/>
  <c r="X156" i="18"/>
  <c r="S156" i="18"/>
  <c r="AA118" i="18"/>
  <c r="Z136" i="18"/>
  <c r="V136" i="18"/>
  <c r="R136" i="18"/>
  <c r="U136" i="18"/>
  <c r="P136" i="18"/>
  <c r="W136" i="18"/>
  <c r="Q136" i="18"/>
  <c r="X136" i="18"/>
  <c r="T136" i="18"/>
  <c r="S136" i="18"/>
  <c r="Y136" i="18"/>
  <c r="W116" i="18"/>
  <c r="S116" i="18"/>
  <c r="X116" i="18"/>
  <c r="R116" i="18"/>
  <c r="V116" i="18"/>
  <c r="Q116" i="18"/>
  <c r="Z116" i="18"/>
  <c r="U116" i="18"/>
  <c r="P116" i="18"/>
  <c r="Y116" i="18"/>
  <c r="T116" i="18"/>
  <c r="AA111" i="18"/>
  <c r="Y106" i="18"/>
  <c r="U106" i="18"/>
  <c r="Q106" i="18"/>
  <c r="Z106" i="18"/>
  <c r="T106" i="18"/>
  <c r="V106" i="18"/>
  <c r="P106" i="18"/>
  <c r="X106" i="18"/>
  <c r="W106" i="18"/>
  <c r="S106" i="18"/>
  <c r="R106" i="18"/>
  <c r="Z101" i="18"/>
  <c r="V101" i="18"/>
  <c r="R101" i="18"/>
  <c r="W101" i="18"/>
  <c r="Q101" i="18"/>
  <c r="U101" i="18"/>
  <c r="T101" i="18"/>
  <c r="Y101" i="18"/>
  <c r="S101" i="18"/>
  <c r="X101" i="18"/>
  <c r="P101" i="18"/>
  <c r="AA97" i="18"/>
  <c r="AA83" i="18"/>
  <c r="Z78" i="18"/>
  <c r="V78" i="18"/>
  <c r="R78" i="18"/>
  <c r="U78" i="18"/>
  <c r="P78" i="18"/>
  <c r="Y78" i="18"/>
  <c r="T78" i="18"/>
  <c r="X78" i="18"/>
  <c r="S78" i="18"/>
  <c r="W78" i="18"/>
  <c r="Q78" i="18"/>
  <c r="AA91" i="18"/>
  <c r="Z86" i="18"/>
  <c r="V86" i="18"/>
  <c r="R86" i="18"/>
  <c r="X86" i="18"/>
  <c r="S86" i="18"/>
  <c r="W86" i="18"/>
  <c r="Q86" i="18"/>
  <c r="U86" i="18"/>
  <c r="P86" i="18"/>
  <c r="Y86" i="18"/>
  <c r="T86" i="18"/>
  <c r="W77" i="18"/>
  <c r="S77" i="18"/>
  <c r="X77" i="18"/>
  <c r="R77" i="18"/>
  <c r="V77" i="18"/>
  <c r="Q77" i="18"/>
  <c r="Z77" i="18"/>
  <c r="U77" i="18"/>
  <c r="P77" i="18"/>
  <c r="Y77" i="18"/>
  <c r="T77" i="18"/>
  <c r="AA87" i="18"/>
  <c r="AA79" i="18"/>
  <c r="Z62" i="18"/>
  <c r="V62" i="18"/>
  <c r="R62" i="18"/>
  <c r="Y62" i="18"/>
  <c r="T62" i="18"/>
  <c r="W62" i="18"/>
  <c r="Q62" i="18"/>
  <c r="P62" i="18"/>
  <c r="X62" i="18"/>
  <c r="U62" i="18"/>
  <c r="S62" i="18"/>
  <c r="AA75" i="18"/>
  <c r="AA36" i="18"/>
  <c r="AA66" i="18"/>
  <c r="Y71" i="18"/>
  <c r="U71" i="18"/>
  <c r="Q71" i="18"/>
  <c r="W71" i="18"/>
  <c r="R71" i="18"/>
  <c r="Z71" i="18"/>
  <c r="T71" i="18"/>
  <c r="V71" i="18"/>
  <c r="S71" i="18"/>
  <c r="P71" i="18"/>
  <c r="X71" i="18"/>
  <c r="Y55" i="18"/>
  <c r="U55" i="18"/>
  <c r="Q55" i="18"/>
  <c r="Z55" i="18"/>
  <c r="T55" i="18"/>
  <c r="S55" i="18"/>
  <c r="X55" i="18"/>
  <c r="P55" i="18"/>
  <c r="W55" i="18"/>
  <c r="V55" i="18"/>
  <c r="R55" i="18"/>
  <c r="X52" i="18"/>
  <c r="T52" i="18"/>
  <c r="P52" i="18"/>
  <c r="V52" i="18"/>
  <c r="Q52" i="18"/>
  <c r="W52" i="18"/>
  <c r="Z52" i="18"/>
  <c r="R52" i="18"/>
  <c r="Y52" i="18"/>
  <c r="U52" i="18"/>
  <c r="S52" i="18"/>
  <c r="Z34" i="18"/>
  <c r="V34" i="18"/>
  <c r="R34" i="18"/>
  <c r="Y34" i="18"/>
  <c r="T34" i="18"/>
  <c r="S34" i="18"/>
  <c r="W34" i="18"/>
  <c r="P34" i="18"/>
  <c r="U34" i="18"/>
  <c r="X34" i="18"/>
  <c r="Q34" i="18"/>
  <c r="X24" i="18"/>
  <c r="T24" i="18"/>
  <c r="P24" i="18"/>
  <c r="Y24" i="18"/>
  <c r="S24" i="18"/>
  <c r="Z24" i="18"/>
  <c r="W24" i="18"/>
  <c r="Q24" i="18"/>
  <c r="V24" i="18"/>
  <c r="U24" i="18"/>
  <c r="R24" i="18"/>
  <c r="Z50" i="18"/>
  <c r="V50" i="18"/>
  <c r="R50" i="18"/>
  <c r="Y50" i="18"/>
  <c r="T50" i="18"/>
  <c r="P50" i="18"/>
  <c r="U50" i="18"/>
  <c r="S50" i="18"/>
  <c r="X50" i="18"/>
  <c r="Q50" i="18"/>
  <c r="W50" i="18"/>
  <c r="AA44" i="18"/>
  <c r="Z30" i="18"/>
  <c r="V30" i="18"/>
  <c r="R30" i="18"/>
  <c r="U30" i="18"/>
  <c r="P30" i="18"/>
  <c r="T30" i="18"/>
  <c r="X30" i="18"/>
  <c r="Q30" i="18"/>
  <c r="W30" i="18"/>
  <c r="Y30" i="18"/>
  <c r="S30" i="18"/>
  <c r="AA28" i="18"/>
  <c r="AA12" i="18"/>
  <c r="AA214" i="18"/>
  <c r="AI221" i="18"/>
  <c r="AJ214" i="18"/>
  <c r="AK214" i="18"/>
  <c r="Z194" i="18"/>
  <c r="V194" i="18"/>
  <c r="R194" i="18"/>
  <c r="Y194" i="18"/>
  <c r="T194" i="18"/>
  <c r="X194" i="18"/>
  <c r="S194" i="18"/>
  <c r="W194" i="18"/>
  <c r="Q194" i="18"/>
  <c r="U194" i="18"/>
  <c r="P194" i="18"/>
  <c r="AA191" i="18"/>
  <c r="W193" i="18"/>
  <c r="S193" i="18"/>
  <c r="V193" i="18"/>
  <c r="Q193" i="18"/>
  <c r="Z193" i="18"/>
  <c r="U193" i="18"/>
  <c r="P193" i="18"/>
  <c r="Y193" i="18"/>
  <c r="T193" i="18"/>
  <c r="X193" i="18"/>
  <c r="R193" i="18"/>
  <c r="AA188" i="18"/>
  <c r="AA203" i="18"/>
  <c r="Z198" i="18"/>
  <c r="V198" i="18"/>
  <c r="R198" i="18"/>
  <c r="Y198" i="18"/>
  <c r="T198" i="18"/>
  <c r="U198" i="18"/>
  <c r="S198" i="18"/>
  <c r="X198" i="18"/>
  <c r="Q198" i="18"/>
  <c r="W198" i="18"/>
  <c r="P198" i="18"/>
  <c r="Z182" i="18"/>
  <c r="V182" i="18"/>
  <c r="R182" i="18"/>
  <c r="X182" i="18"/>
  <c r="S182" i="18"/>
  <c r="Y182" i="18"/>
  <c r="T182" i="18"/>
  <c r="U182" i="18"/>
  <c r="Q182" i="18"/>
  <c r="P182" i="18"/>
  <c r="W182" i="18"/>
  <c r="AA159" i="18"/>
  <c r="AA184" i="18"/>
  <c r="AA170" i="18"/>
  <c r="Y175" i="18"/>
  <c r="U175" i="18"/>
  <c r="Q175" i="18"/>
  <c r="W175" i="18"/>
  <c r="R175" i="18"/>
  <c r="Z175" i="18"/>
  <c r="S175" i="18"/>
  <c r="X175" i="18"/>
  <c r="P175" i="18"/>
  <c r="V175" i="18"/>
  <c r="T175" i="18"/>
  <c r="AA164" i="18"/>
  <c r="W135" i="18"/>
  <c r="S135" i="18"/>
  <c r="X135" i="18"/>
  <c r="R135" i="18"/>
  <c r="Y135" i="18"/>
  <c r="T135" i="18"/>
  <c r="Z135" i="18"/>
  <c r="P135" i="18"/>
  <c r="V135" i="18"/>
  <c r="U135" i="18"/>
  <c r="Q135" i="18"/>
  <c r="AA145" i="18"/>
  <c r="Z148" i="18"/>
  <c r="V148" i="18"/>
  <c r="R148" i="18"/>
  <c r="W148" i="18"/>
  <c r="Q148" i="18"/>
  <c r="Y148" i="18"/>
  <c r="T148" i="18"/>
  <c r="X148" i="18"/>
  <c r="S148" i="18"/>
  <c r="U148" i="18"/>
  <c r="P148" i="18"/>
  <c r="Y157" i="18"/>
  <c r="U157" i="18"/>
  <c r="Q157" i="18"/>
  <c r="Z157" i="18"/>
  <c r="T157" i="18"/>
  <c r="W157" i="18"/>
  <c r="R157" i="18"/>
  <c r="V157" i="18"/>
  <c r="P157" i="18"/>
  <c r="S157" i="18"/>
  <c r="X157" i="18"/>
  <c r="Z128" i="18"/>
  <c r="V128" i="18"/>
  <c r="R128" i="18"/>
  <c r="Y128" i="18"/>
  <c r="T128" i="18"/>
  <c r="X128" i="18"/>
  <c r="Q128" i="18"/>
  <c r="W128" i="18"/>
  <c r="P128" i="18"/>
  <c r="U128" i="18"/>
  <c r="S128" i="18"/>
  <c r="AA117" i="18"/>
  <c r="AA172" i="18"/>
  <c r="Z140" i="18"/>
  <c r="V140" i="18"/>
  <c r="R140" i="18"/>
  <c r="Y140" i="18"/>
  <c r="T140" i="18"/>
  <c r="U140" i="18"/>
  <c r="P140" i="18"/>
  <c r="W140" i="18"/>
  <c r="S140" i="18"/>
  <c r="Q140" i="18"/>
  <c r="X140" i="18"/>
  <c r="W120" i="18"/>
  <c r="S120" i="18"/>
  <c r="V120" i="18"/>
  <c r="Q120" i="18"/>
  <c r="Z120" i="18"/>
  <c r="U120" i="18"/>
  <c r="P120" i="18"/>
  <c r="Y120" i="18"/>
  <c r="T120" i="18"/>
  <c r="X120" i="18"/>
  <c r="R120" i="18"/>
  <c r="AA115" i="18"/>
  <c r="AA162" i="18"/>
  <c r="Y133" i="18"/>
  <c r="U133" i="18"/>
  <c r="Q133" i="18"/>
  <c r="X133" i="18"/>
  <c r="S133" i="18"/>
  <c r="T133" i="18"/>
  <c r="Z133" i="18"/>
  <c r="R133" i="18"/>
  <c r="W133" i="18"/>
  <c r="P133" i="18"/>
  <c r="V133" i="18"/>
  <c r="AA99" i="18"/>
  <c r="AA82" i="18"/>
  <c r="AA138" i="18"/>
  <c r="W85" i="18"/>
  <c r="S85" i="18"/>
  <c r="Z85" i="18"/>
  <c r="U85" i="18"/>
  <c r="P85" i="18"/>
  <c r="Y85" i="18"/>
  <c r="T85" i="18"/>
  <c r="X85" i="18"/>
  <c r="R85" i="18"/>
  <c r="V85" i="18"/>
  <c r="Q85" i="18"/>
  <c r="AA81" i="18"/>
  <c r="AA108" i="18"/>
  <c r="AA90" i="18"/>
  <c r="AA76" i="18"/>
  <c r="Y98" i="18"/>
  <c r="U98" i="18"/>
  <c r="Q98" i="18"/>
  <c r="X98" i="18"/>
  <c r="S98" i="18"/>
  <c r="T98" i="18"/>
  <c r="Z98" i="18"/>
  <c r="R98" i="18"/>
  <c r="W98" i="18"/>
  <c r="P98" i="18"/>
  <c r="V98" i="18"/>
  <c r="AA89" i="18"/>
  <c r="AA72" i="18"/>
  <c r="AA105" i="18"/>
  <c r="AA103" i="18"/>
  <c r="Y63" i="18"/>
  <c r="U63" i="18"/>
  <c r="Q63" i="18"/>
  <c r="Z63" i="18"/>
  <c r="T63" i="18"/>
  <c r="W63" i="18"/>
  <c r="R63" i="18"/>
  <c r="X63" i="18"/>
  <c r="P63" i="18"/>
  <c r="V63" i="18"/>
  <c r="S63" i="18"/>
  <c r="Z26" i="18"/>
  <c r="V26" i="18"/>
  <c r="R26" i="18"/>
  <c r="W26" i="18"/>
  <c r="Q26" i="18"/>
  <c r="P26" i="18"/>
  <c r="U26" i="18"/>
  <c r="T26" i="18"/>
  <c r="Y26" i="18"/>
  <c r="S26" i="18"/>
  <c r="X26" i="18"/>
  <c r="AA19" i="18"/>
  <c r="AA73" i="18"/>
  <c r="AA53" i="18"/>
  <c r="Y47" i="18"/>
  <c r="U47" i="18"/>
  <c r="Q47" i="18"/>
  <c r="V47" i="18"/>
  <c r="P47" i="18"/>
  <c r="W47" i="18"/>
  <c r="T47" i="18"/>
  <c r="Z47" i="18"/>
  <c r="S47" i="18"/>
  <c r="X47" i="18"/>
  <c r="R47" i="18"/>
  <c r="AA64" i="18"/>
  <c r="AA10" i="18"/>
  <c r="Y35" i="18"/>
  <c r="U35" i="18"/>
  <c r="Q35" i="18"/>
  <c r="Z35" i="18"/>
  <c r="T35" i="18"/>
  <c r="X35" i="18"/>
  <c r="V35" i="18"/>
  <c r="S35" i="18"/>
  <c r="R35" i="18"/>
  <c r="W35" i="18"/>
  <c r="P35" i="18"/>
  <c r="Y51" i="18"/>
  <c r="U51" i="18"/>
  <c r="Q51" i="18"/>
  <c r="Z51" i="18"/>
  <c r="T51" i="18"/>
  <c r="S51" i="18"/>
  <c r="X51" i="18"/>
  <c r="R51" i="18"/>
  <c r="W51" i="18"/>
  <c r="P51" i="18"/>
  <c r="V51" i="18"/>
  <c r="AA43" i="18"/>
  <c r="Y23" i="18"/>
  <c r="U23" i="18"/>
  <c r="Q23" i="18"/>
  <c r="X23" i="18"/>
  <c r="S23" i="18"/>
  <c r="Z23" i="18"/>
  <c r="R23" i="18"/>
  <c r="W23" i="18"/>
  <c r="P23" i="18"/>
  <c r="V23" i="18"/>
  <c r="T23" i="18"/>
  <c r="W37" i="18"/>
  <c r="S37" i="18"/>
  <c r="Z37" i="18"/>
  <c r="U37" i="18"/>
  <c r="P37" i="18"/>
  <c r="Q37" i="18"/>
  <c r="Y37" i="18"/>
  <c r="R37" i="18"/>
  <c r="X37" i="18"/>
  <c r="V37" i="18"/>
  <c r="T37" i="18"/>
  <c r="Z7" i="18"/>
  <c r="V7" i="18"/>
  <c r="R7" i="18"/>
  <c r="P7" i="18"/>
  <c r="T7" i="18"/>
  <c r="W7" i="18"/>
  <c r="Q7" i="18"/>
  <c r="U7" i="18"/>
  <c r="Y7" i="18"/>
  <c r="X7" i="18"/>
  <c r="S7" i="18"/>
  <c r="AA15" i="18"/>
  <c r="AA11" i="18"/>
  <c r="AA48" i="18"/>
  <c r="AA9" i="18"/>
  <c r="AA31" i="18"/>
  <c r="AA27" i="18"/>
  <c r="AA17" i="18"/>
  <c r="X233" i="18"/>
  <c r="T233" i="18"/>
  <c r="P233" i="18"/>
  <c r="V233" i="18"/>
  <c r="Q233" i="18"/>
  <c r="U233" i="18"/>
  <c r="Z233" i="18"/>
  <c r="S233" i="18"/>
  <c r="Y233" i="18"/>
  <c r="R233" i="18"/>
  <c r="W233" i="18"/>
  <c r="AI222" i="18"/>
  <c r="AA217" i="18"/>
  <c r="AA208" i="18"/>
  <c r="AA232" i="18"/>
  <c r="Z223" i="18"/>
  <c r="V223" i="18"/>
  <c r="R223" i="18"/>
  <c r="U223" i="18"/>
  <c r="P223" i="18"/>
  <c r="T223" i="18"/>
  <c r="Y223" i="18"/>
  <c r="S223" i="18"/>
  <c r="X223" i="18"/>
  <c r="Q223" i="18"/>
  <c r="W223" i="18"/>
  <c r="AA202" i="18"/>
  <c r="Y199" i="18"/>
  <c r="U199" i="18"/>
  <c r="Q199" i="18"/>
  <c r="Z199" i="18"/>
  <c r="T199" i="18"/>
  <c r="S199" i="18"/>
  <c r="X199" i="18"/>
  <c r="R199" i="18"/>
  <c r="W199" i="18"/>
  <c r="P199" i="18"/>
  <c r="V199" i="18"/>
  <c r="AA181" i="18"/>
  <c r="Z121" i="18"/>
  <c r="V121" i="18"/>
  <c r="R121" i="18"/>
  <c r="Y121" i="18"/>
  <c r="T121" i="18"/>
  <c r="X121" i="18"/>
  <c r="S121" i="18"/>
  <c r="W121" i="18"/>
  <c r="Q121" i="18"/>
  <c r="U121" i="18"/>
  <c r="P121" i="18"/>
  <c r="Y149" i="18"/>
  <c r="U149" i="18"/>
  <c r="Q149" i="18"/>
  <c r="W149" i="18"/>
  <c r="R149" i="18"/>
  <c r="Z149" i="18"/>
  <c r="T149" i="18"/>
  <c r="X149" i="18"/>
  <c r="S149" i="18"/>
  <c r="V149" i="18"/>
  <c r="P149" i="18"/>
  <c r="AA152" i="18"/>
  <c r="AA114" i="18"/>
  <c r="W127" i="18"/>
  <c r="S127" i="18"/>
  <c r="V127" i="18"/>
  <c r="Q127" i="18"/>
  <c r="Z127" i="18"/>
  <c r="T127" i="18"/>
  <c r="Y127" i="18"/>
  <c r="R127" i="18"/>
  <c r="X127" i="18"/>
  <c r="P127" i="18"/>
  <c r="U127" i="18"/>
  <c r="Z109" i="18"/>
  <c r="V109" i="18"/>
  <c r="R109" i="18"/>
  <c r="X109" i="18"/>
  <c r="S109" i="18"/>
  <c r="Y109" i="18"/>
  <c r="T109" i="18"/>
  <c r="W109" i="18"/>
  <c r="U109" i="18"/>
  <c r="Q109" i="18"/>
  <c r="P109" i="18"/>
  <c r="Z93" i="18"/>
  <c r="V93" i="18"/>
  <c r="R93" i="18"/>
  <c r="Y93" i="18"/>
  <c r="T93" i="18"/>
  <c r="X93" i="18"/>
  <c r="Q93" i="18"/>
  <c r="W93" i="18"/>
  <c r="P93" i="18"/>
  <c r="U93" i="18"/>
  <c r="S93" i="18"/>
  <c r="AA110" i="18"/>
  <c r="W92" i="18"/>
  <c r="S92" i="18"/>
  <c r="V92" i="18"/>
  <c r="Q92" i="18"/>
  <c r="Z92" i="18"/>
  <c r="T92" i="18"/>
  <c r="Y92" i="18"/>
  <c r="R92" i="18"/>
  <c r="X92" i="18"/>
  <c r="P92" i="18"/>
  <c r="U92" i="18"/>
  <c r="W61" i="18"/>
  <c r="S61" i="18"/>
  <c r="V61" i="18"/>
  <c r="Q61" i="18"/>
  <c r="Y61" i="18"/>
  <c r="T61" i="18"/>
  <c r="R61" i="18"/>
  <c r="X61" i="18"/>
  <c r="U61" i="18"/>
  <c r="P61" i="18"/>
  <c r="Z61" i="18"/>
  <c r="AA74" i="18"/>
  <c r="AA88" i="18"/>
  <c r="W41" i="18"/>
  <c r="S41" i="18"/>
  <c r="Y41" i="18"/>
  <c r="T41" i="18"/>
  <c r="U41" i="18"/>
  <c r="Z41" i="18"/>
  <c r="X41" i="18"/>
  <c r="Q41" i="18"/>
  <c r="V41" i="18"/>
  <c r="P41" i="18"/>
  <c r="R41" i="18"/>
  <c r="X56" i="18"/>
  <c r="T56" i="18"/>
  <c r="P56" i="18"/>
  <c r="Z56" i="18"/>
  <c r="U56" i="18"/>
  <c r="Y56" i="18"/>
  <c r="R56" i="18"/>
  <c r="W56" i="18"/>
  <c r="V56" i="18"/>
  <c r="S56" i="18"/>
  <c r="Q56" i="18"/>
  <c r="X20" i="18"/>
  <c r="T20" i="18"/>
  <c r="P20" i="18"/>
  <c r="Z20" i="18"/>
  <c r="U20" i="18"/>
  <c r="W20" i="18"/>
  <c r="Q20" i="18"/>
  <c r="S20" i="18"/>
  <c r="V20" i="18"/>
  <c r="Y20" i="18"/>
  <c r="R20" i="18"/>
  <c r="AA80" i="18"/>
  <c r="AA57" i="18"/>
  <c r="Z46" i="18"/>
  <c r="V46" i="18"/>
  <c r="R46" i="18"/>
  <c r="U46" i="18"/>
  <c r="P46" i="18"/>
  <c r="T46" i="18"/>
  <c r="Y46" i="18"/>
  <c r="S46" i="18"/>
  <c r="X46" i="18"/>
  <c r="Q46" i="18"/>
  <c r="W46" i="18"/>
  <c r="AA42" i="18"/>
  <c r="AA65" i="18"/>
  <c r="AA58" i="18"/>
  <c r="AA38" i="18"/>
  <c r="AA102" i="18"/>
  <c r="W45" i="18"/>
  <c r="S45" i="18"/>
  <c r="X45" i="18"/>
  <c r="R45" i="18"/>
  <c r="Z45" i="18"/>
  <c r="Q45" i="18"/>
  <c r="V45" i="18"/>
  <c r="P45" i="18"/>
  <c r="U45" i="18"/>
  <c r="T45" i="18"/>
  <c r="Y45" i="18"/>
  <c r="AA29" i="18"/>
  <c r="AA18" i="18"/>
  <c r="W21" i="18"/>
  <c r="S21" i="18"/>
  <c r="Z21" i="18"/>
  <c r="U21" i="18"/>
  <c r="P21" i="18"/>
  <c r="V21" i="18"/>
  <c r="R21" i="18"/>
  <c r="Y21" i="18"/>
  <c r="X21" i="18"/>
  <c r="Q21" i="18"/>
  <c r="T21" i="18"/>
  <c r="W33" i="18"/>
  <c r="S33" i="18"/>
  <c r="V33" i="18"/>
  <c r="Q33" i="18"/>
  <c r="P33" i="18"/>
  <c r="U33" i="18"/>
  <c r="Y33" i="18"/>
  <c r="R33" i="18"/>
  <c r="X33" i="18"/>
  <c r="Z33" i="18"/>
  <c r="T33" i="18"/>
  <c r="AA8" i="18"/>
  <c r="AA32" i="18"/>
  <c r="AA13" i="18"/>
  <c r="AA92" i="18" l="1"/>
  <c r="AA56" i="18"/>
  <c r="AA149" i="18"/>
  <c r="AA21" i="18"/>
  <c r="AA46" i="18"/>
  <c r="AA20" i="18"/>
  <c r="AA41" i="18"/>
  <c r="AA121" i="18"/>
  <c r="AA37" i="18"/>
  <c r="AA193" i="18"/>
  <c r="AA50" i="18"/>
  <c r="AA33" i="18"/>
  <c r="AA61" i="18"/>
  <c r="AA223" i="18"/>
  <c r="AA63" i="18"/>
  <c r="AA85" i="18"/>
  <c r="AA148" i="18"/>
  <c r="AA198" i="18"/>
  <c r="AA194" i="18"/>
  <c r="AA71" i="18"/>
  <c r="AA62" i="18"/>
  <c r="AA78" i="18"/>
  <c r="AA136" i="18"/>
  <c r="AA156" i="18"/>
  <c r="AA139" i="18"/>
  <c r="AA177" i="18"/>
  <c r="AA163" i="18"/>
  <c r="AA22" i="18"/>
  <c r="AA94" i="18"/>
  <c r="AA131" i="18"/>
  <c r="AA151" i="18"/>
  <c r="AA155" i="18"/>
  <c r="AA180" i="18"/>
  <c r="AK215" i="18"/>
  <c r="AJ215" i="18"/>
  <c r="AA141" i="18"/>
  <c r="AA173" i="18"/>
  <c r="AA218" i="18"/>
  <c r="AA233" i="18"/>
  <c r="AA47" i="18"/>
  <c r="AA98" i="18"/>
  <c r="AA140" i="18"/>
  <c r="AA135" i="18"/>
  <c r="AA182" i="18"/>
  <c r="AK221" i="18"/>
  <c r="AJ221" i="18"/>
  <c r="AA30" i="18"/>
  <c r="AA24" i="18"/>
  <c r="AA34" i="18"/>
  <c r="AA77" i="18"/>
  <c r="AA147" i="18"/>
  <c r="AA40" i="18"/>
  <c r="AA107" i="18"/>
  <c r="AA189" i="18"/>
  <c r="AI216" i="18"/>
  <c r="AI219" i="18"/>
  <c r="AA174" i="18"/>
  <c r="AA205" i="18"/>
  <c r="AA210" i="18"/>
  <c r="AA93" i="18"/>
  <c r="AA127" i="18"/>
  <c r="AA199" i="18"/>
  <c r="AI223" i="18"/>
  <c r="AA7" i="18"/>
  <c r="AA35" i="18"/>
  <c r="AA26" i="18"/>
  <c r="AA133" i="18"/>
  <c r="AA120" i="18"/>
  <c r="AA128" i="18"/>
  <c r="AA157" i="18"/>
  <c r="AA175" i="18"/>
  <c r="AA52" i="18"/>
  <c r="AA55" i="18"/>
  <c r="AA86" i="18"/>
  <c r="AA101" i="18"/>
  <c r="AA106" i="18"/>
  <c r="AA153" i="18"/>
  <c r="AA160" i="18"/>
  <c r="AA176" i="18"/>
  <c r="AA70" i="18"/>
  <c r="AA25" i="18"/>
  <c r="AA69" i="18"/>
  <c r="AA100" i="18"/>
  <c r="AA150" i="18"/>
  <c r="AA200" i="18"/>
  <c r="AJ220" i="18"/>
  <c r="AK220" i="18"/>
  <c r="AA216" i="18"/>
  <c r="AA45" i="18"/>
  <c r="AA109" i="18"/>
  <c r="AJ222" i="18"/>
  <c r="AA23" i="18"/>
  <c r="AA51" i="18"/>
  <c r="AA116" i="18"/>
  <c r="AA144" i="18"/>
  <c r="AA167" i="18"/>
  <c r="AJ224" i="18"/>
  <c r="AK224" i="18"/>
  <c r="AA54" i="18"/>
  <c r="AA96" i="18"/>
  <c r="AA125" i="18"/>
  <c r="AK213" i="18"/>
  <c r="AJ213" i="18"/>
  <c r="AJ217" i="18"/>
  <c r="AK217" i="18"/>
  <c r="AA219" i="18"/>
  <c r="AA129" i="18"/>
  <c r="AK218" i="18"/>
  <c r="AJ218" i="18"/>
  <c r="AK222" i="18"/>
  <c r="AK212" i="18" l="1"/>
  <c r="AK223" i="18"/>
  <c r="AJ223" i="18"/>
  <c r="AJ216" i="18"/>
  <c r="AK216" i="18"/>
  <c r="AK219" i="18"/>
  <c r="AJ219" i="18"/>
</calcChain>
</file>

<file path=xl/sharedStrings.xml><?xml version="1.0" encoding="utf-8"?>
<sst xmlns="http://schemas.openxmlformats.org/spreadsheetml/2006/main" count="223" uniqueCount="182">
  <si>
    <t>Massa Salarial</t>
  </si>
  <si>
    <t>Utilização da Capacidade Instalada</t>
  </si>
  <si>
    <t>FEEDADOS</t>
  </si>
  <si>
    <t>Fornecimento mensal de energia, por classe de consumo no Rio Grande do Sul - 1998-2015</t>
  </si>
  <si>
    <t>(MWh)</t>
  </si>
  <si>
    <t>ANOS E MESES</t>
  </si>
  <si>
    <t>RESIDENCIAL</t>
  </si>
  <si>
    <t>COMERCIAL</t>
  </si>
  <si>
    <t>INDUSTRIAL</t>
  </si>
  <si>
    <t>RURAL</t>
  </si>
  <si>
    <t>SERVIÇOS PÚBLICOS</t>
  </si>
  <si>
    <t>OUTROS</t>
  </si>
  <si>
    <t>TOTAL</t>
  </si>
  <si>
    <t>FONTE: AES-SUL. </t>
  </si>
  <si>
    <t>FONTE: CEEE.</t>
  </si>
  <si>
    <t>FONTE: RGE - Rio Grande Energia S.A.</t>
  </si>
  <si>
    <t>AES-SUL</t>
  </si>
  <si>
    <t>CEE</t>
  </si>
  <si>
    <t>RGE</t>
  </si>
  <si>
    <t>Soma</t>
  </si>
  <si>
    <t>Período</t>
  </si>
  <si>
    <t>Construção</t>
  </si>
  <si>
    <t>Total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</si>
  <si>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</si>
  <si>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</si>
  <si>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</si>
  <si>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</si>
  <si>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</si>
  <si>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</si>
  <si>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</si>
  <si>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</si>
  <si>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</t>
  </si>
  <si>
    <t>2013.II</t>
  </si>
  <si>
    <t>2013.III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</si>
  <si>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</si>
  <si>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</si>
  <si>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</si>
  <si>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</si>
  <si>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</si>
  <si>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</si>
  <si>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</si>
  <si>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</si>
  <si>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</si>
  <si>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Serviços</t>
  </si>
  <si>
    <t>SETOR</t>
  </si>
  <si>
    <t>Agropecuária</t>
  </si>
  <si>
    <t>Indústria</t>
  </si>
  <si>
    <t>Indústrias de transformação</t>
  </si>
  <si>
    <t>Eletricidade e gás, água, esgoto, atividades de gestão de resíduos e descontaminação</t>
  </si>
  <si>
    <t xml:space="preserve">          IBGE, Diretoria de Pesquisas, Coordenação de Contas Nacionais.</t>
  </si>
  <si>
    <t>(R$)</t>
  </si>
  <si>
    <t>NÃO CLASSIFICADOS</t>
  </si>
  <si>
    <t>PRODUÇÃO ANIMAL E EXTRAÇÃO VEGETAL</t>
  </si>
  <si>
    <t>INDÚSTRIA EXTRATIVA MINERAL</t>
  </si>
  <si>
    <t>INDÚSTRIA DE TRANSFORMAÇÃO</t>
  </si>
  <si>
    <t>INDÚSTRIA DE BENEFICIAMENTO</t>
  </si>
  <si>
    <t>INDÚSTRIA DE MONTAGEM</t>
  </si>
  <si>
    <t>INDÚSTRIA DE ACONDICIONAMENTO E RECONDICIONAMENTO</t>
  </si>
  <si>
    <t>COMÉRCIO ATACADISTA</t>
  </si>
  <si>
    <t>COMÉRCIO VAREJISTA</t>
  </si>
  <si>
    <t>SERVIÇOS E OUTROS</t>
  </si>
  <si>
    <t>IGPDI</t>
  </si>
  <si>
    <t>Fator IGPDI</t>
  </si>
  <si>
    <t>Fator Acumulado IGPDI</t>
  </si>
  <si>
    <t>Investiu</t>
  </si>
  <si>
    <t>Não investiu</t>
  </si>
  <si>
    <t>Novos projetos</t>
  </si>
  <si>
    <t>Continuação de projetos anteriores</t>
  </si>
  <si>
    <t>Realizados como planejados</t>
  </si>
  <si>
    <t>Realizados parcialmente</t>
  </si>
  <si>
    <t>Adiados para o próximo ano</t>
  </si>
  <si>
    <t>Adiados por tempo indeterminado ou cancelados</t>
  </si>
  <si>
    <t>Planeja investir</t>
  </si>
  <si>
    <t>Não planeja investir</t>
  </si>
  <si>
    <t>Reavaliação da demanda / ociosidade elevada</t>
  </si>
  <si>
    <t>Incerteza econômica</t>
  </si>
  <si>
    <t>Custo do crédito / financiamento</t>
  </si>
  <si>
    <t>Dificuldade de obtenção de crédito / financiamento</t>
  </si>
  <si>
    <t>Dificuldade de obtenção de mão-de-obra</t>
  </si>
  <si>
    <t>Dificuldade de obtenção de matéria-prima</t>
  </si>
  <si>
    <t>Deficiência da infra-estrutura</t>
  </si>
  <si>
    <t>Outros</t>
  </si>
  <si>
    <t>Emprego</t>
  </si>
  <si>
    <t>Jul.</t>
  </si>
  <si>
    <t>Ago.</t>
  </si>
  <si>
    <t>Set.</t>
  </si>
  <si>
    <t>Out.</t>
  </si>
  <si>
    <t>Nov.</t>
  </si>
  <si>
    <t>Dez.</t>
  </si>
  <si>
    <t>2002.I</t>
  </si>
  <si>
    <t>2002.II</t>
  </si>
  <si>
    <t>2002.III</t>
  </si>
  <si>
    <t>2002.IV</t>
  </si>
  <si>
    <t>2003.I</t>
  </si>
  <si>
    <t>2003.II</t>
  </si>
  <si>
    <t>2003.III</t>
  </si>
  <si>
    <t>2003.IV</t>
  </si>
  <si>
    <t>2004.I</t>
  </si>
  <si>
    <t>2004.II</t>
  </si>
  <si>
    <t>2004.III</t>
  </si>
  <si>
    <t>2004.IV</t>
  </si>
  <si>
    <t>2005.I</t>
  </si>
  <si>
    <t>2005.II</t>
  </si>
  <si>
    <t>2005.III</t>
  </si>
  <si>
    <t>2005.IV</t>
  </si>
  <si>
    <t>2006.I</t>
  </si>
  <si>
    <t>2006.II</t>
  </si>
  <si>
    <t>2006.III</t>
  </si>
  <si>
    <t>2006.IV</t>
  </si>
  <si>
    <t>2007.I</t>
  </si>
  <si>
    <t>2007.II</t>
  </si>
  <si>
    <t>2007.III</t>
  </si>
  <si>
    <t>2007.IV</t>
  </si>
  <si>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</si>
  <si>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</si>
  <si>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</si>
  <si>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</si>
  <si>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</si>
  <si>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</si>
  <si>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</si>
  <si>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</si>
  <si>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</si>
  <si>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</si>
  <si>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</si>
  <si>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</si>
  <si>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2016.I</t>
  </si>
  <si>
    <t>2016.II</t>
  </si>
  <si>
    <t>2016.III</t>
  </si>
  <si>
    <t>2016.IV</t>
  </si>
  <si>
    <t>PIB - RS</t>
  </si>
  <si>
    <t>Média</t>
  </si>
  <si>
    <t>Estrutura do Valor Adicionado Bruto por setores de atividade — 2002 - 2014</t>
  </si>
  <si>
    <t>(%)</t>
  </si>
  <si>
    <t>VAB</t>
  </si>
  <si>
    <t>Indústrias extrativas</t>
  </si>
  <si>
    <t>Fonte: FEE, Centro de Indicadores Econômicos e Sociais, Núcleo de Contas Regionais.</t>
  </si>
  <si>
    <t>DP</t>
  </si>
  <si>
    <t>Arrecadação do ICMS setorial, primeiro dígito da CAE, no Rio Grande do Sul - 1998-2017</t>
  </si>
  <si>
    <t>TAXA TRIMESTRAL (variação em relação ao mesmo trimestre do ano anterior, em %)</t>
  </si>
  <si>
    <t>FONTE: FEE/CIES/Núcleo de Contas Regionais</t>
  </si>
  <si>
    <t>Demais Setores</t>
  </si>
  <si>
    <t>Indústria de Transformação</t>
  </si>
  <si>
    <t>Comércio Atacadista</t>
  </si>
  <si>
    <t>Percentual (%) das empresas que investiram</t>
  </si>
  <si>
    <t xml:space="preserve">Investimento no ano </t>
  </si>
  <si>
    <t>(% do total de empresas)</t>
  </si>
  <si>
    <t xml:space="preserve">Tipo de investimento no ano Percentual </t>
  </si>
  <si>
    <t>(% das empresas que investiram)</t>
  </si>
  <si>
    <t xml:space="preserve">Realização do plano de investimentos </t>
  </si>
  <si>
    <t xml:space="preserve">Intenções de investimento para o ano seguinte </t>
  </si>
  <si>
    <t>Fatores que impediram (total ou parcialmente) a realização dos investimentos planejados</t>
  </si>
  <si>
    <t>Restrições relacionadas ao meio-ambiente</t>
  </si>
  <si>
    <t>Dificuldades com burocracia</t>
  </si>
  <si>
    <t>Dificuldades tecnológicas</t>
  </si>
  <si>
    <t>Aumento inesperado no custo previsto do investimento</t>
  </si>
  <si>
    <t>VAB - INDÚSTRIA - RS</t>
  </si>
  <si>
    <t>VAB Total - RS</t>
  </si>
  <si>
    <t>fonte: FEEDADOS</t>
  </si>
  <si>
    <t>fonte: BACEN</t>
  </si>
  <si>
    <t>Valores reais corrigidos pelo IGP-DI</t>
  </si>
  <si>
    <t>FIERGS - Indicadores Industriais</t>
  </si>
  <si>
    <t>Fonte: FIERGS - Investimentos na indústria</t>
  </si>
  <si>
    <t>Brasil</t>
  </si>
  <si>
    <t>Tabela 3653 - Produção Física Industrial, por seções e atividades industriais</t>
  </si>
  <si>
    <t>Variável</t>
  </si>
  <si>
    <t>Índice de base fixa com ajuste sazonal (Base: média de 2012 = 100) (Número-índice)</t>
  </si>
  <si>
    <t>Seções e atividades industriais (CNAE 2.0)</t>
  </si>
  <si>
    <t>1 Indústria geral</t>
  </si>
  <si>
    <t>Brasil e Unidade da Federação</t>
  </si>
  <si>
    <t>Mês</t>
  </si>
  <si>
    <t>Recessões no Brasil</t>
  </si>
  <si>
    <t>PIM-PF com ajuste sazonal - RS</t>
  </si>
  <si>
    <t>Log_IND.GER.RS</t>
  </si>
  <si>
    <t>Log_IND.GER.BR</t>
  </si>
  <si>
    <t>Log_IND.GER.BR.NOV_hp_tendencia</t>
  </si>
  <si>
    <t>Log_IND.GER.BR.NOV_hp_ciclo</t>
  </si>
  <si>
    <t>Log_IND.GER.RS.NOV_hp_tendencia</t>
  </si>
  <si>
    <t>Log_IND.GER.RS.NOV_hp_ciclo</t>
  </si>
  <si>
    <t>Tendência - BR</t>
  </si>
  <si>
    <t>Ciclo - BR</t>
  </si>
  <si>
    <t>Tendência - RS</t>
  </si>
  <si>
    <t>Ciclo -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</si>
</sst>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"/>
    <numFmt numFmtId="165" formatCode="0.0"/>
    <numFmt numFmtId="166" formatCode="#,##0.00;[Red]\-#,##0.00;&quot;-&quot;"/>
    <numFmt numFmtId="167" formatCode="_(* #,##0.0_);_(* \(#,##0.0\);_(* &quot;-&quot;??_);_(@_)"/>
    <numFmt numFmtId="168" formatCode="_(* #,##0_);_(* \(#,##0\);_(* &quot;-&quot;??_);_(@_)"/>
    <numFmt numFmtId="169" formatCode="0.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color rgb="FF339966"/>
      <name val="Arial"/>
      <family val="2"/>
    </font>
    <font>
      <b/>
      <sz val="7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Verdana"/>
      <family val="2"/>
    </font>
    <font>
      <sz val="11"/>
      <color rgb="FFFF0000"/>
      <name val="Arial"/>
      <family val="2"/>
    </font>
    <font>
      <i/>
      <sz val="9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Times New Roman"/>
      <family val="1"/>
    </font>
    <font>
      <sz val="12"/>
      <color rgb="FFFF0000"/>
      <name val="Times New Roman"/>
      <family val="1"/>
    </font>
    <font>
      <i/>
      <sz val="12"/>
      <color indexed="8"/>
      <name val="Times New Roman"/>
      <family val="1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17" fontId="3" fillId="2" borderId="0" xfId="1" applyNumberFormat="1" applyFont="1" applyFill="1"/>
    <xf numFmtId="164" fontId="3" fillId="2" borderId="0" xfId="1" applyNumberFormat="1" applyFont="1" applyFill="1"/>
    <xf numFmtId="17" fontId="3" fillId="3" borderId="0" xfId="1" applyNumberFormat="1" applyFont="1" applyFill="1"/>
    <xf numFmtId="164" fontId="3" fillId="3" borderId="0" xfId="1" applyNumberFormat="1" applyFont="1" applyFill="1"/>
    <xf numFmtId="17" fontId="3" fillId="2" borderId="0" xfId="1" applyNumberFormat="1" applyFont="1" applyFill="1" applyBorder="1"/>
    <xf numFmtId="164" fontId="3" fillId="2" borderId="0" xfId="1" applyNumberFormat="1" applyFont="1" applyFill="1" applyBorder="1"/>
    <xf numFmtId="17" fontId="3" fillId="3" borderId="0" xfId="1" applyNumberFormat="1" applyFont="1" applyFill="1" applyBorder="1"/>
    <xf numFmtId="164" fontId="3" fillId="3" borderId="0" xfId="1" applyNumberFormat="1" applyFont="1" applyFill="1" applyBorder="1"/>
    <xf numFmtId="17" fontId="0" fillId="0" borderId="0" xfId="0" applyNumberForma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3" fontId="0" fillId="0" borderId="0" xfId="0" applyNumberFormat="1"/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7" fontId="4" fillId="0" borderId="0" xfId="0" applyNumberFormat="1" applyFont="1" applyBorder="1" applyAlignment="1">
      <alignment horizontal="left"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165" fontId="10" fillId="0" borderId="4" xfId="0" applyNumberFormat="1" applyFont="1" applyBorder="1"/>
    <xf numFmtId="165" fontId="10" fillId="0" borderId="5" xfId="0" applyNumberFormat="1" applyFont="1" applyBorder="1"/>
    <xf numFmtId="0" fontId="4" fillId="0" borderId="0" xfId="0" applyFont="1" applyAlignment="1">
      <alignment horizontal="right" vertical="center" indent="2"/>
    </xf>
    <xf numFmtId="0" fontId="6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4"/>
    </xf>
    <xf numFmtId="3" fontId="6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center" vertical="center"/>
    </xf>
    <xf numFmtId="0" fontId="2" fillId="5" borderId="0" xfId="0" applyFont="1" applyFill="1"/>
    <xf numFmtId="0" fontId="6" fillId="0" borderId="0" xfId="0" applyFont="1" applyAlignment="1"/>
    <xf numFmtId="0" fontId="0" fillId="5" borderId="0" xfId="0" applyFill="1"/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43" fontId="2" fillId="0" borderId="0" xfId="2" applyFont="1" applyFill="1"/>
    <xf numFmtId="0" fontId="6" fillId="0" borderId="3" xfId="0" applyFont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 applyFill="1" applyBorder="1" applyAlignment="1">
      <alignment horizontal="center" vertical="center" wrapText="1"/>
    </xf>
    <xf numFmtId="0" fontId="12" fillId="0" borderId="0" xfId="3" applyNumberFormat="1" applyFont="1" applyFill="1" applyBorder="1" applyAlignment="1">
      <alignment horizontal="left"/>
    </xf>
    <xf numFmtId="165" fontId="13" fillId="0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165" fontId="14" fillId="0" borderId="2" xfId="3" applyNumberFormat="1" applyFont="1" applyFill="1" applyBorder="1" applyAlignment="1">
      <alignment horizontal="right"/>
    </xf>
    <xf numFmtId="0" fontId="0" fillId="0" borderId="0" xfId="0" applyFill="1" applyBorder="1"/>
    <xf numFmtId="165" fontId="16" fillId="0" borderId="0" xfId="3" applyNumberFormat="1" applyFont="1" applyFill="1" applyBorder="1" applyAlignment="1">
      <alignment horizontal="right"/>
    </xf>
    <xf numFmtId="165" fontId="18" fillId="0" borderId="0" xfId="3" applyNumberFormat="1" applyFont="1" applyFill="1" applyBorder="1" applyAlignment="1">
      <alignment horizontal="right"/>
    </xf>
    <xf numFmtId="0" fontId="17" fillId="0" borderId="0" xfId="3" applyNumberFormat="1" applyFont="1" applyFill="1" applyBorder="1" applyAlignment="1">
      <alignment horizontal="left"/>
    </xf>
    <xf numFmtId="0" fontId="0" fillId="0" borderId="0" xfId="0" applyBorder="1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9" fillId="4" borderId="15" xfId="0" applyFont="1" applyFill="1" applyBorder="1" applyAlignment="1">
      <alignment vertical="center"/>
    </xf>
    <xf numFmtId="2" fontId="10" fillId="0" borderId="9" xfId="0" applyNumberFormat="1" applyFont="1" applyBorder="1"/>
    <xf numFmtId="2" fontId="10" fillId="0" borderId="4" xfId="0" applyNumberFormat="1" applyFont="1" applyBorder="1"/>
    <xf numFmtId="2" fontId="10" fillId="0" borderId="10" xfId="0" applyNumberFormat="1" applyFont="1" applyBorder="1"/>
    <xf numFmtId="2" fontId="10" fillId="0" borderId="5" xfId="0" applyNumberFormat="1" applyFont="1" applyBorder="1"/>
    <xf numFmtId="2" fontId="0" fillId="0" borderId="0" xfId="0" applyNumberFormat="1"/>
    <xf numFmtId="0" fontId="0" fillId="2" borderId="0" xfId="0" applyFont="1" applyFill="1"/>
    <xf numFmtId="166" fontId="19" fillId="2" borderId="0" xfId="1" applyNumberFormat="1" applyFont="1" applyFill="1" applyBorder="1"/>
    <xf numFmtId="0" fontId="0" fillId="2" borderId="0" xfId="0" applyFont="1" applyFill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left"/>
    </xf>
    <xf numFmtId="167" fontId="20" fillId="2" borderId="1" xfId="2" applyNumberFormat="1" applyFont="1" applyFill="1" applyBorder="1"/>
    <xf numFmtId="0" fontId="20" fillId="2" borderId="0" xfId="0" applyFont="1" applyFill="1" applyBorder="1" applyAlignment="1">
      <alignment horizontal="left" indent="1"/>
    </xf>
    <xf numFmtId="167" fontId="20" fillId="2" borderId="0" xfId="2" applyNumberFormat="1" applyFont="1" applyFill="1" applyBorder="1"/>
    <xf numFmtId="0" fontId="10" fillId="2" borderId="0" xfId="0" applyFont="1" applyFill="1" applyBorder="1" applyAlignment="1">
      <alignment horizontal="left" indent="2"/>
    </xf>
    <xf numFmtId="167" fontId="10" fillId="2" borderId="0" xfId="2" applyNumberFormat="1" applyFont="1" applyFill="1" applyBorder="1"/>
    <xf numFmtId="0" fontId="0" fillId="2" borderId="0" xfId="3" applyFont="1" applyFill="1" applyBorder="1"/>
    <xf numFmtId="168" fontId="10" fillId="2" borderId="0" xfId="2" applyNumberFormat="1" applyFont="1" applyFill="1" applyBorder="1"/>
    <xf numFmtId="0" fontId="0" fillId="2" borderId="0" xfId="3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 wrapText="1" indent="2"/>
    </xf>
    <xf numFmtId="0" fontId="20" fillId="2" borderId="2" xfId="0" applyFont="1" applyFill="1" applyBorder="1" applyAlignment="1">
      <alignment horizontal="left" indent="1"/>
    </xf>
    <xf numFmtId="167" fontId="20" fillId="2" borderId="2" xfId="2" applyNumberFormat="1" applyFont="1" applyFill="1" applyBorder="1"/>
    <xf numFmtId="167" fontId="0" fillId="2" borderId="0" xfId="0" applyNumberFormat="1" applyFont="1" applyFill="1"/>
    <xf numFmtId="167" fontId="0" fillId="2" borderId="2" xfId="0" applyNumberFormat="1" applyFont="1" applyFill="1" applyBorder="1"/>
    <xf numFmtId="2" fontId="0" fillId="0" borderId="2" xfId="0" applyNumberFormat="1" applyBorder="1"/>
    <xf numFmtId="0" fontId="1" fillId="2" borderId="3" xfId="0" applyFont="1" applyFill="1" applyBorder="1" applyAlignment="1">
      <alignment horizontal="center" vertical="center"/>
    </xf>
    <xf numFmtId="4" fontId="21" fillId="0" borderId="0" xfId="0" applyNumberFormat="1" applyFont="1"/>
    <xf numFmtId="169" fontId="2" fillId="5" borderId="0" xfId="0" applyNumberFormat="1" applyFont="1" applyFill="1"/>
    <xf numFmtId="0" fontId="10" fillId="0" borderId="0" xfId="0" applyFont="1"/>
    <xf numFmtId="0" fontId="9" fillId="0" borderId="12" xfId="0" applyFont="1" applyFill="1" applyBorder="1" applyAlignment="1">
      <alignment horizontal="left"/>
    </xf>
    <xf numFmtId="2" fontId="10" fillId="0" borderId="15" xfId="0" applyNumberFormat="1" applyFont="1" applyBorder="1"/>
    <xf numFmtId="0" fontId="9" fillId="4" borderId="21" xfId="0" applyFont="1" applyFill="1" applyBorder="1" applyAlignment="1">
      <alignment vertical="center"/>
    </xf>
    <xf numFmtId="165" fontId="10" fillId="0" borderId="9" xfId="0" applyNumberFormat="1" applyFont="1" applyBorder="1"/>
    <xf numFmtId="165" fontId="10" fillId="0" borderId="10" xfId="0" applyNumberFormat="1" applyFont="1" applyBorder="1"/>
    <xf numFmtId="0" fontId="9" fillId="4" borderId="11" xfId="0" applyFont="1" applyFill="1" applyBorder="1" applyAlignment="1">
      <alignment vertical="center"/>
    </xf>
    <xf numFmtId="165" fontId="10" fillId="0" borderId="11" xfId="0" applyNumberFormat="1" applyFont="1" applyBorder="1"/>
    <xf numFmtId="0" fontId="10" fillId="0" borderId="0" xfId="0" applyFont="1" applyBorder="1"/>
    <xf numFmtId="165" fontId="10" fillId="0" borderId="9" xfId="0" applyNumberFormat="1" applyFont="1" applyFill="1" applyBorder="1"/>
    <xf numFmtId="165" fontId="10" fillId="0" borderId="4" xfId="0" applyNumberFormat="1" applyFont="1" applyFill="1" applyBorder="1"/>
    <xf numFmtId="165" fontId="10" fillId="0" borderId="10" xfId="0" applyNumberFormat="1" applyFont="1" applyFill="1" applyBorder="1"/>
    <xf numFmtId="165" fontId="10" fillId="0" borderId="5" xfId="0" applyNumberFormat="1" applyFont="1" applyFill="1" applyBorder="1"/>
    <xf numFmtId="165" fontId="10" fillId="0" borderId="21" xfId="0" applyNumberFormat="1" applyFont="1" applyBorder="1"/>
    <xf numFmtId="165" fontId="10" fillId="7" borderId="0" xfId="0" applyNumberFormat="1" applyFont="1" applyFill="1"/>
    <xf numFmtId="165" fontId="10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13" fillId="2" borderId="0" xfId="0" applyFont="1" applyFill="1"/>
    <xf numFmtId="0" fontId="23" fillId="2" borderId="0" xfId="3" applyFont="1" applyFill="1" applyBorder="1" applyAlignment="1">
      <alignment horizontal="left"/>
    </xf>
    <xf numFmtId="0" fontId="14" fillId="2" borderId="0" xfId="3" applyNumberFormat="1" applyFont="1" applyFill="1" applyBorder="1" applyAlignment="1">
      <alignment horizontal="left"/>
    </xf>
    <xf numFmtId="0" fontId="22" fillId="2" borderId="0" xfId="3" applyNumberFormat="1" applyFont="1" applyFill="1" applyBorder="1" applyAlignment="1">
      <alignment horizontal="left"/>
    </xf>
    <xf numFmtId="0" fontId="24" fillId="0" borderId="3" xfId="3" applyFont="1" applyFill="1" applyBorder="1" applyAlignment="1">
      <alignment horizontal="left" vertical="center"/>
    </xf>
    <xf numFmtId="165" fontId="13" fillId="0" borderId="2" xfId="3" applyNumberFormat="1" applyFont="1" applyFill="1" applyBorder="1" applyAlignment="1">
      <alignment horizontal="right"/>
    </xf>
    <xf numFmtId="0" fontId="14" fillId="0" borderId="3" xfId="3" applyFont="1" applyFill="1" applyBorder="1" applyAlignment="1">
      <alignment horizontal="right" vertical="center"/>
    </xf>
    <xf numFmtId="0" fontId="25" fillId="0" borderId="3" xfId="3" applyFont="1" applyFill="1" applyBorder="1" applyAlignment="1">
      <alignment horizontal="left" vertical="center"/>
    </xf>
    <xf numFmtId="0" fontId="18" fillId="0" borderId="3" xfId="3" applyFont="1" applyFill="1" applyBorder="1" applyAlignment="1">
      <alignment horizontal="right" vertical="center"/>
    </xf>
    <xf numFmtId="0" fontId="17" fillId="0" borderId="0" xfId="3" applyFont="1" applyFill="1" applyBorder="1" applyAlignment="1">
      <alignment horizontal="left"/>
    </xf>
    <xf numFmtId="0" fontId="17" fillId="0" borderId="0" xfId="3" applyNumberFormat="1" applyFont="1" applyFill="1" applyBorder="1" applyAlignment="1">
      <alignment horizontal="left" indent="2"/>
    </xf>
    <xf numFmtId="0" fontId="17" fillId="0" borderId="2" xfId="3" applyNumberFormat="1" applyFont="1" applyFill="1" applyBorder="1" applyAlignment="1">
      <alignment horizontal="left" indent="2"/>
    </xf>
    <xf numFmtId="165" fontId="16" fillId="0" borderId="2" xfId="3" applyNumberFormat="1" applyFont="1" applyFill="1" applyBorder="1" applyAlignment="1">
      <alignment horizontal="right"/>
    </xf>
    <xf numFmtId="165" fontId="18" fillId="0" borderId="2" xfId="3" applyNumberFormat="1" applyFont="1" applyFill="1" applyBorder="1" applyAlignment="1">
      <alignment horizontal="right"/>
    </xf>
    <xf numFmtId="0" fontId="16" fillId="0" borderId="0" xfId="0" applyFont="1" applyFill="1"/>
    <xf numFmtId="0" fontId="18" fillId="0" borderId="0" xfId="4" applyNumberFormat="1" applyFont="1" applyFill="1" applyBorder="1" applyAlignment="1">
      <alignment horizontal="left" wrapText="1"/>
    </xf>
    <xf numFmtId="165" fontId="16" fillId="0" borderId="0" xfId="3" applyNumberFormat="1" applyFont="1" applyFill="1" applyBorder="1" applyAlignment="1">
      <alignment horizontal="left"/>
    </xf>
    <xf numFmtId="0" fontId="18" fillId="0" borderId="0" xfId="3" applyNumberFormat="1" applyFont="1" applyFill="1" applyBorder="1" applyAlignment="1">
      <alignment horizontal="left"/>
    </xf>
    <xf numFmtId="0" fontId="26" fillId="0" borderId="0" xfId="3" applyNumberFormat="1" applyFont="1" applyFill="1" applyBorder="1" applyAlignment="1">
      <alignment horizontal="left"/>
    </xf>
    <xf numFmtId="0" fontId="27" fillId="0" borderId="0" xfId="3" applyFont="1" applyFill="1" applyBorder="1" applyAlignment="1">
      <alignment horizontal="left"/>
    </xf>
    <xf numFmtId="0" fontId="27" fillId="0" borderId="0" xfId="3" applyNumberFormat="1" applyFont="1" applyFill="1" applyBorder="1" applyAlignment="1">
      <alignment horizontal="left"/>
    </xf>
    <xf numFmtId="0" fontId="15" fillId="2" borderId="0" xfId="3" applyNumberFormat="1" applyFont="1" applyFill="1" applyBorder="1" applyAlignment="1">
      <alignment horizontal="left"/>
    </xf>
    <xf numFmtId="0" fontId="12" fillId="0" borderId="2" xfId="3" applyNumberFormat="1" applyFont="1" applyFill="1" applyBorder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6" fontId="11" fillId="2" borderId="0" xfId="1" applyNumberFormat="1" applyFont="1" applyFill="1" applyBorder="1" applyAlignment="1">
      <alignment horizontal="left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3" fontId="2" fillId="0" borderId="0" xfId="2" applyFont="1" applyFill="1" applyBorder="1"/>
    <xf numFmtId="43" fontId="2" fillId="0" borderId="0" xfId="0" applyNumberFormat="1" applyFont="1" applyBorder="1"/>
    <xf numFmtId="0" fontId="2" fillId="0" borderId="0" xfId="0" applyFont="1" applyBorder="1"/>
    <xf numFmtId="43" fontId="0" fillId="0" borderId="0" xfId="0" applyNumberFormat="1" applyBorder="1"/>
    <xf numFmtId="17" fontId="7" fillId="0" borderId="0" xfId="0" applyNumberFormat="1" applyFont="1" applyBorder="1" applyAlignment="1">
      <alignment horizontal="left" indent="1"/>
    </xf>
    <xf numFmtId="0" fontId="4" fillId="6" borderId="3" xfId="0" applyFont="1" applyFill="1" applyBorder="1" applyAlignment="1">
      <alignment horizontal="center" vertical="center" wrapText="1"/>
    </xf>
    <xf numFmtId="43" fontId="2" fillId="6" borderId="0" xfId="2" applyFont="1" applyFill="1"/>
    <xf numFmtId="0" fontId="4" fillId="6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3" fillId="0" borderId="0" xfId="1" applyNumberFormat="1" applyFont="1" applyFill="1" applyBorder="1"/>
    <xf numFmtId="0" fontId="28" fillId="0" borderId="0" xfId="0" applyFont="1"/>
    <xf numFmtId="0" fontId="0" fillId="0" borderId="0" xfId="0" applyNumberFormat="1"/>
    <xf numFmtId="11" fontId="0" fillId="0" borderId="0" xfId="0" applyNumberFormat="1"/>
  </cellXfs>
  <cellStyles count="5">
    <cellStyle name="Normal" xfId="0" builtinId="0"/>
    <cellStyle name="Normal 2" xfId="1"/>
    <cellStyle name="Normal 3" xfId="3"/>
    <cellStyle name="Porcentagem 2" xfId="4"/>
    <cellStyle name="Vírgula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'Figura 1'!$D$6</c:f>
              <c:strCache>
                <c:ptCount val="1"/>
                <c:pt idx="0">
                  <c:v>Recessões no Brasil</c:v>
                </c:pt>
              </c:strCache>
            </c:strRef>
          </c:tx>
          <c:spPr>
            <a:solidFill>
              <a:schemeClr val="tx1">
                <a:alpha val="16000"/>
              </a:schemeClr>
            </a:solidFill>
          </c:spPr>
          <c:invertIfNegative val="0"/>
          <c:cat>
            <c:numRef>
              <c:f>'Figura 1'!$A$7:$A$188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1'!$D$7:$D$188</c:f>
              <c:numCache>
                <c:formatCode>General</c:formatCode>
                <c:ptCount val="18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942784"/>
        <c:axId val="162847488"/>
      </c:barChart>
      <c:lineChart>
        <c:grouping val="standard"/>
        <c:varyColors val="0"/>
        <c:ser>
          <c:idx val="0"/>
          <c:order val="0"/>
          <c:tx>
            <c:strRef>
              <c:f>'Figura 1'!$C$6</c:f>
              <c:strCache>
                <c:ptCount val="1"/>
                <c:pt idx="0">
                  <c:v>PIM-PF com ajuste sazonal - RS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'Figura 1'!$A$7:$A$188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1'!$C$7:$C$188</c:f>
              <c:numCache>
                <c:formatCode>General</c:formatCode>
                <c:ptCount val="182"/>
                <c:pt idx="0">
                  <c:v>95.8</c:v>
                </c:pt>
                <c:pt idx="1">
                  <c:v>96.5</c:v>
                </c:pt>
                <c:pt idx="2">
                  <c:v>95</c:v>
                </c:pt>
                <c:pt idx="3">
                  <c:v>96.7</c:v>
                </c:pt>
                <c:pt idx="4">
                  <c:v>96.6</c:v>
                </c:pt>
                <c:pt idx="5">
                  <c:v>96.7</c:v>
                </c:pt>
                <c:pt idx="6">
                  <c:v>92.6</c:v>
                </c:pt>
                <c:pt idx="7">
                  <c:v>96.1</c:v>
                </c:pt>
                <c:pt idx="8">
                  <c:v>99.9</c:v>
                </c:pt>
                <c:pt idx="9">
                  <c:v>96.7</c:v>
                </c:pt>
                <c:pt idx="10">
                  <c:v>99.2</c:v>
                </c:pt>
                <c:pt idx="11">
                  <c:v>96.6</c:v>
                </c:pt>
                <c:pt idx="12">
                  <c:v>98</c:v>
                </c:pt>
                <c:pt idx="13">
                  <c:v>97.1</c:v>
                </c:pt>
                <c:pt idx="14">
                  <c:v>98.3</c:v>
                </c:pt>
                <c:pt idx="15">
                  <c:v>101</c:v>
                </c:pt>
                <c:pt idx="16">
                  <c:v>94.9</c:v>
                </c:pt>
                <c:pt idx="17">
                  <c:v>89.4</c:v>
                </c:pt>
                <c:pt idx="18">
                  <c:v>86.1</c:v>
                </c:pt>
                <c:pt idx="19">
                  <c:v>92.1</c:v>
                </c:pt>
                <c:pt idx="20">
                  <c:v>97.8</c:v>
                </c:pt>
                <c:pt idx="21">
                  <c:v>97.3</c:v>
                </c:pt>
                <c:pt idx="22">
                  <c:v>100.3</c:v>
                </c:pt>
                <c:pt idx="23">
                  <c:v>97.7</c:v>
                </c:pt>
                <c:pt idx="24">
                  <c:v>98.5</c:v>
                </c:pt>
                <c:pt idx="25">
                  <c:v>100.7</c:v>
                </c:pt>
                <c:pt idx="26">
                  <c:v>102.3</c:v>
                </c:pt>
                <c:pt idx="27">
                  <c:v>103.8</c:v>
                </c:pt>
                <c:pt idx="28">
                  <c:v>101.9</c:v>
                </c:pt>
                <c:pt idx="29">
                  <c:v>104.9</c:v>
                </c:pt>
                <c:pt idx="30">
                  <c:v>107.3</c:v>
                </c:pt>
                <c:pt idx="31">
                  <c:v>101.9</c:v>
                </c:pt>
                <c:pt idx="32">
                  <c:v>97</c:v>
                </c:pt>
                <c:pt idx="33">
                  <c:v>103.1</c:v>
                </c:pt>
                <c:pt idx="34">
                  <c:v>97.6</c:v>
                </c:pt>
                <c:pt idx="35">
                  <c:v>98.1</c:v>
                </c:pt>
                <c:pt idx="36">
                  <c:v>100.4</c:v>
                </c:pt>
                <c:pt idx="37">
                  <c:v>97.7</c:v>
                </c:pt>
                <c:pt idx="38">
                  <c:v>99</c:v>
                </c:pt>
                <c:pt idx="39">
                  <c:v>98.1</c:v>
                </c:pt>
                <c:pt idx="40">
                  <c:v>100.7</c:v>
                </c:pt>
                <c:pt idx="41">
                  <c:v>102</c:v>
                </c:pt>
                <c:pt idx="42">
                  <c:v>100.4</c:v>
                </c:pt>
                <c:pt idx="43">
                  <c:v>101.9</c:v>
                </c:pt>
                <c:pt idx="44">
                  <c:v>94.7</c:v>
                </c:pt>
                <c:pt idx="45">
                  <c:v>96.5</c:v>
                </c:pt>
                <c:pt idx="46">
                  <c:v>97.4</c:v>
                </c:pt>
                <c:pt idx="47">
                  <c:v>99.6</c:v>
                </c:pt>
                <c:pt idx="48">
                  <c:v>97.5</c:v>
                </c:pt>
                <c:pt idx="49">
                  <c:v>97.1</c:v>
                </c:pt>
                <c:pt idx="50">
                  <c:v>94.6</c:v>
                </c:pt>
                <c:pt idx="51">
                  <c:v>94.2</c:v>
                </c:pt>
                <c:pt idx="52">
                  <c:v>94.7</c:v>
                </c:pt>
                <c:pt idx="53">
                  <c:v>94.2</c:v>
                </c:pt>
                <c:pt idx="54">
                  <c:v>96.4</c:v>
                </c:pt>
                <c:pt idx="55">
                  <c:v>97.3</c:v>
                </c:pt>
                <c:pt idx="56">
                  <c:v>99</c:v>
                </c:pt>
                <c:pt idx="57">
                  <c:v>98.2</c:v>
                </c:pt>
                <c:pt idx="58">
                  <c:v>99.9</c:v>
                </c:pt>
                <c:pt idx="59">
                  <c:v>101.8</c:v>
                </c:pt>
                <c:pt idx="60">
                  <c:v>100.5</c:v>
                </c:pt>
                <c:pt idx="61">
                  <c:v>102</c:v>
                </c:pt>
                <c:pt idx="62">
                  <c:v>104.1</c:v>
                </c:pt>
                <c:pt idx="63">
                  <c:v>109.1</c:v>
                </c:pt>
                <c:pt idx="64">
                  <c:v>106.1</c:v>
                </c:pt>
                <c:pt idx="65">
                  <c:v>102.2</c:v>
                </c:pt>
                <c:pt idx="66">
                  <c:v>104.1</c:v>
                </c:pt>
                <c:pt idx="67">
                  <c:v>102.7</c:v>
                </c:pt>
                <c:pt idx="68">
                  <c:v>103.1</c:v>
                </c:pt>
                <c:pt idx="69">
                  <c:v>105.2</c:v>
                </c:pt>
                <c:pt idx="70">
                  <c:v>105.8</c:v>
                </c:pt>
                <c:pt idx="71">
                  <c:v>106.1</c:v>
                </c:pt>
                <c:pt idx="72">
                  <c:v>108.9</c:v>
                </c:pt>
                <c:pt idx="73">
                  <c:v>111.1</c:v>
                </c:pt>
                <c:pt idx="74">
                  <c:v>108.8</c:v>
                </c:pt>
                <c:pt idx="75">
                  <c:v>108</c:v>
                </c:pt>
                <c:pt idx="76">
                  <c:v>100.7</c:v>
                </c:pt>
                <c:pt idx="77">
                  <c:v>108.7</c:v>
                </c:pt>
                <c:pt idx="78">
                  <c:v>106.1</c:v>
                </c:pt>
                <c:pt idx="79">
                  <c:v>106.6</c:v>
                </c:pt>
                <c:pt idx="80">
                  <c:v>111.5</c:v>
                </c:pt>
                <c:pt idx="81">
                  <c:v>105.6</c:v>
                </c:pt>
                <c:pt idx="82">
                  <c:v>97.5</c:v>
                </c:pt>
                <c:pt idx="83">
                  <c:v>86</c:v>
                </c:pt>
                <c:pt idx="84">
                  <c:v>90.5</c:v>
                </c:pt>
                <c:pt idx="85">
                  <c:v>94.2</c:v>
                </c:pt>
                <c:pt idx="86">
                  <c:v>94.6</c:v>
                </c:pt>
                <c:pt idx="87">
                  <c:v>99.3</c:v>
                </c:pt>
                <c:pt idx="88">
                  <c:v>98.5</c:v>
                </c:pt>
                <c:pt idx="89">
                  <c:v>98.6</c:v>
                </c:pt>
                <c:pt idx="90">
                  <c:v>99.4</c:v>
                </c:pt>
                <c:pt idx="91">
                  <c:v>101.9</c:v>
                </c:pt>
                <c:pt idx="92">
                  <c:v>104.9</c:v>
                </c:pt>
                <c:pt idx="93">
                  <c:v>103.2</c:v>
                </c:pt>
                <c:pt idx="94">
                  <c:v>106.1</c:v>
                </c:pt>
                <c:pt idx="95">
                  <c:v>106.6</c:v>
                </c:pt>
                <c:pt idx="96">
                  <c:v>108.7</c:v>
                </c:pt>
                <c:pt idx="97">
                  <c:v>100.6</c:v>
                </c:pt>
                <c:pt idx="98">
                  <c:v>105</c:v>
                </c:pt>
                <c:pt idx="99">
                  <c:v>104.8</c:v>
                </c:pt>
                <c:pt idx="100">
                  <c:v>102.3</c:v>
                </c:pt>
                <c:pt idx="101">
                  <c:v>106.9</c:v>
                </c:pt>
                <c:pt idx="102">
                  <c:v>107.5</c:v>
                </c:pt>
                <c:pt idx="103">
                  <c:v>103.1</c:v>
                </c:pt>
                <c:pt idx="104">
                  <c:v>100.4</c:v>
                </c:pt>
                <c:pt idx="105">
                  <c:v>98.8</c:v>
                </c:pt>
                <c:pt idx="106">
                  <c:v>109.1</c:v>
                </c:pt>
                <c:pt idx="107">
                  <c:v>105.4</c:v>
                </c:pt>
                <c:pt idx="108">
                  <c:v>103.2</c:v>
                </c:pt>
                <c:pt idx="109">
                  <c:v>105.7</c:v>
                </c:pt>
                <c:pt idx="110">
                  <c:v>108.8</c:v>
                </c:pt>
                <c:pt idx="111">
                  <c:v>107.6</c:v>
                </c:pt>
                <c:pt idx="112">
                  <c:v>107.8</c:v>
                </c:pt>
                <c:pt idx="113">
                  <c:v>107.1</c:v>
                </c:pt>
                <c:pt idx="114">
                  <c:v>107.5</c:v>
                </c:pt>
                <c:pt idx="115">
                  <c:v>104.9</c:v>
                </c:pt>
                <c:pt idx="116">
                  <c:v>103.8</c:v>
                </c:pt>
                <c:pt idx="117">
                  <c:v>106.1</c:v>
                </c:pt>
                <c:pt idx="118">
                  <c:v>104.4</c:v>
                </c:pt>
                <c:pt idx="119">
                  <c:v>106.8</c:v>
                </c:pt>
                <c:pt idx="120">
                  <c:v>104.4</c:v>
                </c:pt>
                <c:pt idx="121">
                  <c:v>98.4</c:v>
                </c:pt>
                <c:pt idx="122">
                  <c:v>99</c:v>
                </c:pt>
                <c:pt idx="123">
                  <c:v>98.1</c:v>
                </c:pt>
                <c:pt idx="124">
                  <c:v>100.6</c:v>
                </c:pt>
                <c:pt idx="125">
                  <c:v>95.8</c:v>
                </c:pt>
                <c:pt idx="126">
                  <c:v>97.7</c:v>
                </c:pt>
                <c:pt idx="127">
                  <c:v>103.3</c:v>
                </c:pt>
                <c:pt idx="128">
                  <c:v>102</c:v>
                </c:pt>
                <c:pt idx="129">
                  <c:v>100.4</c:v>
                </c:pt>
                <c:pt idx="130">
                  <c:v>101.6</c:v>
                </c:pt>
                <c:pt idx="131">
                  <c:v>98.2</c:v>
                </c:pt>
                <c:pt idx="132">
                  <c:v>103</c:v>
                </c:pt>
                <c:pt idx="133">
                  <c:v>106</c:v>
                </c:pt>
                <c:pt idx="134">
                  <c:v>104.2</c:v>
                </c:pt>
                <c:pt idx="135">
                  <c:v>107.3</c:v>
                </c:pt>
                <c:pt idx="136">
                  <c:v>107.6</c:v>
                </c:pt>
                <c:pt idx="137">
                  <c:v>111</c:v>
                </c:pt>
                <c:pt idx="138">
                  <c:v>110.9</c:v>
                </c:pt>
                <c:pt idx="139">
                  <c:v>108.6</c:v>
                </c:pt>
                <c:pt idx="140">
                  <c:v>110.9</c:v>
                </c:pt>
                <c:pt idx="141">
                  <c:v>111.8</c:v>
                </c:pt>
                <c:pt idx="142">
                  <c:v>107.6</c:v>
                </c:pt>
                <c:pt idx="143">
                  <c:v>101.3</c:v>
                </c:pt>
                <c:pt idx="144">
                  <c:v>105.2</c:v>
                </c:pt>
                <c:pt idx="145">
                  <c:v>108.7</c:v>
                </c:pt>
                <c:pt idx="146">
                  <c:v>103.7</c:v>
                </c:pt>
                <c:pt idx="147">
                  <c:v>101.2</c:v>
                </c:pt>
                <c:pt idx="148">
                  <c:v>100.7</c:v>
                </c:pt>
                <c:pt idx="149">
                  <c:v>98.2</c:v>
                </c:pt>
                <c:pt idx="150">
                  <c:v>97.9</c:v>
                </c:pt>
                <c:pt idx="151">
                  <c:v>103.5</c:v>
                </c:pt>
                <c:pt idx="152">
                  <c:v>108.9</c:v>
                </c:pt>
                <c:pt idx="153">
                  <c:v>105.6</c:v>
                </c:pt>
                <c:pt idx="154">
                  <c:v>103.6</c:v>
                </c:pt>
                <c:pt idx="155">
                  <c:v>98.4</c:v>
                </c:pt>
                <c:pt idx="156">
                  <c:v>91.8</c:v>
                </c:pt>
                <c:pt idx="157">
                  <c:v>93.8</c:v>
                </c:pt>
                <c:pt idx="158">
                  <c:v>96.4</c:v>
                </c:pt>
                <c:pt idx="159">
                  <c:v>94.1</c:v>
                </c:pt>
                <c:pt idx="160">
                  <c:v>91.9</c:v>
                </c:pt>
                <c:pt idx="161">
                  <c:v>86</c:v>
                </c:pt>
                <c:pt idx="162">
                  <c:v>94.2</c:v>
                </c:pt>
                <c:pt idx="163">
                  <c:v>90</c:v>
                </c:pt>
                <c:pt idx="164">
                  <c:v>89</c:v>
                </c:pt>
                <c:pt idx="165">
                  <c:v>88.1</c:v>
                </c:pt>
                <c:pt idx="166">
                  <c:v>88.9</c:v>
                </c:pt>
                <c:pt idx="167">
                  <c:v>88.6</c:v>
                </c:pt>
                <c:pt idx="168">
                  <c:v>93.5</c:v>
                </c:pt>
                <c:pt idx="169">
                  <c:v>88.4</c:v>
                </c:pt>
                <c:pt idx="170">
                  <c:v>87.2</c:v>
                </c:pt>
                <c:pt idx="171">
                  <c:v>84.2</c:v>
                </c:pt>
                <c:pt idx="172">
                  <c:v>87.1</c:v>
                </c:pt>
                <c:pt idx="173">
                  <c:v>88.4</c:v>
                </c:pt>
                <c:pt idx="174">
                  <c:v>85.5</c:v>
                </c:pt>
                <c:pt idx="175">
                  <c:v>86.4</c:v>
                </c:pt>
                <c:pt idx="176">
                  <c:v>86.9</c:v>
                </c:pt>
                <c:pt idx="177">
                  <c:v>86</c:v>
                </c:pt>
                <c:pt idx="178">
                  <c:v>85.6</c:v>
                </c:pt>
                <c:pt idx="179">
                  <c:v>90.8</c:v>
                </c:pt>
                <c:pt idx="180">
                  <c:v>88.9</c:v>
                </c:pt>
                <c:pt idx="181">
                  <c:v>90.9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14528"/>
        <c:axId val="49758208"/>
      </c:lineChart>
      <c:dateAx>
        <c:axId val="658145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49758208"/>
        <c:crosses val="autoZero"/>
        <c:auto val="1"/>
        <c:lblOffset val="100"/>
        <c:baseTimeUnit val="months"/>
      </c:dateAx>
      <c:valAx>
        <c:axId val="49758208"/>
        <c:scaling>
          <c:orientation val="minMax"/>
          <c:min val="85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814528"/>
        <c:crosses val="autoZero"/>
        <c:crossBetween val="between"/>
      </c:valAx>
      <c:valAx>
        <c:axId val="162847488"/>
        <c:scaling>
          <c:orientation val="minMax"/>
          <c:max val="1"/>
        </c:scaling>
        <c:delete val="0"/>
        <c:axPos val="r"/>
        <c:numFmt formatCode="General" sourceLinked="1"/>
        <c:majorTickMark val="none"/>
        <c:minorTickMark val="none"/>
        <c:tickLblPos val="none"/>
        <c:crossAx val="165942784"/>
        <c:crosses val="max"/>
        <c:crossBetween val="between"/>
      </c:valAx>
      <c:dateAx>
        <c:axId val="1659427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62847488"/>
        <c:auto val="1"/>
        <c:lblOffset val="100"/>
        <c:baseTimeUnit val="months"/>
        <c:majorUnit val="1"/>
        <c:minorUnit val="1"/>
      </c:date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0B-4F26-A876-9C6BC5491860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0B-4F26-A876-9C6BC5491860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0B-4F26-A876-9C6BC5491860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40B-4F26-A876-9C6BC5491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480896"/>
        <c:axId val="248218176"/>
      </c:lineChart>
      <c:catAx>
        <c:axId val="2464808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8218176"/>
        <c:crosses val="autoZero"/>
        <c:auto val="1"/>
        <c:lblAlgn val="ctr"/>
        <c:lblOffset val="100"/>
        <c:noMultiLvlLbl val="0"/>
      </c:catAx>
      <c:valAx>
        <c:axId val="24821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648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4'!$S$6</c:f>
              <c:strCache>
                <c:ptCount val="1"/>
                <c:pt idx="0">
                  <c:v>Indústria de Transformação</c:v>
                </c:pt>
              </c:strCache>
            </c:strRef>
          </c:tx>
          <c:marker>
            <c:symbol val="none"/>
          </c:marker>
          <c:cat>
            <c:numRef>
              <c:f>'Figura 4'!$A$7:$A$236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4'!$S$7:$S$236</c:f>
              <c:numCache>
                <c:formatCode>_(* #,##0.00_);_(* \(#,##0.00\);_(* "-"??_);_(@_)</c:formatCode>
                <c:ptCount val="230"/>
                <c:pt idx="0">
                  <c:v>891842631.60360968</c:v>
                </c:pt>
                <c:pt idx="1">
                  <c:v>844082746.33479297</c:v>
                </c:pt>
                <c:pt idx="2">
                  <c:v>734766721.97540212</c:v>
                </c:pt>
                <c:pt idx="3">
                  <c:v>845327692.8920033</c:v>
                </c:pt>
                <c:pt idx="4">
                  <c:v>852373341.20395875</c:v>
                </c:pt>
                <c:pt idx="5">
                  <c:v>831162131.32169449</c:v>
                </c:pt>
                <c:pt idx="6">
                  <c:v>799146993.95223427</c:v>
                </c:pt>
                <c:pt idx="7">
                  <c:v>803705216.17890811</c:v>
                </c:pt>
                <c:pt idx="8">
                  <c:v>810343788.42623031</c:v>
                </c:pt>
                <c:pt idx="9">
                  <c:v>849795662.66237211</c:v>
                </c:pt>
                <c:pt idx="10">
                  <c:v>942687840.79593873</c:v>
                </c:pt>
                <c:pt idx="11">
                  <c:v>902027726.89246607</c:v>
                </c:pt>
                <c:pt idx="12">
                  <c:v>649109927.12274873</c:v>
                </c:pt>
                <c:pt idx="13">
                  <c:v>681744858.37302566</c:v>
                </c:pt>
                <c:pt idx="14">
                  <c:v>820399430.48354268</c:v>
                </c:pt>
                <c:pt idx="15">
                  <c:v>880546769.87589049</c:v>
                </c:pt>
                <c:pt idx="16">
                  <c:v>787644154.94813764</c:v>
                </c:pt>
                <c:pt idx="17">
                  <c:v>821157306.47731376</c:v>
                </c:pt>
                <c:pt idx="18">
                  <c:v>927850531.72288394</c:v>
                </c:pt>
                <c:pt idx="19">
                  <c:v>832064653.06763124</c:v>
                </c:pt>
                <c:pt idx="20">
                  <c:v>783458466.90335143</c:v>
                </c:pt>
                <c:pt idx="21">
                  <c:v>771811359.1128062</c:v>
                </c:pt>
                <c:pt idx="22">
                  <c:v>767286951.29130507</c:v>
                </c:pt>
                <c:pt idx="23">
                  <c:v>834544413.65248168</c:v>
                </c:pt>
                <c:pt idx="24">
                  <c:v>836400232.38292384</c:v>
                </c:pt>
                <c:pt idx="25">
                  <c:v>698013040.87169075</c:v>
                </c:pt>
                <c:pt idx="26">
                  <c:v>723993022.70061994</c:v>
                </c:pt>
                <c:pt idx="27">
                  <c:v>790839972.19656599</c:v>
                </c:pt>
                <c:pt idx="28">
                  <c:v>668858682.96193838</c:v>
                </c:pt>
                <c:pt idx="29">
                  <c:v>796988565.25572348</c:v>
                </c:pt>
                <c:pt idx="30">
                  <c:v>770916251.15244925</c:v>
                </c:pt>
                <c:pt idx="31">
                  <c:v>760833936.90157723</c:v>
                </c:pt>
                <c:pt idx="32">
                  <c:v>848592018.94399095</c:v>
                </c:pt>
                <c:pt idx="33">
                  <c:v>912993501.85421133</c:v>
                </c:pt>
                <c:pt idx="34">
                  <c:v>1006300269.7679503</c:v>
                </c:pt>
                <c:pt idx="35">
                  <c:v>959779067.2147373</c:v>
                </c:pt>
                <c:pt idx="36">
                  <c:v>1061728652.9353628</c:v>
                </c:pt>
                <c:pt idx="37">
                  <c:v>932234867.01410723</c:v>
                </c:pt>
                <c:pt idx="38">
                  <c:v>805922729.46950102</c:v>
                </c:pt>
                <c:pt idx="39">
                  <c:v>1031197809.9055256</c:v>
                </c:pt>
                <c:pt idx="40">
                  <c:v>952695468.19753051</c:v>
                </c:pt>
                <c:pt idx="41">
                  <c:v>910396054.53209305</c:v>
                </c:pt>
                <c:pt idx="42">
                  <c:v>846552045.88428462</c:v>
                </c:pt>
                <c:pt idx="43">
                  <c:v>743534881.40711391</c:v>
                </c:pt>
                <c:pt idx="44">
                  <c:v>880491689.31934094</c:v>
                </c:pt>
                <c:pt idx="45">
                  <c:v>870180052.63996601</c:v>
                </c:pt>
                <c:pt idx="46">
                  <c:v>821310119.35348439</c:v>
                </c:pt>
                <c:pt idx="47">
                  <c:v>1013578680.6490041</c:v>
                </c:pt>
                <c:pt idx="48">
                  <c:v>681950191.7094667</c:v>
                </c:pt>
                <c:pt idx="49">
                  <c:v>776374526.49146354</c:v>
                </c:pt>
                <c:pt idx="50">
                  <c:v>676123940.51247084</c:v>
                </c:pt>
                <c:pt idx="51">
                  <c:v>864008144.29054415</c:v>
                </c:pt>
                <c:pt idx="52">
                  <c:v>818637075.06181228</c:v>
                </c:pt>
                <c:pt idx="53">
                  <c:v>805181714.46842253</c:v>
                </c:pt>
                <c:pt idx="54">
                  <c:v>784453821.54523599</c:v>
                </c:pt>
                <c:pt idx="55">
                  <c:v>828761441.40996706</c:v>
                </c:pt>
                <c:pt idx="56">
                  <c:v>863250793.92176855</c:v>
                </c:pt>
                <c:pt idx="57">
                  <c:v>829517522.71869028</c:v>
                </c:pt>
                <c:pt idx="58">
                  <c:v>918495259.88015711</c:v>
                </c:pt>
                <c:pt idx="59">
                  <c:v>1104110580.277745</c:v>
                </c:pt>
                <c:pt idx="60">
                  <c:v>1057923825.9098324</c:v>
                </c:pt>
                <c:pt idx="61">
                  <c:v>804040255.21122289</c:v>
                </c:pt>
                <c:pt idx="62">
                  <c:v>693808669.92078996</c:v>
                </c:pt>
                <c:pt idx="63">
                  <c:v>673798595.87808144</c:v>
                </c:pt>
                <c:pt idx="64">
                  <c:v>711189777.91502643</c:v>
                </c:pt>
                <c:pt idx="65">
                  <c:v>975484804.83824801</c:v>
                </c:pt>
                <c:pt idx="66">
                  <c:v>580337737.26496363</c:v>
                </c:pt>
                <c:pt idx="67">
                  <c:v>736612378.70970047</c:v>
                </c:pt>
                <c:pt idx="68">
                  <c:v>771255372.87305558</c:v>
                </c:pt>
                <c:pt idx="69">
                  <c:v>920779721.62020969</c:v>
                </c:pt>
                <c:pt idx="70">
                  <c:v>1110239106.8402491</c:v>
                </c:pt>
                <c:pt idx="71">
                  <c:v>1017481886.1204207</c:v>
                </c:pt>
                <c:pt idx="72">
                  <c:v>788231111.83771539</c:v>
                </c:pt>
                <c:pt idx="73">
                  <c:v>796119935.68040872</c:v>
                </c:pt>
                <c:pt idx="74">
                  <c:v>693946879.22062123</c:v>
                </c:pt>
                <c:pt idx="75">
                  <c:v>727876078.62867856</c:v>
                </c:pt>
                <c:pt idx="76">
                  <c:v>757681931.75096905</c:v>
                </c:pt>
                <c:pt idx="77">
                  <c:v>684199633.91125858</c:v>
                </c:pt>
                <c:pt idx="78">
                  <c:v>777037421.80215502</c:v>
                </c:pt>
                <c:pt idx="79">
                  <c:v>805169581.74468839</c:v>
                </c:pt>
                <c:pt idx="80">
                  <c:v>772236239.79058623</c:v>
                </c:pt>
                <c:pt idx="81">
                  <c:v>892975219.56105566</c:v>
                </c:pt>
                <c:pt idx="82">
                  <c:v>946955522.02565324</c:v>
                </c:pt>
                <c:pt idx="83">
                  <c:v>979320120.92173159</c:v>
                </c:pt>
                <c:pt idx="84">
                  <c:v>638882435.76865685</c:v>
                </c:pt>
                <c:pt idx="85">
                  <c:v>679621133.11951768</c:v>
                </c:pt>
                <c:pt idx="86">
                  <c:v>722871515.13014221</c:v>
                </c:pt>
                <c:pt idx="87">
                  <c:v>851544612.95143878</c:v>
                </c:pt>
                <c:pt idx="88">
                  <c:v>755111635.40720832</c:v>
                </c:pt>
                <c:pt idx="89">
                  <c:v>779270741.81662405</c:v>
                </c:pt>
                <c:pt idx="90">
                  <c:v>749584153.28014004</c:v>
                </c:pt>
                <c:pt idx="91">
                  <c:v>770324900.15494466</c:v>
                </c:pt>
                <c:pt idx="92">
                  <c:v>952712386.9176532</c:v>
                </c:pt>
                <c:pt idx="93">
                  <c:v>956502442.87343895</c:v>
                </c:pt>
                <c:pt idx="94">
                  <c:v>912898895.06367266</c:v>
                </c:pt>
                <c:pt idx="95">
                  <c:v>1004470187.7564248</c:v>
                </c:pt>
                <c:pt idx="96">
                  <c:v>903822316.71173644</c:v>
                </c:pt>
                <c:pt idx="97">
                  <c:v>758379548.6342392</c:v>
                </c:pt>
                <c:pt idx="98">
                  <c:v>792086294.43383121</c:v>
                </c:pt>
                <c:pt idx="99">
                  <c:v>905608679.40047777</c:v>
                </c:pt>
                <c:pt idx="100">
                  <c:v>728136031.00574958</c:v>
                </c:pt>
                <c:pt idx="101">
                  <c:v>765808291.48563731</c:v>
                </c:pt>
                <c:pt idx="102">
                  <c:v>777381708.68023634</c:v>
                </c:pt>
                <c:pt idx="103">
                  <c:v>643005938.81291389</c:v>
                </c:pt>
                <c:pt idx="104">
                  <c:v>772472438.19933236</c:v>
                </c:pt>
                <c:pt idx="105">
                  <c:v>966089316.71715212</c:v>
                </c:pt>
                <c:pt idx="106">
                  <c:v>752442322.95653188</c:v>
                </c:pt>
                <c:pt idx="107">
                  <c:v>761381812.01554966</c:v>
                </c:pt>
                <c:pt idx="108">
                  <c:v>840863113.64551127</c:v>
                </c:pt>
                <c:pt idx="109">
                  <c:v>608487236.19928002</c:v>
                </c:pt>
                <c:pt idx="110">
                  <c:v>712572471.31709933</c:v>
                </c:pt>
                <c:pt idx="111">
                  <c:v>821590603.55433488</c:v>
                </c:pt>
                <c:pt idx="112">
                  <c:v>815758879.44449019</c:v>
                </c:pt>
                <c:pt idx="113">
                  <c:v>711706928.40827453</c:v>
                </c:pt>
                <c:pt idx="114">
                  <c:v>670781098.9197737</c:v>
                </c:pt>
                <c:pt idx="115">
                  <c:v>872997869.65762746</c:v>
                </c:pt>
                <c:pt idx="116">
                  <c:v>711392172.74354768</c:v>
                </c:pt>
                <c:pt idx="117">
                  <c:v>774616994.0197407</c:v>
                </c:pt>
                <c:pt idx="118">
                  <c:v>911996143.92030251</c:v>
                </c:pt>
                <c:pt idx="119">
                  <c:v>827421334.2783227</c:v>
                </c:pt>
                <c:pt idx="120">
                  <c:v>837801177.27480125</c:v>
                </c:pt>
                <c:pt idx="121">
                  <c:v>810346257.73634624</c:v>
                </c:pt>
                <c:pt idx="122">
                  <c:v>819594706.89689422</c:v>
                </c:pt>
                <c:pt idx="123">
                  <c:v>814262111.70207787</c:v>
                </c:pt>
                <c:pt idx="124">
                  <c:v>732763294.8279531</c:v>
                </c:pt>
                <c:pt idx="125">
                  <c:v>980021108.06193876</c:v>
                </c:pt>
                <c:pt idx="126">
                  <c:v>638148669.60741997</c:v>
                </c:pt>
                <c:pt idx="127">
                  <c:v>775230425.16434908</c:v>
                </c:pt>
                <c:pt idx="128">
                  <c:v>837236053.61174703</c:v>
                </c:pt>
                <c:pt idx="129">
                  <c:v>778450957.65498221</c:v>
                </c:pt>
                <c:pt idx="130">
                  <c:v>766354263.76549768</c:v>
                </c:pt>
                <c:pt idx="131">
                  <c:v>731312536.81703699</c:v>
                </c:pt>
                <c:pt idx="132">
                  <c:v>964379541.07986689</c:v>
                </c:pt>
                <c:pt idx="133">
                  <c:v>768791870.40825272</c:v>
                </c:pt>
                <c:pt idx="134">
                  <c:v>751371935.48688293</c:v>
                </c:pt>
                <c:pt idx="135">
                  <c:v>996505231.14711165</c:v>
                </c:pt>
                <c:pt idx="136">
                  <c:v>947655053.39197409</c:v>
                </c:pt>
                <c:pt idx="137">
                  <c:v>813650152.98490143</c:v>
                </c:pt>
                <c:pt idx="138">
                  <c:v>814777840.76422155</c:v>
                </c:pt>
                <c:pt idx="139">
                  <c:v>866360284.49279642</c:v>
                </c:pt>
                <c:pt idx="140">
                  <c:v>874648761.9884001</c:v>
                </c:pt>
                <c:pt idx="141">
                  <c:v>948051800.92711604</c:v>
                </c:pt>
                <c:pt idx="142">
                  <c:v>1065888402.9155123</c:v>
                </c:pt>
                <c:pt idx="143">
                  <c:v>1038944736.9732878</c:v>
                </c:pt>
                <c:pt idx="144">
                  <c:v>1168852284.3127701</c:v>
                </c:pt>
                <c:pt idx="145">
                  <c:v>881639695.44079173</c:v>
                </c:pt>
                <c:pt idx="146">
                  <c:v>901869966.95610821</c:v>
                </c:pt>
                <c:pt idx="147">
                  <c:v>1182618075.0654271</c:v>
                </c:pt>
                <c:pt idx="148">
                  <c:v>1084384955.8640771</c:v>
                </c:pt>
                <c:pt idx="149">
                  <c:v>959526123.72795618</c:v>
                </c:pt>
                <c:pt idx="150">
                  <c:v>1011063883.5002612</c:v>
                </c:pt>
                <c:pt idx="151">
                  <c:v>1113119875.6515706</c:v>
                </c:pt>
                <c:pt idx="152">
                  <c:v>1066056246.3450251</c:v>
                </c:pt>
                <c:pt idx="153">
                  <c:v>1060720727.5296131</c:v>
                </c:pt>
                <c:pt idx="154">
                  <c:v>1086425772.2186124</c:v>
                </c:pt>
                <c:pt idx="155">
                  <c:v>1201915069.1599104</c:v>
                </c:pt>
                <c:pt idx="156">
                  <c:v>1140785847.46876</c:v>
                </c:pt>
                <c:pt idx="157">
                  <c:v>923832625.73402059</c:v>
                </c:pt>
                <c:pt idx="158">
                  <c:v>951317472.30707693</c:v>
                </c:pt>
                <c:pt idx="159">
                  <c:v>1115873557.1152878</c:v>
                </c:pt>
                <c:pt idx="160">
                  <c:v>1006459956.2517116</c:v>
                </c:pt>
                <c:pt idx="161">
                  <c:v>951322159.80917132</c:v>
                </c:pt>
                <c:pt idx="162">
                  <c:v>923392324.30542397</c:v>
                </c:pt>
                <c:pt idx="163">
                  <c:v>758080435.94794941</c:v>
                </c:pt>
                <c:pt idx="164">
                  <c:v>795430466.22921789</c:v>
                </c:pt>
                <c:pt idx="165">
                  <c:v>804540997.41345775</c:v>
                </c:pt>
                <c:pt idx="166">
                  <c:v>834748404.23432863</c:v>
                </c:pt>
                <c:pt idx="167">
                  <c:v>881370247.95306146</c:v>
                </c:pt>
                <c:pt idx="168">
                  <c:v>853523674.07793355</c:v>
                </c:pt>
                <c:pt idx="169">
                  <c:v>642164132.09354675</c:v>
                </c:pt>
                <c:pt idx="170">
                  <c:v>733108441.59684873</c:v>
                </c:pt>
                <c:pt idx="171">
                  <c:v>852918518.98790872</c:v>
                </c:pt>
                <c:pt idx="172">
                  <c:v>745954697.88184106</c:v>
                </c:pt>
                <c:pt idx="173">
                  <c:v>758036882.16900337</c:v>
                </c:pt>
                <c:pt idx="174">
                  <c:v>863272226.80810654</c:v>
                </c:pt>
                <c:pt idx="175">
                  <c:v>882489617.87766171</c:v>
                </c:pt>
                <c:pt idx="176">
                  <c:v>1064536965.2497778</c:v>
                </c:pt>
                <c:pt idx="177">
                  <c:v>1270628150.987777</c:v>
                </c:pt>
                <c:pt idx="178">
                  <c:v>1338816289.6509981</c:v>
                </c:pt>
                <c:pt idx="179">
                  <c:v>1258658668.8399706</c:v>
                </c:pt>
                <c:pt idx="180">
                  <c:v>1197298099.4211431</c:v>
                </c:pt>
                <c:pt idx="181">
                  <c:v>1134743781.3678</c:v>
                </c:pt>
                <c:pt idx="182">
                  <c:v>1082203643.1502516</c:v>
                </c:pt>
                <c:pt idx="183">
                  <c:v>1296042438.069382</c:v>
                </c:pt>
                <c:pt idx="184">
                  <c:v>1219294106.950551</c:v>
                </c:pt>
                <c:pt idx="185">
                  <c:v>1143818597.9826424</c:v>
                </c:pt>
                <c:pt idx="186">
                  <c:v>1139897045.4709132</c:v>
                </c:pt>
                <c:pt idx="187">
                  <c:v>1210276886.7146184</c:v>
                </c:pt>
                <c:pt idx="188">
                  <c:v>1218909462.355885</c:v>
                </c:pt>
                <c:pt idx="189">
                  <c:v>1286447721.9894547</c:v>
                </c:pt>
                <c:pt idx="190">
                  <c:v>1412085188.5461755</c:v>
                </c:pt>
                <c:pt idx="191">
                  <c:v>1302290152.9105017</c:v>
                </c:pt>
                <c:pt idx="192">
                  <c:v>1252635047.7364402</c:v>
                </c:pt>
                <c:pt idx="193">
                  <c:v>1204273527.6992106</c:v>
                </c:pt>
                <c:pt idx="194">
                  <c:v>1093062257.9041829</c:v>
                </c:pt>
                <c:pt idx="195">
                  <c:v>1240911848.4444113</c:v>
                </c:pt>
                <c:pt idx="196">
                  <c:v>1154603178.7119493</c:v>
                </c:pt>
                <c:pt idx="197">
                  <c:v>1171379190.2095029</c:v>
                </c:pt>
                <c:pt idx="198">
                  <c:v>966002725.30942547</c:v>
                </c:pt>
                <c:pt idx="199">
                  <c:v>1177241215.7537222</c:v>
                </c:pt>
                <c:pt idx="200">
                  <c:v>1330073981.6627595</c:v>
                </c:pt>
                <c:pt idx="201">
                  <c:v>1267767382.7545888</c:v>
                </c:pt>
                <c:pt idx="202">
                  <c:v>1395163151.12343</c:v>
                </c:pt>
                <c:pt idx="203">
                  <c:v>1410334560.4547694</c:v>
                </c:pt>
                <c:pt idx="204">
                  <c:v>1266589114.6270657</c:v>
                </c:pt>
                <c:pt idx="205">
                  <c:v>1127314487.4451241</c:v>
                </c:pt>
                <c:pt idx="206">
                  <c:v>1079855490.3840542</c:v>
                </c:pt>
                <c:pt idx="207">
                  <c:v>1275076505.2607722</c:v>
                </c:pt>
                <c:pt idx="208">
                  <c:v>1145775647.5707917</c:v>
                </c:pt>
                <c:pt idx="209">
                  <c:v>1078327750.2781711</c:v>
                </c:pt>
                <c:pt idx="210">
                  <c:v>1012712896.4410739</c:v>
                </c:pt>
                <c:pt idx="211">
                  <c:v>1061288898.6619123</c:v>
                </c:pt>
                <c:pt idx="212">
                  <c:v>1218959741.6612375</c:v>
                </c:pt>
                <c:pt idx="213">
                  <c:v>1115633584.284076</c:v>
                </c:pt>
                <c:pt idx="214">
                  <c:v>1208770024.4341819</c:v>
                </c:pt>
                <c:pt idx="215">
                  <c:v>1096961840.1847932</c:v>
                </c:pt>
                <c:pt idx="216">
                  <c:v>1138067760.9214439</c:v>
                </c:pt>
                <c:pt idx="217">
                  <c:v>1087048113.6563113</c:v>
                </c:pt>
                <c:pt idx="218">
                  <c:v>1079179113.8702488</c:v>
                </c:pt>
                <c:pt idx="219">
                  <c:v>1268484189.428751</c:v>
                </c:pt>
                <c:pt idx="220">
                  <c:v>1197921974.048805</c:v>
                </c:pt>
                <c:pt idx="221">
                  <c:v>976552317.43558335</c:v>
                </c:pt>
                <c:pt idx="222">
                  <c:v>991756433.95086312</c:v>
                </c:pt>
                <c:pt idx="223">
                  <c:v>1106634923.7671001</c:v>
                </c:pt>
                <c:pt idx="224">
                  <c:v>1178696058.0215797</c:v>
                </c:pt>
                <c:pt idx="225">
                  <c:v>1117725617.3396008</c:v>
                </c:pt>
                <c:pt idx="226">
                  <c:v>1187853372.8005948</c:v>
                </c:pt>
                <c:pt idx="227">
                  <c:v>1138060320.6496387</c:v>
                </c:pt>
                <c:pt idx="228">
                  <c:v>1273701765.3630369</c:v>
                </c:pt>
                <c:pt idx="229">
                  <c:v>972913295.93879998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4'!$W$6</c:f>
              <c:strCache>
                <c:ptCount val="1"/>
                <c:pt idx="0">
                  <c:v>Comércio Atacadista</c:v>
                </c:pt>
              </c:strCache>
            </c:strRef>
          </c:tx>
          <c:marker>
            <c:symbol val="none"/>
          </c:marker>
          <c:cat>
            <c:numRef>
              <c:f>'Figura 4'!$A$7:$A$236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4'!$W$7:$W$236</c:f>
              <c:numCache>
                <c:formatCode>_(* #,##0.00_);_(* \(#,##0.00\);_(* "-"??_);_(@_)</c:formatCode>
                <c:ptCount val="230"/>
                <c:pt idx="0">
                  <c:v>188755810.44898924</c:v>
                </c:pt>
                <c:pt idx="1">
                  <c:v>175319591.22605777</c:v>
                </c:pt>
                <c:pt idx="2">
                  <c:v>174215567.29426056</c:v>
                </c:pt>
                <c:pt idx="3">
                  <c:v>212641038.63768724</c:v>
                </c:pt>
                <c:pt idx="4">
                  <c:v>196301055.29783753</c:v>
                </c:pt>
                <c:pt idx="5">
                  <c:v>218154601.47398144</c:v>
                </c:pt>
                <c:pt idx="6">
                  <c:v>224522393.77672952</c:v>
                </c:pt>
                <c:pt idx="7">
                  <c:v>205647307.45328131</c:v>
                </c:pt>
                <c:pt idx="8">
                  <c:v>216462565.12327635</c:v>
                </c:pt>
                <c:pt idx="9">
                  <c:v>220308468.18677577</c:v>
                </c:pt>
                <c:pt idx="10">
                  <c:v>225493731.40108582</c:v>
                </c:pt>
                <c:pt idx="11">
                  <c:v>205237001.21893856</c:v>
                </c:pt>
                <c:pt idx="12">
                  <c:v>207219873.08836493</c:v>
                </c:pt>
                <c:pt idx="13">
                  <c:v>199450705.96580043</c:v>
                </c:pt>
                <c:pt idx="14">
                  <c:v>183705313.55879322</c:v>
                </c:pt>
                <c:pt idx="15">
                  <c:v>222686654.96434122</c:v>
                </c:pt>
                <c:pt idx="16">
                  <c:v>192155804.45880994</c:v>
                </c:pt>
                <c:pt idx="17">
                  <c:v>195153744.08923593</c:v>
                </c:pt>
                <c:pt idx="18">
                  <c:v>200886362.95044422</c:v>
                </c:pt>
                <c:pt idx="19">
                  <c:v>201369811.14963645</c:v>
                </c:pt>
                <c:pt idx="20">
                  <c:v>384149327.53451788</c:v>
                </c:pt>
                <c:pt idx="21">
                  <c:v>367264378.53246766</c:v>
                </c:pt>
                <c:pt idx="22">
                  <c:v>388992633.49748284</c:v>
                </c:pt>
                <c:pt idx="23">
                  <c:v>356430678.76328522</c:v>
                </c:pt>
                <c:pt idx="24">
                  <c:v>360267980.90963012</c:v>
                </c:pt>
                <c:pt idx="25">
                  <c:v>357880590.28639412</c:v>
                </c:pt>
                <c:pt idx="26">
                  <c:v>364848017.09582448</c:v>
                </c:pt>
                <c:pt idx="27">
                  <c:v>380165289.24469954</c:v>
                </c:pt>
                <c:pt idx="28">
                  <c:v>344194770.90823865</c:v>
                </c:pt>
                <c:pt idx="29">
                  <c:v>346890991.16473013</c:v>
                </c:pt>
                <c:pt idx="30">
                  <c:v>355138284.52884269</c:v>
                </c:pt>
                <c:pt idx="31">
                  <c:v>358746797.73602003</c:v>
                </c:pt>
                <c:pt idx="32">
                  <c:v>357898726.93317574</c:v>
                </c:pt>
                <c:pt idx="33">
                  <c:v>235434322.2750864</c:v>
                </c:pt>
                <c:pt idx="34">
                  <c:v>249775101.34898558</c:v>
                </c:pt>
                <c:pt idx="35">
                  <c:v>256839566.51389924</c:v>
                </c:pt>
                <c:pt idx="36">
                  <c:v>237609040.77048287</c:v>
                </c:pt>
                <c:pt idx="37">
                  <c:v>244091215.69343823</c:v>
                </c:pt>
                <c:pt idx="38">
                  <c:v>223315268.51710746</c:v>
                </c:pt>
                <c:pt idx="39">
                  <c:v>270273734.33416677</c:v>
                </c:pt>
                <c:pt idx="40">
                  <c:v>228163403.00504759</c:v>
                </c:pt>
                <c:pt idx="41">
                  <c:v>213122682.1704984</c:v>
                </c:pt>
                <c:pt idx="42">
                  <c:v>361474843.56384367</c:v>
                </c:pt>
                <c:pt idx="43">
                  <c:v>331312397.60495418</c:v>
                </c:pt>
                <c:pt idx="44">
                  <c:v>355379024.00944346</c:v>
                </c:pt>
                <c:pt idx="45">
                  <c:v>336179462.22953308</c:v>
                </c:pt>
                <c:pt idx="46">
                  <c:v>359497397.99253273</c:v>
                </c:pt>
                <c:pt idx="47">
                  <c:v>440682784.41793835</c:v>
                </c:pt>
                <c:pt idx="48">
                  <c:v>313304459.61061448</c:v>
                </c:pt>
                <c:pt idx="49">
                  <c:v>475672274.41808468</c:v>
                </c:pt>
                <c:pt idx="50">
                  <c:v>331171723.29701382</c:v>
                </c:pt>
                <c:pt idx="51">
                  <c:v>423302031.74296695</c:v>
                </c:pt>
                <c:pt idx="52">
                  <c:v>363874624.00105792</c:v>
                </c:pt>
                <c:pt idx="53">
                  <c:v>366592722.24286723</c:v>
                </c:pt>
                <c:pt idx="54">
                  <c:v>384666500.55126607</c:v>
                </c:pt>
                <c:pt idx="55">
                  <c:v>362839339.85467041</c:v>
                </c:pt>
                <c:pt idx="56">
                  <c:v>371604003.4960171</c:v>
                </c:pt>
                <c:pt idx="57">
                  <c:v>346354273.78021842</c:v>
                </c:pt>
                <c:pt idx="58">
                  <c:v>381051436.63825405</c:v>
                </c:pt>
                <c:pt idx="59">
                  <c:v>435711093.89295185</c:v>
                </c:pt>
                <c:pt idx="60">
                  <c:v>311833451.59116822</c:v>
                </c:pt>
                <c:pt idx="61">
                  <c:v>361146612.87213302</c:v>
                </c:pt>
                <c:pt idx="62">
                  <c:v>322967952.29410583</c:v>
                </c:pt>
                <c:pt idx="63">
                  <c:v>305128325.8310954</c:v>
                </c:pt>
                <c:pt idx="64">
                  <c:v>295658885.71853632</c:v>
                </c:pt>
                <c:pt idx="65">
                  <c:v>404664019.13161993</c:v>
                </c:pt>
                <c:pt idx="66">
                  <c:v>337864570.7520135</c:v>
                </c:pt>
                <c:pt idx="67">
                  <c:v>347434402.23971868</c:v>
                </c:pt>
                <c:pt idx="68">
                  <c:v>335531617.3214668</c:v>
                </c:pt>
                <c:pt idx="69">
                  <c:v>340967259.19020629</c:v>
                </c:pt>
                <c:pt idx="70">
                  <c:v>361814603.47044152</c:v>
                </c:pt>
                <c:pt idx="71">
                  <c:v>421170174.07565647</c:v>
                </c:pt>
                <c:pt idx="72">
                  <c:v>370469689.83382845</c:v>
                </c:pt>
                <c:pt idx="73">
                  <c:v>365862370.35204864</c:v>
                </c:pt>
                <c:pt idx="74">
                  <c:v>381421857.7233355</c:v>
                </c:pt>
                <c:pt idx="75">
                  <c:v>350187754.17498112</c:v>
                </c:pt>
                <c:pt idx="76">
                  <c:v>390669499.65143532</c:v>
                </c:pt>
                <c:pt idx="77">
                  <c:v>382456952.83782524</c:v>
                </c:pt>
                <c:pt idx="78">
                  <c:v>405998600.14296812</c:v>
                </c:pt>
                <c:pt idx="79">
                  <c:v>396622071.059102</c:v>
                </c:pt>
                <c:pt idx="80">
                  <c:v>371096242.90220833</c:v>
                </c:pt>
                <c:pt idx="81">
                  <c:v>370171283.73104167</c:v>
                </c:pt>
                <c:pt idx="82">
                  <c:v>341137130.0939067</c:v>
                </c:pt>
                <c:pt idx="83">
                  <c:v>463827919.57578981</c:v>
                </c:pt>
                <c:pt idx="84">
                  <c:v>419920438.75233823</c:v>
                </c:pt>
                <c:pt idx="85">
                  <c:v>375739529.17304307</c:v>
                </c:pt>
                <c:pt idx="86">
                  <c:v>385112454.1752497</c:v>
                </c:pt>
                <c:pt idx="87">
                  <c:v>447569759.15628731</c:v>
                </c:pt>
                <c:pt idx="88">
                  <c:v>445286150.51468778</c:v>
                </c:pt>
                <c:pt idx="89">
                  <c:v>439459483.20565248</c:v>
                </c:pt>
                <c:pt idx="90">
                  <c:v>456089525.50380915</c:v>
                </c:pt>
                <c:pt idx="91">
                  <c:v>458514931.73484451</c:v>
                </c:pt>
                <c:pt idx="92">
                  <c:v>477449047.52337414</c:v>
                </c:pt>
                <c:pt idx="93">
                  <c:v>585910518.22528064</c:v>
                </c:pt>
                <c:pt idx="94">
                  <c:v>465274044.88092381</c:v>
                </c:pt>
                <c:pt idx="95">
                  <c:v>492699645.03057396</c:v>
                </c:pt>
                <c:pt idx="96">
                  <c:v>519520344.23294175</c:v>
                </c:pt>
                <c:pt idx="97">
                  <c:v>472915988.47721887</c:v>
                </c:pt>
                <c:pt idx="98">
                  <c:v>443369084.61269099</c:v>
                </c:pt>
                <c:pt idx="99">
                  <c:v>493308320.7493372</c:v>
                </c:pt>
                <c:pt idx="100">
                  <c:v>522181369.04438651</c:v>
                </c:pt>
                <c:pt idx="101">
                  <c:v>703746487.16160691</c:v>
                </c:pt>
                <c:pt idx="102">
                  <c:v>485587949.08038104</c:v>
                </c:pt>
                <c:pt idx="103">
                  <c:v>549624694.53867126</c:v>
                </c:pt>
                <c:pt idx="104">
                  <c:v>523872145.79560369</c:v>
                </c:pt>
                <c:pt idx="105">
                  <c:v>498636722.93264061</c:v>
                </c:pt>
                <c:pt idx="106">
                  <c:v>714708003.44477355</c:v>
                </c:pt>
                <c:pt idx="107">
                  <c:v>542808049.61324811</c:v>
                </c:pt>
                <c:pt idx="108">
                  <c:v>579165829.44274676</c:v>
                </c:pt>
                <c:pt idx="109">
                  <c:v>561721916.52643704</c:v>
                </c:pt>
                <c:pt idx="110">
                  <c:v>422950604.16576868</c:v>
                </c:pt>
                <c:pt idx="111">
                  <c:v>585569264.74495971</c:v>
                </c:pt>
                <c:pt idx="112">
                  <c:v>458209718.5500626</c:v>
                </c:pt>
                <c:pt idx="113">
                  <c:v>605819249.6959902</c:v>
                </c:pt>
                <c:pt idx="114">
                  <c:v>532907396.62627923</c:v>
                </c:pt>
                <c:pt idx="115">
                  <c:v>445110516.49425912</c:v>
                </c:pt>
                <c:pt idx="116">
                  <c:v>552172936.5826323</c:v>
                </c:pt>
                <c:pt idx="117">
                  <c:v>529829007.10457349</c:v>
                </c:pt>
                <c:pt idx="118">
                  <c:v>584950186.61045718</c:v>
                </c:pt>
                <c:pt idx="119">
                  <c:v>613666742.32569969</c:v>
                </c:pt>
                <c:pt idx="120">
                  <c:v>599090273.34232903</c:v>
                </c:pt>
                <c:pt idx="121">
                  <c:v>542500379.24588931</c:v>
                </c:pt>
                <c:pt idx="122">
                  <c:v>491852141.29868019</c:v>
                </c:pt>
                <c:pt idx="123">
                  <c:v>639825846.69309223</c:v>
                </c:pt>
                <c:pt idx="124">
                  <c:v>674999593.12913752</c:v>
                </c:pt>
                <c:pt idx="125">
                  <c:v>513297775.72020769</c:v>
                </c:pt>
                <c:pt idx="126">
                  <c:v>714164175.46808481</c:v>
                </c:pt>
                <c:pt idx="127">
                  <c:v>558269152.81506121</c:v>
                </c:pt>
                <c:pt idx="128">
                  <c:v>640479483.72439229</c:v>
                </c:pt>
                <c:pt idx="129">
                  <c:v>683337626.95166945</c:v>
                </c:pt>
                <c:pt idx="130">
                  <c:v>782101859.75723314</c:v>
                </c:pt>
                <c:pt idx="131">
                  <c:v>598261967.89415991</c:v>
                </c:pt>
                <c:pt idx="132">
                  <c:v>495589260.23150748</c:v>
                </c:pt>
                <c:pt idx="133">
                  <c:v>430405142.55524814</c:v>
                </c:pt>
                <c:pt idx="134">
                  <c:v>450457888.94022578</c:v>
                </c:pt>
                <c:pt idx="135">
                  <c:v>497993435.62067324</c:v>
                </c:pt>
                <c:pt idx="136">
                  <c:v>468272052.16550964</c:v>
                </c:pt>
                <c:pt idx="137">
                  <c:v>475885353.00420666</c:v>
                </c:pt>
                <c:pt idx="138">
                  <c:v>466845099.93375576</c:v>
                </c:pt>
                <c:pt idx="139">
                  <c:v>490259497.77610487</c:v>
                </c:pt>
                <c:pt idx="140">
                  <c:v>486320263.56723261</c:v>
                </c:pt>
                <c:pt idx="141">
                  <c:v>498861172.46733892</c:v>
                </c:pt>
                <c:pt idx="142">
                  <c:v>532679351.53703135</c:v>
                </c:pt>
                <c:pt idx="143">
                  <c:v>538131889.82080412</c:v>
                </c:pt>
                <c:pt idx="144">
                  <c:v>590421367.63291097</c:v>
                </c:pt>
                <c:pt idx="145">
                  <c:v>442503144.04475242</c:v>
                </c:pt>
                <c:pt idx="146">
                  <c:v>619360273.24279523</c:v>
                </c:pt>
                <c:pt idx="147">
                  <c:v>611547317.52674925</c:v>
                </c:pt>
                <c:pt idx="148">
                  <c:v>559504210.06947982</c:v>
                </c:pt>
                <c:pt idx="149">
                  <c:v>525436305.31353235</c:v>
                </c:pt>
                <c:pt idx="150">
                  <c:v>550620114.45641553</c:v>
                </c:pt>
                <c:pt idx="151">
                  <c:v>591104975.97300339</c:v>
                </c:pt>
                <c:pt idx="152">
                  <c:v>558653426.13402092</c:v>
                </c:pt>
                <c:pt idx="153">
                  <c:v>545449962.23697519</c:v>
                </c:pt>
                <c:pt idx="154">
                  <c:v>604911734.94521344</c:v>
                </c:pt>
                <c:pt idx="155">
                  <c:v>506862338.99328673</c:v>
                </c:pt>
                <c:pt idx="156">
                  <c:v>540414549.72357094</c:v>
                </c:pt>
                <c:pt idx="157">
                  <c:v>542810611.41719627</c:v>
                </c:pt>
                <c:pt idx="158">
                  <c:v>542951582.68609846</c:v>
                </c:pt>
                <c:pt idx="159">
                  <c:v>637584563.78118777</c:v>
                </c:pt>
                <c:pt idx="160">
                  <c:v>560581334.89602268</c:v>
                </c:pt>
                <c:pt idx="161">
                  <c:v>552870537.6345582</c:v>
                </c:pt>
                <c:pt idx="162">
                  <c:v>681098904.84580743</c:v>
                </c:pt>
                <c:pt idx="163">
                  <c:v>1003672682.1474532</c:v>
                </c:pt>
                <c:pt idx="164">
                  <c:v>901005962.13653028</c:v>
                </c:pt>
                <c:pt idx="165">
                  <c:v>888824490.03163469</c:v>
                </c:pt>
                <c:pt idx="166">
                  <c:v>990922544.13723969</c:v>
                </c:pt>
                <c:pt idx="167">
                  <c:v>981591199.73963594</c:v>
                </c:pt>
                <c:pt idx="168">
                  <c:v>966922726.837497</c:v>
                </c:pt>
                <c:pt idx="169">
                  <c:v>730505586.42696142</c:v>
                </c:pt>
                <c:pt idx="170">
                  <c:v>1108416747.907208</c:v>
                </c:pt>
                <c:pt idx="171">
                  <c:v>975526042.05774891</c:v>
                </c:pt>
                <c:pt idx="172">
                  <c:v>957865168.4982183</c:v>
                </c:pt>
                <c:pt idx="173">
                  <c:v>876243109.20036268</c:v>
                </c:pt>
                <c:pt idx="174">
                  <c:v>900167079.1270411</c:v>
                </c:pt>
                <c:pt idx="175">
                  <c:v>594642368.36294699</c:v>
                </c:pt>
                <c:pt idx="176">
                  <c:v>573280007.62050211</c:v>
                </c:pt>
                <c:pt idx="177">
                  <c:v>562147047.78651047</c:v>
                </c:pt>
                <c:pt idx="178">
                  <c:v>727191362.57359421</c:v>
                </c:pt>
                <c:pt idx="179">
                  <c:v>644154990.01805508</c:v>
                </c:pt>
                <c:pt idx="180">
                  <c:v>622198383.34160352</c:v>
                </c:pt>
                <c:pt idx="181">
                  <c:v>597278000.67784524</c:v>
                </c:pt>
                <c:pt idx="182">
                  <c:v>516049752.43833864</c:v>
                </c:pt>
                <c:pt idx="183">
                  <c:v>565054292.51120603</c:v>
                </c:pt>
                <c:pt idx="184">
                  <c:v>572223606.7519691</c:v>
                </c:pt>
                <c:pt idx="185">
                  <c:v>622579586.76617849</c:v>
                </c:pt>
                <c:pt idx="186">
                  <c:v>593424409.65710855</c:v>
                </c:pt>
                <c:pt idx="187">
                  <c:v>635201237.1850251</c:v>
                </c:pt>
                <c:pt idx="188">
                  <c:v>649525902.02137733</c:v>
                </c:pt>
                <c:pt idx="189">
                  <c:v>633439312.42212403</c:v>
                </c:pt>
                <c:pt idx="190">
                  <c:v>642569935.38246942</c:v>
                </c:pt>
                <c:pt idx="191">
                  <c:v>611720126.16882873</c:v>
                </c:pt>
                <c:pt idx="192">
                  <c:v>635355781.10047495</c:v>
                </c:pt>
                <c:pt idx="193">
                  <c:v>635011106.71353018</c:v>
                </c:pt>
                <c:pt idx="194">
                  <c:v>665893957.93899131</c:v>
                </c:pt>
                <c:pt idx="195">
                  <c:v>618381666.94676602</c:v>
                </c:pt>
                <c:pt idx="196">
                  <c:v>613022480.35101187</c:v>
                </c:pt>
                <c:pt idx="197">
                  <c:v>644577235.64003587</c:v>
                </c:pt>
                <c:pt idx="198">
                  <c:v>619391490.612463</c:v>
                </c:pt>
                <c:pt idx="199">
                  <c:v>687046886.50715423</c:v>
                </c:pt>
                <c:pt idx="200">
                  <c:v>703298643.19727552</c:v>
                </c:pt>
                <c:pt idx="201">
                  <c:v>700649154.87065828</c:v>
                </c:pt>
                <c:pt idx="202">
                  <c:v>722513239.99137235</c:v>
                </c:pt>
                <c:pt idx="203">
                  <c:v>765399659.88652301</c:v>
                </c:pt>
                <c:pt idx="204">
                  <c:v>732018109.23220432</c:v>
                </c:pt>
                <c:pt idx="205">
                  <c:v>691556184.07117128</c:v>
                </c:pt>
                <c:pt idx="206">
                  <c:v>729406297.47516346</c:v>
                </c:pt>
                <c:pt idx="207">
                  <c:v>807810992.80938458</c:v>
                </c:pt>
                <c:pt idx="208">
                  <c:v>765106967.15642405</c:v>
                </c:pt>
                <c:pt idx="209">
                  <c:v>770382277.6052748</c:v>
                </c:pt>
                <c:pt idx="210">
                  <c:v>769647529.13502681</c:v>
                </c:pt>
                <c:pt idx="211">
                  <c:v>709695449.92562902</c:v>
                </c:pt>
                <c:pt idx="212">
                  <c:v>894388548.91236949</c:v>
                </c:pt>
                <c:pt idx="213">
                  <c:v>769757092.53303814</c:v>
                </c:pt>
                <c:pt idx="214">
                  <c:v>748357245.66534472</c:v>
                </c:pt>
                <c:pt idx="215">
                  <c:v>755957529.06882405</c:v>
                </c:pt>
                <c:pt idx="216">
                  <c:v>822487602.31822956</c:v>
                </c:pt>
                <c:pt idx="217">
                  <c:v>881848419.67824113</c:v>
                </c:pt>
                <c:pt idx="218">
                  <c:v>822256280.88772452</c:v>
                </c:pt>
                <c:pt idx="219">
                  <c:v>825608226.00293565</c:v>
                </c:pt>
                <c:pt idx="220">
                  <c:v>752995008.40293205</c:v>
                </c:pt>
                <c:pt idx="221">
                  <c:v>747436023.79280293</c:v>
                </c:pt>
                <c:pt idx="222">
                  <c:v>845121636.96505237</c:v>
                </c:pt>
                <c:pt idx="223">
                  <c:v>687596351.39477098</c:v>
                </c:pt>
                <c:pt idx="224">
                  <c:v>733086325.36907923</c:v>
                </c:pt>
                <c:pt idx="225">
                  <c:v>780997801.821661</c:v>
                </c:pt>
                <c:pt idx="226">
                  <c:v>739115564.40604174</c:v>
                </c:pt>
                <c:pt idx="227">
                  <c:v>858910602.73477817</c:v>
                </c:pt>
                <c:pt idx="228">
                  <c:v>815997786.36746716</c:v>
                </c:pt>
                <c:pt idx="229">
                  <c:v>789000185.2414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4'!$AA$6</c:f>
              <c:strCache>
                <c:ptCount val="1"/>
                <c:pt idx="0">
                  <c:v>Demais Setores</c:v>
                </c:pt>
              </c:strCache>
            </c:strRef>
          </c:tx>
          <c:marker>
            <c:symbol val="none"/>
          </c:marker>
          <c:cat>
            <c:numRef>
              <c:f>'Figura 4'!$A$7:$A$236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4'!$AA$7:$AA$236</c:f>
              <c:numCache>
                <c:formatCode>_(* #,##0.00_);_(* \(#,##0.00\);_(* "-"??_);_(@_)</c:formatCode>
                <c:ptCount val="230"/>
                <c:pt idx="0">
                  <c:v>609943050.74318123</c:v>
                </c:pt>
                <c:pt idx="1">
                  <c:v>508533998.62293112</c:v>
                </c:pt>
                <c:pt idx="2">
                  <c:v>441054258.28948349</c:v>
                </c:pt>
                <c:pt idx="3">
                  <c:v>509322902.5739603</c:v>
                </c:pt>
                <c:pt idx="4">
                  <c:v>533768229.36211753</c:v>
                </c:pt>
                <c:pt idx="5">
                  <c:v>537216331.31617141</c:v>
                </c:pt>
                <c:pt idx="6">
                  <c:v>511501103.39991885</c:v>
                </c:pt>
                <c:pt idx="7">
                  <c:v>531387050.84207141</c:v>
                </c:pt>
                <c:pt idx="8">
                  <c:v>544048127.07955837</c:v>
                </c:pt>
                <c:pt idx="9">
                  <c:v>456700394.02753699</c:v>
                </c:pt>
                <c:pt idx="10">
                  <c:v>524262242.39700437</c:v>
                </c:pt>
                <c:pt idx="11">
                  <c:v>492328419.75586891</c:v>
                </c:pt>
                <c:pt idx="12">
                  <c:v>668427525.28406572</c:v>
                </c:pt>
                <c:pt idx="13">
                  <c:v>386322263.37091434</c:v>
                </c:pt>
                <c:pt idx="14">
                  <c:v>529073344.06257379</c:v>
                </c:pt>
                <c:pt idx="15">
                  <c:v>475710646.17985386</c:v>
                </c:pt>
                <c:pt idx="16">
                  <c:v>442265499.66977119</c:v>
                </c:pt>
                <c:pt idx="17">
                  <c:v>488777928.94590795</c:v>
                </c:pt>
                <c:pt idx="18">
                  <c:v>480024129.56799984</c:v>
                </c:pt>
                <c:pt idx="19">
                  <c:v>485379465.89754373</c:v>
                </c:pt>
                <c:pt idx="20">
                  <c:v>462892952.29183245</c:v>
                </c:pt>
                <c:pt idx="21">
                  <c:v>450873002.97837549</c:v>
                </c:pt>
                <c:pt idx="22">
                  <c:v>446443893.54822868</c:v>
                </c:pt>
                <c:pt idx="23">
                  <c:v>433212807.72819096</c:v>
                </c:pt>
                <c:pt idx="24">
                  <c:v>579444444.09988737</c:v>
                </c:pt>
                <c:pt idx="25">
                  <c:v>445373358.79448152</c:v>
                </c:pt>
                <c:pt idx="26">
                  <c:v>415213318.66376567</c:v>
                </c:pt>
                <c:pt idx="27">
                  <c:v>433407833.22674733</c:v>
                </c:pt>
                <c:pt idx="28">
                  <c:v>450496816.73922372</c:v>
                </c:pt>
                <c:pt idx="29">
                  <c:v>487947136.31275338</c:v>
                </c:pt>
                <c:pt idx="30">
                  <c:v>484016571.25153792</c:v>
                </c:pt>
                <c:pt idx="31">
                  <c:v>488381612.21228153</c:v>
                </c:pt>
                <c:pt idx="32">
                  <c:v>502119246.36014277</c:v>
                </c:pt>
                <c:pt idx="33">
                  <c:v>487867609.13504839</c:v>
                </c:pt>
                <c:pt idx="34">
                  <c:v>486325351.63623011</c:v>
                </c:pt>
                <c:pt idx="35">
                  <c:v>481176264.95076013</c:v>
                </c:pt>
                <c:pt idx="36">
                  <c:v>635957484.66838133</c:v>
                </c:pt>
                <c:pt idx="37">
                  <c:v>500817087.24062639</c:v>
                </c:pt>
                <c:pt idx="38">
                  <c:v>492857995.26471877</c:v>
                </c:pt>
                <c:pt idx="39">
                  <c:v>542517645.51646864</c:v>
                </c:pt>
                <c:pt idx="40">
                  <c:v>528630690.15953422</c:v>
                </c:pt>
                <c:pt idx="41">
                  <c:v>534948510.09916091</c:v>
                </c:pt>
                <c:pt idx="42">
                  <c:v>562274434.10110235</c:v>
                </c:pt>
                <c:pt idx="43">
                  <c:v>549138403.72914314</c:v>
                </c:pt>
                <c:pt idx="44">
                  <c:v>552286289.23784351</c:v>
                </c:pt>
                <c:pt idx="45">
                  <c:v>513047367.77243793</c:v>
                </c:pt>
                <c:pt idx="46">
                  <c:v>494078682.18139911</c:v>
                </c:pt>
                <c:pt idx="47">
                  <c:v>570530667.19707584</c:v>
                </c:pt>
                <c:pt idx="48">
                  <c:v>575927277.19048238</c:v>
                </c:pt>
                <c:pt idx="49">
                  <c:v>502000395.77626306</c:v>
                </c:pt>
                <c:pt idx="50">
                  <c:v>458502934.18259388</c:v>
                </c:pt>
                <c:pt idx="51">
                  <c:v>531441153.29871351</c:v>
                </c:pt>
                <c:pt idx="52">
                  <c:v>485696428.62099272</c:v>
                </c:pt>
                <c:pt idx="53">
                  <c:v>536282995.23194349</c:v>
                </c:pt>
                <c:pt idx="54">
                  <c:v>510157522.81349874</c:v>
                </c:pt>
                <c:pt idx="55">
                  <c:v>505123643.81614923</c:v>
                </c:pt>
                <c:pt idx="56">
                  <c:v>506712123.75837851</c:v>
                </c:pt>
                <c:pt idx="57">
                  <c:v>469431027.14987165</c:v>
                </c:pt>
                <c:pt idx="58">
                  <c:v>467535372.78918743</c:v>
                </c:pt>
                <c:pt idx="59">
                  <c:v>563491286.21943367</c:v>
                </c:pt>
                <c:pt idx="60">
                  <c:v>504233867.20323759</c:v>
                </c:pt>
                <c:pt idx="61">
                  <c:v>443152707.3131907</c:v>
                </c:pt>
                <c:pt idx="62">
                  <c:v>414532749.95733231</c:v>
                </c:pt>
                <c:pt idx="63">
                  <c:v>346264425.6068849</c:v>
                </c:pt>
                <c:pt idx="64">
                  <c:v>433890290.4577294</c:v>
                </c:pt>
                <c:pt idx="65">
                  <c:v>475717461.62253046</c:v>
                </c:pt>
                <c:pt idx="66">
                  <c:v>429508793.87167329</c:v>
                </c:pt>
                <c:pt idx="67">
                  <c:v>466369115.5307461</c:v>
                </c:pt>
                <c:pt idx="68">
                  <c:v>470272647.16420221</c:v>
                </c:pt>
                <c:pt idx="69">
                  <c:v>463454125.17124844</c:v>
                </c:pt>
                <c:pt idx="70">
                  <c:v>594308196.47529173</c:v>
                </c:pt>
                <c:pt idx="71">
                  <c:v>642392644.05218267</c:v>
                </c:pt>
                <c:pt idx="72">
                  <c:v>553280674.65036058</c:v>
                </c:pt>
                <c:pt idx="73">
                  <c:v>457698619.45266414</c:v>
                </c:pt>
                <c:pt idx="74">
                  <c:v>438820368.07169902</c:v>
                </c:pt>
                <c:pt idx="75">
                  <c:v>383213004.31692028</c:v>
                </c:pt>
                <c:pt idx="76">
                  <c:v>468340596.23491949</c:v>
                </c:pt>
                <c:pt idx="77">
                  <c:v>459955514.38468617</c:v>
                </c:pt>
                <c:pt idx="78">
                  <c:v>473512581.81463939</c:v>
                </c:pt>
                <c:pt idx="79">
                  <c:v>482354303.51245183</c:v>
                </c:pt>
                <c:pt idx="80">
                  <c:v>457388917.27476287</c:v>
                </c:pt>
                <c:pt idx="81">
                  <c:v>495667972.89349174</c:v>
                </c:pt>
                <c:pt idx="82">
                  <c:v>442246408.9849444</c:v>
                </c:pt>
                <c:pt idx="83">
                  <c:v>655003604.68152344</c:v>
                </c:pt>
                <c:pt idx="84">
                  <c:v>550523378.84520316</c:v>
                </c:pt>
                <c:pt idx="85">
                  <c:v>459340508.63055378</c:v>
                </c:pt>
                <c:pt idx="86">
                  <c:v>480793953.66809189</c:v>
                </c:pt>
                <c:pt idx="87">
                  <c:v>475645056.98684573</c:v>
                </c:pt>
                <c:pt idx="88">
                  <c:v>507175095.79990089</c:v>
                </c:pt>
                <c:pt idx="89">
                  <c:v>578523054.67062581</c:v>
                </c:pt>
                <c:pt idx="90">
                  <c:v>537199370.88043666</c:v>
                </c:pt>
                <c:pt idx="91">
                  <c:v>579922862.62874103</c:v>
                </c:pt>
                <c:pt idx="92">
                  <c:v>595381454.13744116</c:v>
                </c:pt>
                <c:pt idx="93">
                  <c:v>786466579.79248011</c:v>
                </c:pt>
                <c:pt idx="94">
                  <c:v>638644672.70032501</c:v>
                </c:pt>
                <c:pt idx="95">
                  <c:v>639516167.83117092</c:v>
                </c:pt>
                <c:pt idx="96">
                  <c:v>764919613.26998246</c:v>
                </c:pt>
                <c:pt idx="97">
                  <c:v>531896303.42301822</c:v>
                </c:pt>
                <c:pt idx="98">
                  <c:v>560733356.23320389</c:v>
                </c:pt>
                <c:pt idx="99">
                  <c:v>489101538.82420838</c:v>
                </c:pt>
                <c:pt idx="100">
                  <c:v>554967097.18536127</c:v>
                </c:pt>
                <c:pt idx="101">
                  <c:v>590198640.25032556</c:v>
                </c:pt>
                <c:pt idx="102">
                  <c:v>564330747.22979224</c:v>
                </c:pt>
                <c:pt idx="103">
                  <c:v>575515525.43283868</c:v>
                </c:pt>
                <c:pt idx="104">
                  <c:v>855882054.25356913</c:v>
                </c:pt>
                <c:pt idx="105">
                  <c:v>587797010.93766284</c:v>
                </c:pt>
                <c:pt idx="106">
                  <c:v>567152329.47114146</c:v>
                </c:pt>
                <c:pt idx="107">
                  <c:v>524985622.0171771</c:v>
                </c:pt>
                <c:pt idx="108">
                  <c:v>753793723.72789419</c:v>
                </c:pt>
                <c:pt idx="109">
                  <c:v>548127306.37146544</c:v>
                </c:pt>
                <c:pt idx="110">
                  <c:v>469826803.21235412</c:v>
                </c:pt>
                <c:pt idx="111">
                  <c:v>468255955.85186231</c:v>
                </c:pt>
                <c:pt idx="112">
                  <c:v>607477954.82819676</c:v>
                </c:pt>
                <c:pt idx="113">
                  <c:v>599160483.26699293</c:v>
                </c:pt>
                <c:pt idx="114">
                  <c:v>581597646.23040068</c:v>
                </c:pt>
                <c:pt idx="115">
                  <c:v>620613095.72487438</c:v>
                </c:pt>
                <c:pt idx="116">
                  <c:v>640972705.72784472</c:v>
                </c:pt>
                <c:pt idx="117">
                  <c:v>611425421.11769605</c:v>
                </c:pt>
                <c:pt idx="118">
                  <c:v>630221669.71984506</c:v>
                </c:pt>
                <c:pt idx="119">
                  <c:v>646633721.79858983</c:v>
                </c:pt>
                <c:pt idx="120">
                  <c:v>807929711.91207027</c:v>
                </c:pt>
                <c:pt idx="121">
                  <c:v>647130113.76972663</c:v>
                </c:pt>
                <c:pt idx="122">
                  <c:v>602611576.62212431</c:v>
                </c:pt>
                <c:pt idx="123">
                  <c:v>632424407.63187373</c:v>
                </c:pt>
                <c:pt idx="124">
                  <c:v>662171570.22489953</c:v>
                </c:pt>
                <c:pt idx="125">
                  <c:v>795712508.0103488</c:v>
                </c:pt>
                <c:pt idx="126">
                  <c:v>632479325.52244759</c:v>
                </c:pt>
                <c:pt idx="127">
                  <c:v>586316980.79569042</c:v>
                </c:pt>
                <c:pt idx="128">
                  <c:v>676150486.99162567</c:v>
                </c:pt>
                <c:pt idx="129">
                  <c:v>699677425.7755239</c:v>
                </c:pt>
                <c:pt idx="130">
                  <c:v>654342939.71341991</c:v>
                </c:pt>
                <c:pt idx="131">
                  <c:v>614340860.68374479</c:v>
                </c:pt>
                <c:pt idx="132">
                  <c:v>722901068.74089599</c:v>
                </c:pt>
                <c:pt idx="133">
                  <c:v>606818269.69189036</c:v>
                </c:pt>
                <c:pt idx="134">
                  <c:v>614946989.19236374</c:v>
                </c:pt>
                <c:pt idx="135">
                  <c:v>610495339.18522692</c:v>
                </c:pt>
                <c:pt idx="136">
                  <c:v>634424977.23941135</c:v>
                </c:pt>
                <c:pt idx="137">
                  <c:v>670817866.1605041</c:v>
                </c:pt>
                <c:pt idx="138">
                  <c:v>651090862.62034714</c:v>
                </c:pt>
                <c:pt idx="139">
                  <c:v>651683043.76446009</c:v>
                </c:pt>
                <c:pt idx="140">
                  <c:v>692878013.91411161</c:v>
                </c:pt>
                <c:pt idx="141">
                  <c:v>709924198.93764508</c:v>
                </c:pt>
                <c:pt idx="142">
                  <c:v>741043691.25671911</c:v>
                </c:pt>
                <c:pt idx="143">
                  <c:v>771767387.60894895</c:v>
                </c:pt>
                <c:pt idx="144">
                  <c:v>782386247.50648785</c:v>
                </c:pt>
                <c:pt idx="145">
                  <c:v>545204643.33300805</c:v>
                </c:pt>
                <c:pt idx="146">
                  <c:v>774980438.69906163</c:v>
                </c:pt>
                <c:pt idx="147">
                  <c:v>668481690.56177962</c:v>
                </c:pt>
                <c:pt idx="148">
                  <c:v>671618868.89645207</c:v>
                </c:pt>
                <c:pt idx="149">
                  <c:v>706304413.06028986</c:v>
                </c:pt>
                <c:pt idx="150">
                  <c:v>715173791.925542</c:v>
                </c:pt>
                <c:pt idx="151">
                  <c:v>957735299.20294547</c:v>
                </c:pt>
                <c:pt idx="152">
                  <c:v>755817141.4146446</c:v>
                </c:pt>
                <c:pt idx="153">
                  <c:v>670587690.89272308</c:v>
                </c:pt>
                <c:pt idx="154">
                  <c:v>696505364.83429539</c:v>
                </c:pt>
                <c:pt idx="155">
                  <c:v>708991727.52801907</c:v>
                </c:pt>
                <c:pt idx="156">
                  <c:v>785261160.09051502</c:v>
                </c:pt>
                <c:pt idx="157">
                  <c:v>638044455.91948462</c:v>
                </c:pt>
                <c:pt idx="158">
                  <c:v>620712614.02768981</c:v>
                </c:pt>
                <c:pt idx="159">
                  <c:v>619440872.00442767</c:v>
                </c:pt>
                <c:pt idx="160">
                  <c:v>646197884.90312231</c:v>
                </c:pt>
                <c:pt idx="161">
                  <c:v>687554750.03544569</c:v>
                </c:pt>
                <c:pt idx="162">
                  <c:v>672769329.85991037</c:v>
                </c:pt>
                <c:pt idx="163">
                  <c:v>665275535.3956424</c:v>
                </c:pt>
                <c:pt idx="164">
                  <c:v>646288585.16750824</c:v>
                </c:pt>
                <c:pt idx="165">
                  <c:v>751210265.47539437</c:v>
                </c:pt>
                <c:pt idx="166">
                  <c:v>711509265.28934073</c:v>
                </c:pt>
                <c:pt idx="167">
                  <c:v>705306921.09532785</c:v>
                </c:pt>
                <c:pt idx="168">
                  <c:v>793083955.10357666</c:v>
                </c:pt>
                <c:pt idx="169">
                  <c:v>610450443.65787268</c:v>
                </c:pt>
                <c:pt idx="170">
                  <c:v>639865164.7057054</c:v>
                </c:pt>
                <c:pt idx="171">
                  <c:v>668829009.5239228</c:v>
                </c:pt>
                <c:pt idx="172">
                  <c:v>660978621.55508208</c:v>
                </c:pt>
                <c:pt idx="173">
                  <c:v>677157248.39624262</c:v>
                </c:pt>
                <c:pt idx="174">
                  <c:v>669568152.91948581</c:v>
                </c:pt>
                <c:pt idx="175">
                  <c:v>669633255.55498624</c:v>
                </c:pt>
                <c:pt idx="176">
                  <c:v>667732163.86008394</c:v>
                </c:pt>
                <c:pt idx="177">
                  <c:v>648114378.30736899</c:v>
                </c:pt>
                <c:pt idx="178">
                  <c:v>778525164.89562261</c:v>
                </c:pt>
                <c:pt idx="179">
                  <c:v>717882731.87974632</c:v>
                </c:pt>
                <c:pt idx="180">
                  <c:v>807377721.46089292</c:v>
                </c:pt>
                <c:pt idx="181">
                  <c:v>653645925.08643198</c:v>
                </c:pt>
                <c:pt idx="182">
                  <c:v>634507452.63165033</c:v>
                </c:pt>
                <c:pt idx="183">
                  <c:v>716906657.65983903</c:v>
                </c:pt>
                <c:pt idx="184">
                  <c:v>797697825.15975976</c:v>
                </c:pt>
                <c:pt idx="185">
                  <c:v>752561662.01185787</c:v>
                </c:pt>
                <c:pt idx="186">
                  <c:v>756977215.95283651</c:v>
                </c:pt>
                <c:pt idx="187">
                  <c:v>742164909.3960079</c:v>
                </c:pt>
                <c:pt idx="188">
                  <c:v>745751465.88270354</c:v>
                </c:pt>
                <c:pt idx="189">
                  <c:v>735129488.7253474</c:v>
                </c:pt>
                <c:pt idx="190">
                  <c:v>788565980.05322719</c:v>
                </c:pt>
                <c:pt idx="191">
                  <c:v>759395825.9683404</c:v>
                </c:pt>
                <c:pt idx="192">
                  <c:v>841343659.66272104</c:v>
                </c:pt>
                <c:pt idx="193">
                  <c:v>680243426.62398374</c:v>
                </c:pt>
                <c:pt idx="194">
                  <c:v>654024881.89307332</c:v>
                </c:pt>
                <c:pt idx="195">
                  <c:v>682684942.47718656</c:v>
                </c:pt>
                <c:pt idx="196">
                  <c:v>684539868.11712348</c:v>
                </c:pt>
                <c:pt idx="197">
                  <c:v>707236170.95829725</c:v>
                </c:pt>
                <c:pt idx="198">
                  <c:v>679750833.64623022</c:v>
                </c:pt>
                <c:pt idx="199">
                  <c:v>702354195.40496469</c:v>
                </c:pt>
                <c:pt idx="200">
                  <c:v>768365269.95722806</c:v>
                </c:pt>
                <c:pt idx="201">
                  <c:v>743769298.09921491</c:v>
                </c:pt>
                <c:pt idx="202">
                  <c:v>746357099.23415041</c:v>
                </c:pt>
                <c:pt idx="203">
                  <c:v>812978144.17312813</c:v>
                </c:pt>
                <c:pt idx="204">
                  <c:v>817838646.7235657</c:v>
                </c:pt>
                <c:pt idx="205">
                  <c:v>653799850.16206551</c:v>
                </c:pt>
                <c:pt idx="206">
                  <c:v>629999941.40381289</c:v>
                </c:pt>
                <c:pt idx="207">
                  <c:v>640452889.91539454</c:v>
                </c:pt>
                <c:pt idx="208">
                  <c:v>646212492.18675661</c:v>
                </c:pt>
                <c:pt idx="209">
                  <c:v>670063847.80890262</c:v>
                </c:pt>
                <c:pt idx="210">
                  <c:v>640552356.70913613</c:v>
                </c:pt>
                <c:pt idx="211">
                  <c:v>644322417.58063138</c:v>
                </c:pt>
                <c:pt idx="212">
                  <c:v>738084961.3324523</c:v>
                </c:pt>
                <c:pt idx="213">
                  <c:v>668136071.18810248</c:v>
                </c:pt>
                <c:pt idx="214">
                  <c:v>660310505.45973563</c:v>
                </c:pt>
                <c:pt idx="215">
                  <c:v>728879084.35229445</c:v>
                </c:pt>
                <c:pt idx="216">
                  <c:v>703838853.22621357</c:v>
                </c:pt>
                <c:pt idx="217">
                  <c:v>671557976.66540849</c:v>
                </c:pt>
                <c:pt idx="218">
                  <c:v>668728787.89699972</c:v>
                </c:pt>
                <c:pt idx="219">
                  <c:v>666980259.57384419</c:v>
                </c:pt>
                <c:pt idx="220">
                  <c:v>662816786.43280542</c:v>
                </c:pt>
                <c:pt idx="221">
                  <c:v>702577238.18578827</c:v>
                </c:pt>
                <c:pt idx="222">
                  <c:v>689373008.08921242</c:v>
                </c:pt>
                <c:pt idx="223">
                  <c:v>713421822.64519155</c:v>
                </c:pt>
                <c:pt idx="224">
                  <c:v>681977140.87633884</c:v>
                </c:pt>
                <c:pt idx="225">
                  <c:v>684573776.91005635</c:v>
                </c:pt>
                <c:pt idx="226">
                  <c:v>688784167.65098798</c:v>
                </c:pt>
                <c:pt idx="227">
                  <c:v>688135038.45894265</c:v>
                </c:pt>
                <c:pt idx="228">
                  <c:v>803676128.16218138</c:v>
                </c:pt>
                <c:pt idx="229">
                  <c:v>656398597.99699998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83264"/>
        <c:axId val="251181824"/>
      </c:lineChart>
      <c:dateAx>
        <c:axId val="252683264"/>
        <c:scaling>
          <c:orientation val="minMax"/>
          <c:min val="37257"/>
        </c:scaling>
        <c:delete val="0"/>
        <c:axPos val="b"/>
        <c:numFmt formatCode="mmm\-yy" sourceLinked="1"/>
        <c:majorTickMark val="out"/>
        <c:minorTickMark val="none"/>
        <c:tickLblPos val="nextTo"/>
        <c:crossAx val="251181824"/>
        <c:crosses val="autoZero"/>
        <c:auto val="1"/>
        <c:lblOffset val="100"/>
        <c:baseTimeUnit val="months"/>
      </c:dateAx>
      <c:valAx>
        <c:axId val="25118182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25268326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5'!$B$1</c:f>
              <c:strCache>
                <c:ptCount val="1"/>
                <c:pt idx="0">
                  <c:v>Emprego</c:v>
                </c:pt>
              </c:strCache>
            </c:strRef>
          </c:tx>
          <c:marker>
            <c:symbol val="none"/>
          </c:marker>
          <c:cat>
            <c:numRef>
              <c:f>'Figura 5'!$A$38:$A$171</c:f>
              <c:numCache>
                <c:formatCode>mmm\-yy</c:formatCode>
                <c:ptCount val="13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</c:numCache>
            </c:numRef>
          </c:cat>
          <c:val>
            <c:numRef>
              <c:f>'Figura 5'!$B$38:$B$171</c:f>
              <c:numCache>
                <c:formatCode>#,##0.0</c:formatCode>
                <c:ptCount val="134"/>
                <c:pt idx="0">
                  <c:v>101.21961500304279</c:v>
                </c:pt>
                <c:pt idx="1">
                  <c:v>100.90048147361676</c:v>
                </c:pt>
                <c:pt idx="2">
                  <c:v>100.59123204902416</c:v>
                </c:pt>
                <c:pt idx="3">
                  <c:v>99.8751176566265</c:v>
                </c:pt>
                <c:pt idx="4">
                  <c:v>99.331076826047521</c:v>
                </c:pt>
                <c:pt idx="5">
                  <c:v>99.624776405924038</c:v>
                </c:pt>
                <c:pt idx="6">
                  <c:v>99.113176009064503</c:v>
                </c:pt>
                <c:pt idx="7">
                  <c:v>99.574961225503088</c:v>
                </c:pt>
                <c:pt idx="8">
                  <c:v>99.379630492713119</c:v>
                </c:pt>
                <c:pt idx="9">
                  <c:v>99.84175301382129</c:v>
                </c:pt>
                <c:pt idx="10">
                  <c:v>100.19593388979895</c:v>
                </c:pt>
                <c:pt idx="11">
                  <c:v>100.35224595481722</c:v>
                </c:pt>
                <c:pt idx="12">
                  <c:v>100.73120848063076</c:v>
                </c:pt>
                <c:pt idx="13">
                  <c:v>100.90085650114654</c:v>
                </c:pt>
                <c:pt idx="14">
                  <c:v>101.29976155666395</c:v>
                </c:pt>
                <c:pt idx="15">
                  <c:v>102.20630433995879</c:v>
                </c:pt>
                <c:pt idx="16">
                  <c:v>102.48062020541721</c:v>
                </c:pt>
                <c:pt idx="17">
                  <c:v>102.04329324052107</c:v>
                </c:pt>
                <c:pt idx="18">
                  <c:v>102.69970950360585</c:v>
                </c:pt>
                <c:pt idx="19">
                  <c:v>101.44495531927235</c:v>
                </c:pt>
                <c:pt idx="20">
                  <c:v>102.41315419802513</c:v>
                </c:pt>
                <c:pt idx="21">
                  <c:v>103.85058083067227</c:v>
                </c:pt>
                <c:pt idx="22">
                  <c:v>104.97757812655726</c:v>
                </c:pt>
                <c:pt idx="23">
                  <c:v>106.23955570262859</c:v>
                </c:pt>
                <c:pt idx="24">
                  <c:v>106.93341349156013</c:v>
                </c:pt>
                <c:pt idx="25">
                  <c:v>107.5663629147229</c:v>
                </c:pt>
                <c:pt idx="26">
                  <c:v>107.73805966322961</c:v>
                </c:pt>
                <c:pt idx="27">
                  <c:v>108.61336545289863</c:v>
                </c:pt>
                <c:pt idx="28">
                  <c:v>109.25508401124281</c:v>
                </c:pt>
                <c:pt idx="29">
                  <c:v>109.65715201562365</c:v>
                </c:pt>
                <c:pt idx="30">
                  <c:v>109.78910643204625</c:v>
                </c:pt>
                <c:pt idx="31">
                  <c:v>110.33033424033721</c:v>
                </c:pt>
                <c:pt idx="32">
                  <c:v>109.8076492185515</c:v>
                </c:pt>
                <c:pt idx="33">
                  <c:v>109.52005383589875</c:v>
                </c:pt>
                <c:pt idx="34">
                  <c:v>108.37035501587937</c:v>
                </c:pt>
                <c:pt idx="35">
                  <c:v>107.40740286918549</c:v>
                </c:pt>
                <c:pt idx="36">
                  <c:v>105.82683027841068</c:v>
                </c:pt>
                <c:pt idx="37">
                  <c:v>103.59314369345778</c:v>
                </c:pt>
                <c:pt idx="38">
                  <c:v>101.89671432297985</c:v>
                </c:pt>
                <c:pt idx="39">
                  <c:v>100.83089505198753</c:v>
                </c:pt>
                <c:pt idx="40">
                  <c:v>100.46499632411053</c:v>
                </c:pt>
                <c:pt idx="41">
                  <c:v>99.999871295831326</c:v>
                </c:pt>
                <c:pt idx="42">
                  <c:v>99.713956696875499</c:v>
                </c:pt>
                <c:pt idx="43">
                  <c:v>99.640144416806635</c:v>
                </c:pt>
                <c:pt idx="44">
                  <c:v>99.924259972489679</c:v>
                </c:pt>
                <c:pt idx="45">
                  <c:v>100.60758565117965</c:v>
                </c:pt>
                <c:pt idx="46">
                  <c:v>101.58929537053511</c:v>
                </c:pt>
                <c:pt idx="47">
                  <c:v>101.85877590059582</c:v>
                </c:pt>
                <c:pt idx="48">
                  <c:v>102.32481416585308</c:v>
                </c:pt>
                <c:pt idx="49">
                  <c:v>102.93241057423219</c:v>
                </c:pt>
                <c:pt idx="50">
                  <c:v>103.95119584157335</c:v>
                </c:pt>
                <c:pt idx="51">
                  <c:v>104.78250645363704</c:v>
                </c:pt>
                <c:pt idx="52">
                  <c:v>105.39086399889355</c:v>
                </c:pt>
                <c:pt idx="53">
                  <c:v>106.21909893184673</c:v>
                </c:pt>
                <c:pt idx="54">
                  <c:v>106.59264026662339</c:v>
                </c:pt>
                <c:pt idx="55">
                  <c:v>107.16365845278932</c:v>
                </c:pt>
                <c:pt idx="56">
                  <c:v>107.069826675076</c:v>
                </c:pt>
                <c:pt idx="57">
                  <c:v>106.90023640570689</c:v>
                </c:pt>
                <c:pt idx="58">
                  <c:v>106.92056861436284</c:v>
                </c:pt>
                <c:pt idx="59">
                  <c:v>106.75820522839817</c:v>
                </c:pt>
                <c:pt idx="60">
                  <c:v>107.01822175148064</c:v>
                </c:pt>
                <c:pt idx="61">
                  <c:v>107.1745619601481</c:v>
                </c:pt>
                <c:pt idx="62">
                  <c:v>107.39809460651328</c:v>
                </c:pt>
                <c:pt idx="63">
                  <c:v>107.32392689551675</c:v>
                </c:pt>
                <c:pt idx="64">
                  <c:v>107.86268944746647</c:v>
                </c:pt>
                <c:pt idx="65">
                  <c:v>107.91133437573102</c:v>
                </c:pt>
                <c:pt idx="66">
                  <c:v>108.3052962866665</c:v>
                </c:pt>
                <c:pt idx="67">
                  <c:v>108.02701919831412</c:v>
                </c:pt>
                <c:pt idx="68">
                  <c:v>107.96293946886047</c:v>
                </c:pt>
                <c:pt idx="69">
                  <c:v>108.41359081088765</c:v>
                </c:pt>
                <c:pt idx="70">
                  <c:v>108.19727958326908</c:v>
                </c:pt>
                <c:pt idx="71">
                  <c:v>108.3821510853741</c:v>
                </c:pt>
                <c:pt idx="72">
                  <c:v>108.20393149017862</c:v>
                </c:pt>
                <c:pt idx="73">
                  <c:v>107.55818021785105</c:v>
                </c:pt>
                <c:pt idx="74">
                  <c:v>106.94906323971749</c:v>
                </c:pt>
                <c:pt idx="75">
                  <c:v>106.64175304072126</c:v>
                </c:pt>
                <c:pt idx="76">
                  <c:v>106.2790647815994</c:v>
                </c:pt>
                <c:pt idx="77">
                  <c:v>106.03733589176645</c:v>
                </c:pt>
                <c:pt idx="78">
                  <c:v>105.7849137014428</c:v>
                </c:pt>
                <c:pt idx="79">
                  <c:v>105.74993832304405</c:v>
                </c:pt>
                <c:pt idx="80">
                  <c:v>105.35896849635094</c:v>
                </c:pt>
                <c:pt idx="81">
                  <c:v>105.33557767750719</c:v>
                </c:pt>
                <c:pt idx="82">
                  <c:v>104.92707978708309</c:v>
                </c:pt>
                <c:pt idx="83">
                  <c:v>104.65537219134897</c:v>
                </c:pt>
                <c:pt idx="84">
                  <c:v>105.00882314588861</c:v>
                </c:pt>
                <c:pt idx="85">
                  <c:v>105.45652042513798</c:v>
                </c:pt>
                <c:pt idx="86">
                  <c:v>106.12781551500696</c:v>
                </c:pt>
                <c:pt idx="87">
                  <c:v>106.50441965207503</c:v>
                </c:pt>
                <c:pt idx="88">
                  <c:v>106.28672306663172</c:v>
                </c:pt>
                <c:pt idx="89">
                  <c:v>107.05001655145577</c:v>
                </c:pt>
                <c:pt idx="90">
                  <c:v>107.09124776058643</c:v>
                </c:pt>
                <c:pt idx="91">
                  <c:v>107.37477455746416</c:v>
                </c:pt>
                <c:pt idx="92">
                  <c:v>107.81850980963978</c:v>
                </c:pt>
                <c:pt idx="93">
                  <c:v>106.98894748684992</c:v>
                </c:pt>
                <c:pt idx="94">
                  <c:v>106.78890351867882</c:v>
                </c:pt>
                <c:pt idx="95">
                  <c:v>106.52327805278516</c:v>
                </c:pt>
                <c:pt idx="96">
                  <c:v>106.91668784258516</c:v>
                </c:pt>
                <c:pt idx="97">
                  <c:v>106.70156453580634</c:v>
                </c:pt>
                <c:pt idx="98">
                  <c:v>106.19718435352073</c:v>
                </c:pt>
                <c:pt idx="99">
                  <c:v>105.72963566011235</c:v>
                </c:pt>
                <c:pt idx="100">
                  <c:v>105.36984318177556</c:v>
                </c:pt>
                <c:pt idx="101">
                  <c:v>104.66817073455086</c:v>
                </c:pt>
                <c:pt idx="102">
                  <c:v>104.93332304419245</c:v>
                </c:pt>
                <c:pt idx="103">
                  <c:v>104.43769486639893</c:v>
                </c:pt>
                <c:pt idx="104">
                  <c:v>103.93948668526305</c:v>
                </c:pt>
                <c:pt idx="105">
                  <c:v>103.24218262978499</c:v>
                </c:pt>
                <c:pt idx="106">
                  <c:v>102.27290663570423</c:v>
                </c:pt>
                <c:pt idx="107">
                  <c:v>101.57394271713112</c:v>
                </c:pt>
                <c:pt idx="108">
                  <c:v>101.87628227090136</c:v>
                </c:pt>
                <c:pt idx="109">
                  <c:v>101.35810828021539</c:v>
                </c:pt>
                <c:pt idx="110">
                  <c:v>100.63403586493132</c:v>
                </c:pt>
                <c:pt idx="111">
                  <c:v>99.948047839269407</c:v>
                </c:pt>
                <c:pt idx="112">
                  <c:v>99.69600381972495</c:v>
                </c:pt>
                <c:pt idx="113">
                  <c:v>98.738216252504643</c:v>
                </c:pt>
                <c:pt idx="114">
                  <c:v>97.363148418567206</c:v>
                </c:pt>
                <c:pt idx="115">
                  <c:v>96.148001823557479</c:v>
                </c:pt>
                <c:pt idx="116">
                  <c:v>95.637381786638102</c:v>
                </c:pt>
                <c:pt idx="117">
                  <c:v>94.60063500450164</c:v>
                </c:pt>
                <c:pt idx="118">
                  <c:v>93.757652419364504</c:v>
                </c:pt>
                <c:pt idx="119">
                  <c:v>93.495030857364128</c:v>
                </c:pt>
                <c:pt idx="120">
                  <c:v>92.345390068792938</c:v>
                </c:pt>
                <c:pt idx="121">
                  <c:v>92.199718736663755</c:v>
                </c:pt>
                <c:pt idx="122">
                  <c:v>91.887010041813227</c:v>
                </c:pt>
                <c:pt idx="123">
                  <c:v>91.197421031188171</c:v>
                </c:pt>
                <c:pt idx="124">
                  <c:v>90.227830653293296</c:v>
                </c:pt>
                <c:pt idx="125">
                  <c:v>90.174218963645941</c:v>
                </c:pt>
                <c:pt idx="126">
                  <c:v>90.542791825992367</c:v>
                </c:pt>
                <c:pt idx="127">
                  <c:v>90.432077514024456</c:v>
                </c:pt>
                <c:pt idx="128">
                  <c:v>89.920816460008339</c:v>
                </c:pt>
                <c:pt idx="129">
                  <c:v>90.069047527694366</c:v>
                </c:pt>
                <c:pt idx="130">
                  <c:v>90.138408075590306</c:v>
                </c:pt>
                <c:pt idx="131">
                  <c:v>90.245797729280667</c:v>
                </c:pt>
                <c:pt idx="132">
                  <c:v>90.007985609530621</c:v>
                </c:pt>
                <c:pt idx="133">
                  <c:v>90.323095923005042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5'!$C$1</c:f>
              <c:strCache>
                <c:ptCount val="1"/>
                <c:pt idx="0">
                  <c:v>Massa Salarial</c:v>
                </c:pt>
              </c:strCache>
            </c:strRef>
          </c:tx>
          <c:marker>
            <c:symbol val="none"/>
          </c:marker>
          <c:cat>
            <c:numRef>
              <c:f>'Figura 5'!$A$38:$A$171</c:f>
              <c:numCache>
                <c:formatCode>mmm\-yy</c:formatCode>
                <c:ptCount val="134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</c:numCache>
            </c:numRef>
          </c:cat>
          <c:val>
            <c:numRef>
              <c:f>'Figura 5'!$C$38:$C$171</c:f>
              <c:numCache>
                <c:formatCode>#,##0.0</c:formatCode>
                <c:ptCount val="134"/>
                <c:pt idx="0">
                  <c:v>99.61279205946218</c:v>
                </c:pt>
                <c:pt idx="1">
                  <c:v>99.112617778833851</c:v>
                </c:pt>
                <c:pt idx="2">
                  <c:v>99.573669821416928</c:v>
                </c:pt>
                <c:pt idx="3">
                  <c:v>98.984415725649356</c:v>
                </c:pt>
                <c:pt idx="4">
                  <c:v>99.364681253961635</c:v>
                </c:pt>
                <c:pt idx="5">
                  <c:v>100.41380717786063</c:v>
                </c:pt>
                <c:pt idx="6">
                  <c:v>98.820773087630968</c:v>
                </c:pt>
                <c:pt idx="7">
                  <c:v>98.298931325281387</c:v>
                </c:pt>
                <c:pt idx="8">
                  <c:v>98.991553960549638</c:v>
                </c:pt>
                <c:pt idx="9">
                  <c:v>99.076181881964089</c:v>
                </c:pt>
                <c:pt idx="10">
                  <c:v>98.989941361600799</c:v>
                </c:pt>
                <c:pt idx="11">
                  <c:v>108.76063456578862</c:v>
                </c:pt>
                <c:pt idx="12">
                  <c:v>98.693112568028738</c:v>
                </c:pt>
                <c:pt idx="13">
                  <c:v>98.800052050145254</c:v>
                </c:pt>
                <c:pt idx="14">
                  <c:v>98.179507554317951</c:v>
                </c:pt>
                <c:pt idx="15">
                  <c:v>105.7467669616646</c:v>
                </c:pt>
                <c:pt idx="16">
                  <c:v>105.519624955344</c:v>
                </c:pt>
                <c:pt idx="17">
                  <c:v>104.57323424384242</c:v>
                </c:pt>
                <c:pt idx="18">
                  <c:v>106.63338558248398</c:v>
                </c:pt>
                <c:pt idx="19">
                  <c:v>108.89948089122241</c:v>
                </c:pt>
                <c:pt idx="20">
                  <c:v>107.33905792777907</c:v>
                </c:pt>
                <c:pt idx="21">
                  <c:v>108.99578157474414</c:v>
                </c:pt>
                <c:pt idx="22">
                  <c:v>109.1752903146924</c:v>
                </c:pt>
                <c:pt idx="23">
                  <c:v>110.84335827186351</c:v>
                </c:pt>
                <c:pt idx="24">
                  <c:v>111.71682079284378</c:v>
                </c:pt>
                <c:pt idx="25">
                  <c:v>114.24073023258443</c:v>
                </c:pt>
                <c:pt idx="26">
                  <c:v>114.28754558068788</c:v>
                </c:pt>
                <c:pt idx="27">
                  <c:v>114.68818539066901</c:v>
                </c:pt>
                <c:pt idx="28">
                  <c:v>115.87167595551837</c:v>
                </c:pt>
                <c:pt idx="29">
                  <c:v>115.93775115915155</c:v>
                </c:pt>
                <c:pt idx="30">
                  <c:v>118.43842560995421</c:v>
                </c:pt>
                <c:pt idx="31">
                  <c:v>116.95149915323438</c:v>
                </c:pt>
                <c:pt idx="32">
                  <c:v>119.17020169338008</c:v>
                </c:pt>
                <c:pt idx="33">
                  <c:v>117.65260602082874</c:v>
                </c:pt>
                <c:pt idx="34">
                  <c:v>111.17795498638372</c:v>
                </c:pt>
                <c:pt idx="35">
                  <c:v>110.34259259934291</c:v>
                </c:pt>
                <c:pt idx="36">
                  <c:v>110.55290229795483</c:v>
                </c:pt>
                <c:pt idx="37">
                  <c:v>109.86665441585845</c:v>
                </c:pt>
                <c:pt idx="38">
                  <c:v>104.08837884974365</c:v>
                </c:pt>
                <c:pt idx="39">
                  <c:v>104.26444651270718</c:v>
                </c:pt>
                <c:pt idx="40">
                  <c:v>104.50505696202927</c:v>
                </c:pt>
                <c:pt idx="41">
                  <c:v>105.42125363784646</c:v>
                </c:pt>
                <c:pt idx="42">
                  <c:v>103.72126577528424</c:v>
                </c:pt>
                <c:pt idx="43">
                  <c:v>105.62998245040187</c:v>
                </c:pt>
                <c:pt idx="44">
                  <c:v>106.27066242166339</c:v>
                </c:pt>
                <c:pt idx="45">
                  <c:v>107.71636220411958</c:v>
                </c:pt>
                <c:pt idx="46">
                  <c:v>107.51487286705495</c:v>
                </c:pt>
                <c:pt idx="47">
                  <c:v>109.63415686995653</c:v>
                </c:pt>
                <c:pt idx="48">
                  <c:v>110.92038897448673</c:v>
                </c:pt>
                <c:pt idx="49">
                  <c:v>111.06747429371231</c:v>
                </c:pt>
                <c:pt idx="50">
                  <c:v>112.02398100706429</c:v>
                </c:pt>
                <c:pt idx="51">
                  <c:v>113.63256266822303</c:v>
                </c:pt>
                <c:pt idx="52">
                  <c:v>113.73492505050305</c:v>
                </c:pt>
                <c:pt idx="53">
                  <c:v>115.43980378060419</c:v>
                </c:pt>
                <c:pt idx="54">
                  <c:v>117.0854426398141</c:v>
                </c:pt>
                <c:pt idx="55">
                  <c:v>117.31041842646886</c:v>
                </c:pt>
                <c:pt idx="56">
                  <c:v>117.87343296511625</c:v>
                </c:pt>
                <c:pt idx="57">
                  <c:v>118.86242390302286</c:v>
                </c:pt>
                <c:pt idx="58">
                  <c:v>119.68538442436353</c:v>
                </c:pt>
                <c:pt idx="59">
                  <c:v>118.2213155424146</c:v>
                </c:pt>
                <c:pt idx="60">
                  <c:v>119.38080601222121</c:v>
                </c:pt>
                <c:pt idx="61">
                  <c:v>120.47683840764421</c:v>
                </c:pt>
                <c:pt idx="62">
                  <c:v>120.31993707511069</c:v>
                </c:pt>
                <c:pt idx="63">
                  <c:v>120.33748995042757</c:v>
                </c:pt>
                <c:pt idx="64">
                  <c:v>122.46683668194594</c:v>
                </c:pt>
                <c:pt idx="65">
                  <c:v>122.53031477274752</c:v>
                </c:pt>
                <c:pt idx="66">
                  <c:v>123.25135978701405</c:v>
                </c:pt>
                <c:pt idx="67">
                  <c:v>123.80592747354291</c:v>
                </c:pt>
                <c:pt idx="68">
                  <c:v>124.85470123455715</c:v>
                </c:pt>
                <c:pt idx="69">
                  <c:v>124.81800451982261</c:v>
                </c:pt>
                <c:pt idx="70">
                  <c:v>125.29131793041796</c:v>
                </c:pt>
                <c:pt idx="71">
                  <c:v>124.66386634829914</c:v>
                </c:pt>
                <c:pt idx="72">
                  <c:v>128.43186605062593</c:v>
                </c:pt>
                <c:pt idx="73">
                  <c:v>128.46194089887143</c:v>
                </c:pt>
                <c:pt idx="74">
                  <c:v>129.28867100243778</c:v>
                </c:pt>
                <c:pt idx="75">
                  <c:v>128.53101438823489</c:v>
                </c:pt>
                <c:pt idx="76">
                  <c:v>128.22660925684363</c:v>
                </c:pt>
                <c:pt idx="77">
                  <c:v>128.74768574076268</c:v>
                </c:pt>
                <c:pt idx="78">
                  <c:v>129.02850323047264</c:v>
                </c:pt>
                <c:pt idx="79">
                  <c:v>128.85125895244397</c:v>
                </c:pt>
                <c:pt idx="80">
                  <c:v>128.10160603171633</c:v>
                </c:pt>
                <c:pt idx="81">
                  <c:v>129.31499531586701</c:v>
                </c:pt>
                <c:pt idx="82">
                  <c:v>130.10434286660234</c:v>
                </c:pt>
                <c:pt idx="83">
                  <c:v>131.57720018905547</c:v>
                </c:pt>
                <c:pt idx="84">
                  <c:v>128.82622063663646</c:v>
                </c:pt>
                <c:pt idx="85">
                  <c:v>128.77358640626008</c:v>
                </c:pt>
                <c:pt idx="86">
                  <c:v>129.62157768967359</c:v>
                </c:pt>
                <c:pt idx="87">
                  <c:v>131.81581758461317</c:v>
                </c:pt>
                <c:pt idx="88">
                  <c:v>132.04274052940136</c:v>
                </c:pt>
                <c:pt idx="89">
                  <c:v>131.86314178289663</c:v>
                </c:pt>
                <c:pt idx="90">
                  <c:v>132.68479363451894</c:v>
                </c:pt>
                <c:pt idx="91">
                  <c:v>133.06269891805425</c:v>
                </c:pt>
                <c:pt idx="92">
                  <c:v>133.91766672651869</c:v>
                </c:pt>
                <c:pt idx="93">
                  <c:v>133.71643132371628</c:v>
                </c:pt>
                <c:pt idx="94">
                  <c:v>132.81066808130055</c:v>
                </c:pt>
                <c:pt idx="95">
                  <c:v>134.85815248560141</c:v>
                </c:pt>
                <c:pt idx="96">
                  <c:v>133.86865965458691</c:v>
                </c:pt>
                <c:pt idx="97">
                  <c:v>135.5112314096809</c:v>
                </c:pt>
                <c:pt idx="98">
                  <c:v>134.39781641270235</c:v>
                </c:pt>
                <c:pt idx="99">
                  <c:v>134.86933020950923</c:v>
                </c:pt>
                <c:pt idx="100">
                  <c:v>134.68929801689993</c:v>
                </c:pt>
                <c:pt idx="101">
                  <c:v>133.76963022622562</c:v>
                </c:pt>
                <c:pt idx="102">
                  <c:v>134.06217617828941</c:v>
                </c:pt>
                <c:pt idx="103">
                  <c:v>133.86849210535667</c:v>
                </c:pt>
                <c:pt idx="104">
                  <c:v>134.17656268650802</c:v>
                </c:pt>
                <c:pt idx="105">
                  <c:v>133.45584713139479</c:v>
                </c:pt>
                <c:pt idx="106">
                  <c:v>131.84941717455933</c:v>
                </c:pt>
                <c:pt idx="107">
                  <c:v>129.50358377118673</c:v>
                </c:pt>
                <c:pt idx="108">
                  <c:v>129.81659637890621</c:v>
                </c:pt>
                <c:pt idx="109">
                  <c:v>127.93043337432826</c:v>
                </c:pt>
                <c:pt idx="110">
                  <c:v>128.75119803012862</c:v>
                </c:pt>
                <c:pt idx="111">
                  <c:v>126.08999191480396</c:v>
                </c:pt>
                <c:pt idx="112">
                  <c:v>124.16875866774035</c:v>
                </c:pt>
                <c:pt idx="113">
                  <c:v>125.61518540690579</c:v>
                </c:pt>
                <c:pt idx="114">
                  <c:v>121.30953221617877</c:v>
                </c:pt>
                <c:pt idx="115">
                  <c:v>120.68512993264096</c:v>
                </c:pt>
                <c:pt idx="116">
                  <c:v>117.7897925417362</c:v>
                </c:pt>
                <c:pt idx="117">
                  <c:v>117.05764680055155</c:v>
                </c:pt>
                <c:pt idx="118">
                  <c:v>117.70007512739944</c:v>
                </c:pt>
                <c:pt idx="119">
                  <c:v>117.24259873776282</c:v>
                </c:pt>
                <c:pt idx="120">
                  <c:v>115.28243552945889</c:v>
                </c:pt>
                <c:pt idx="121">
                  <c:v>115.45816447324071</c:v>
                </c:pt>
                <c:pt idx="122">
                  <c:v>113.50587730885657</c:v>
                </c:pt>
                <c:pt idx="123">
                  <c:v>113.18464289940435</c:v>
                </c:pt>
                <c:pt idx="124">
                  <c:v>113.32314093063771</c:v>
                </c:pt>
                <c:pt idx="125">
                  <c:v>111.38544981285044</c:v>
                </c:pt>
                <c:pt idx="126">
                  <c:v>112.71181667219388</c:v>
                </c:pt>
                <c:pt idx="127">
                  <c:v>111.96354724838791</c:v>
                </c:pt>
                <c:pt idx="128">
                  <c:v>112.693509234828</c:v>
                </c:pt>
                <c:pt idx="129">
                  <c:v>112.05239253895564</c:v>
                </c:pt>
                <c:pt idx="130">
                  <c:v>111.27576533693365</c:v>
                </c:pt>
                <c:pt idx="131">
                  <c:v>111.63039149001615</c:v>
                </c:pt>
                <c:pt idx="132">
                  <c:v>111.16148786697133</c:v>
                </c:pt>
                <c:pt idx="133">
                  <c:v>110.35306435100991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482944"/>
        <c:axId val="249713152"/>
      </c:lineChart>
      <c:dateAx>
        <c:axId val="246482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9713152"/>
        <c:crosses val="autoZero"/>
        <c:auto val="1"/>
        <c:lblOffset val="100"/>
        <c:baseTimeUnit val="months"/>
      </c:dateAx>
      <c:valAx>
        <c:axId val="249713152"/>
        <c:scaling>
          <c:orientation val="minMax"/>
          <c:min val="85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2464829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6'!$B$1</c:f>
              <c:strCache>
                <c:ptCount val="1"/>
                <c:pt idx="0">
                  <c:v>Utilização da Capacidade Instalada</c:v>
                </c:pt>
              </c:strCache>
            </c:strRef>
          </c:tx>
          <c:marker>
            <c:symbol val="none"/>
          </c:marker>
          <c:cat>
            <c:numRef>
              <c:f>'Figura 6'!$A$2:$A$171</c:f>
              <c:numCache>
                <c:formatCode>mmm\-yy</c:formatCode>
                <c:ptCount val="170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</c:numCache>
            </c:numRef>
          </c:cat>
          <c:val>
            <c:numRef>
              <c:f>'Figura 6'!$B$2:$B$171</c:f>
              <c:numCache>
                <c:formatCode>#,##0.0</c:formatCode>
                <c:ptCount val="170"/>
                <c:pt idx="0">
                  <c:v>83.787294295668147</c:v>
                </c:pt>
                <c:pt idx="1">
                  <c:v>79.421486934005472</c:v>
                </c:pt>
                <c:pt idx="2">
                  <c:v>80.853059246813828</c:v>
                </c:pt>
                <c:pt idx="3">
                  <c:v>83.254708389076868</c:v>
                </c:pt>
                <c:pt idx="4">
                  <c:v>82.337823483654603</c:v>
                </c:pt>
                <c:pt idx="5">
                  <c:v>82.010777043732759</c:v>
                </c:pt>
                <c:pt idx="6">
                  <c:v>81.098166143533362</c:v>
                </c:pt>
                <c:pt idx="7">
                  <c:v>81.049922596582903</c:v>
                </c:pt>
                <c:pt idx="8">
                  <c:v>82.368237372060477</c:v>
                </c:pt>
                <c:pt idx="9">
                  <c:v>82.184865989156918</c:v>
                </c:pt>
                <c:pt idx="10">
                  <c:v>82.052761784278957</c:v>
                </c:pt>
                <c:pt idx="11">
                  <c:v>82.318722314119725</c:v>
                </c:pt>
                <c:pt idx="12">
                  <c:v>81.795704323817986</c:v>
                </c:pt>
                <c:pt idx="13">
                  <c:v>83.021457668261277</c:v>
                </c:pt>
                <c:pt idx="14">
                  <c:v>84.189956652785241</c:v>
                </c:pt>
                <c:pt idx="15">
                  <c:v>83.994441654501514</c:v>
                </c:pt>
                <c:pt idx="16">
                  <c:v>83.812884256201841</c:v>
                </c:pt>
                <c:pt idx="17">
                  <c:v>85.35121402593029</c:v>
                </c:pt>
                <c:pt idx="18">
                  <c:v>84.727040141184474</c:v>
                </c:pt>
                <c:pt idx="19">
                  <c:v>84.054199578036531</c:v>
                </c:pt>
                <c:pt idx="20">
                  <c:v>83.525783887296086</c:v>
                </c:pt>
                <c:pt idx="21">
                  <c:v>83.850762437174794</c:v>
                </c:pt>
                <c:pt idx="22">
                  <c:v>83.11472658183034</c:v>
                </c:pt>
                <c:pt idx="23">
                  <c:v>83.785107837668377</c:v>
                </c:pt>
                <c:pt idx="24">
                  <c:v>83.473224163721369</c:v>
                </c:pt>
                <c:pt idx="25">
                  <c:v>82.987320827183851</c:v>
                </c:pt>
                <c:pt idx="26">
                  <c:v>83.081963710070411</c:v>
                </c:pt>
                <c:pt idx="27">
                  <c:v>82.682574613842178</c:v>
                </c:pt>
                <c:pt idx="28">
                  <c:v>82.948407347153733</c:v>
                </c:pt>
                <c:pt idx="29">
                  <c:v>81.460995358542448</c:v>
                </c:pt>
                <c:pt idx="30">
                  <c:v>80.182094723442574</c:v>
                </c:pt>
                <c:pt idx="31">
                  <c:v>81.69908790986544</c:v>
                </c:pt>
                <c:pt idx="32">
                  <c:v>80.752725845807078</c:v>
                </c:pt>
                <c:pt idx="33">
                  <c:v>81.340765970409777</c:v>
                </c:pt>
                <c:pt idx="34">
                  <c:v>82.114427919127422</c:v>
                </c:pt>
                <c:pt idx="35">
                  <c:v>82.795696337269661</c:v>
                </c:pt>
                <c:pt idx="36">
                  <c:v>81.892113005206753</c:v>
                </c:pt>
                <c:pt idx="37">
                  <c:v>80.879315240214439</c:v>
                </c:pt>
                <c:pt idx="38">
                  <c:v>81.411995508190742</c:v>
                </c:pt>
                <c:pt idx="39">
                  <c:v>80.419175271295259</c:v>
                </c:pt>
                <c:pt idx="40">
                  <c:v>80.989966161343247</c:v>
                </c:pt>
                <c:pt idx="41">
                  <c:v>80.801732936850513</c:v>
                </c:pt>
                <c:pt idx="42">
                  <c:v>81.490443542043437</c:v>
                </c:pt>
                <c:pt idx="43">
                  <c:v>81.756239326884199</c:v>
                </c:pt>
                <c:pt idx="44">
                  <c:v>82.598321432976874</c:v>
                </c:pt>
                <c:pt idx="45">
                  <c:v>82.440892225553227</c:v>
                </c:pt>
                <c:pt idx="46">
                  <c:v>83.841511062629067</c:v>
                </c:pt>
                <c:pt idx="47">
                  <c:v>84.814265498117749</c:v>
                </c:pt>
                <c:pt idx="48">
                  <c:v>84.872390158488685</c:v>
                </c:pt>
                <c:pt idx="49">
                  <c:v>84.134835476882742</c:v>
                </c:pt>
                <c:pt idx="50">
                  <c:v>83.468682273891844</c:v>
                </c:pt>
                <c:pt idx="51">
                  <c:v>82.573865154854573</c:v>
                </c:pt>
                <c:pt idx="52">
                  <c:v>84.239193440746774</c:v>
                </c:pt>
                <c:pt idx="53">
                  <c:v>84.094709930379608</c:v>
                </c:pt>
                <c:pt idx="54">
                  <c:v>84.533752376327399</c:v>
                </c:pt>
                <c:pt idx="55">
                  <c:v>85.139653212980321</c:v>
                </c:pt>
                <c:pt idx="56">
                  <c:v>84.226734817952035</c:v>
                </c:pt>
                <c:pt idx="57">
                  <c:v>85.856262363472226</c:v>
                </c:pt>
                <c:pt idx="58">
                  <c:v>85.874338544730008</c:v>
                </c:pt>
                <c:pt idx="59">
                  <c:v>85.720004537966474</c:v>
                </c:pt>
                <c:pt idx="60">
                  <c:v>85.880890617775606</c:v>
                </c:pt>
                <c:pt idx="61">
                  <c:v>87.330773084580457</c:v>
                </c:pt>
                <c:pt idx="62">
                  <c:v>85.778767193705775</c:v>
                </c:pt>
                <c:pt idx="63">
                  <c:v>86.478072781578916</c:v>
                </c:pt>
                <c:pt idx="64">
                  <c:v>86.147056603938097</c:v>
                </c:pt>
                <c:pt idx="65">
                  <c:v>87.021315126793553</c:v>
                </c:pt>
                <c:pt idx="66">
                  <c:v>87.226139452587375</c:v>
                </c:pt>
                <c:pt idx="67">
                  <c:v>86.025314667514778</c:v>
                </c:pt>
                <c:pt idx="68">
                  <c:v>87.497948456519381</c:v>
                </c:pt>
                <c:pt idx="69">
                  <c:v>84.562591747721513</c:v>
                </c:pt>
                <c:pt idx="70">
                  <c:v>82.833953005830139</c:v>
                </c:pt>
                <c:pt idx="71">
                  <c:v>81.25444227080898</c:v>
                </c:pt>
                <c:pt idx="72">
                  <c:v>79.368967264997494</c:v>
                </c:pt>
                <c:pt idx="73">
                  <c:v>78.167038013901688</c:v>
                </c:pt>
                <c:pt idx="74">
                  <c:v>77.281224261661464</c:v>
                </c:pt>
                <c:pt idx="75">
                  <c:v>77.411047551087449</c:v>
                </c:pt>
                <c:pt idx="76">
                  <c:v>77.152629128205191</c:v>
                </c:pt>
                <c:pt idx="77">
                  <c:v>78.307561776260911</c:v>
                </c:pt>
                <c:pt idx="78">
                  <c:v>79.05841496215929</c:v>
                </c:pt>
                <c:pt idx="79">
                  <c:v>77.815073854402016</c:v>
                </c:pt>
                <c:pt idx="80">
                  <c:v>79.103898863942248</c:v>
                </c:pt>
                <c:pt idx="81">
                  <c:v>80.607970356507266</c:v>
                </c:pt>
                <c:pt idx="82">
                  <c:v>80.965454631037915</c:v>
                </c:pt>
                <c:pt idx="83">
                  <c:v>81.557164779024973</c:v>
                </c:pt>
                <c:pt idx="84">
                  <c:v>82.172879071972034</c:v>
                </c:pt>
                <c:pt idx="85">
                  <c:v>82.482160350769718</c:v>
                </c:pt>
                <c:pt idx="86">
                  <c:v>83.212185543304642</c:v>
                </c:pt>
                <c:pt idx="87">
                  <c:v>82.646283570783936</c:v>
                </c:pt>
                <c:pt idx="88">
                  <c:v>83.474600045761179</c:v>
                </c:pt>
                <c:pt idx="89">
                  <c:v>83.051631567120097</c:v>
                </c:pt>
                <c:pt idx="90">
                  <c:v>83.183462804745048</c:v>
                </c:pt>
                <c:pt idx="91">
                  <c:v>83.986494589002973</c:v>
                </c:pt>
                <c:pt idx="92">
                  <c:v>83.507147841014188</c:v>
                </c:pt>
                <c:pt idx="93">
                  <c:v>82.506018778861375</c:v>
                </c:pt>
                <c:pt idx="94">
                  <c:v>83.067063562906398</c:v>
                </c:pt>
                <c:pt idx="95">
                  <c:v>83.793474276766943</c:v>
                </c:pt>
                <c:pt idx="96">
                  <c:v>82.636621969845109</c:v>
                </c:pt>
                <c:pt idx="97">
                  <c:v>83.190066530733105</c:v>
                </c:pt>
                <c:pt idx="98">
                  <c:v>83.614190844615678</c:v>
                </c:pt>
                <c:pt idx="99">
                  <c:v>83.023632832741171</c:v>
                </c:pt>
                <c:pt idx="100">
                  <c:v>83.940559604589026</c:v>
                </c:pt>
                <c:pt idx="101">
                  <c:v>82.927989295075861</c:v>
                </c:pt>
                <c:pt idx="102">
                  <c:v>82.531966864450524</c:v>
                </c:pt>
                <c:pt idx="103">
                  <c:v>82.340182463300351</c:v>
                </c:pt>
                <c:pt idx="104">
                  <c:v>81.842092335885198</c:v>
                </c:pt>
                <c:pt idx="105">
                  <c:v>82.019038315176957</c:v>
                </c:pt>
                <c:pt idx="106">
                  <c:v>82.431464187692413</c:v>
                </c:pt>
                <c:pt idx="107">
                  <c:v>83.137771728537615</c:v>
                </c:pt>
                <c:pt idx="108">
                  <c:v>83.744618753870299</c:v>
                </c:pt>
                <c:pt idx="109">
                  <c:v>81.766913554333911</c:v>
                </c:pt>
                <c:pt idx="110">
                  <c:v>82.12786905879787</c:v>
                </c:pt>
                <c:pt idx="111">
                  <c:v>81.496589137569785</c:v>
                </c:pt>
                <c:pt idx="112">
                  <c:v>82.050334811341486</c:v>
                </c:pt>
                <c:pt idx="113">
                  <c:v>81.281722717533484</c:v>
                </c:pt>
                <c:pt idx="114">
                  <c:v>81.965741675565724</c:v>
                </c:pt>
                <c:pt idx="115">
                  <c:v>82.805863870014917</c:v>
                </c:pt>
                <c:pt idx="116">
                  <c:v>82.112258706475515</c:v>
                </c:pt>
                <c:pt idx="117">
                  <c:v>82.480598702870793</c:v>
                </c:pt>
                <c:pt idx="118">
                  <c:v>82.043633896457095</c:v>
                </c:pt>
                <c:pt idx="119">
                  <c:v>81.322224269668155</c:v>
                </c:pt>
                <c:pt idx="120">
                  <c:v>82.218248942665483</c:v>
                </c:pt>
                <c:pt idx="121">
                  <c:v>82.293536188913365</c:v>
                </c:pt>
                <c:pt idx="122">
                  <c:v>82.116140970341391</c:v>
                </c:pt>
                <c:pt idx="123">
                  <c:v>83.966638402396427</c:v>
                </c:pt>
                <c:pt idx="124">
                  <c:v>82.961375171085905</c:v>
                </c:pt>
                <c:pt idx="125">
                  <c:v>83.44415627022056</c:v>
                </c:pt>
                <c:pt idx="126">
                  <c:v>82.996205199549053</c:v>
                </c:pt>
                <c:pt idx="127">
                  <c:v>82.726766710710635</c:v>
                </c:pt>
                <c:pt idx="128">
                  <c:v>81.899966868095518</c:v>
                </c:pt>
                <c:pt idx="129">
                  <c:v>82.889805626057253</c:v>
                </c:pt>
                <c:pt idx="130">
                  <c:v>81.641589794018302</c:v>
                </c:pt>
                <c:pt idx="131">
                  <c:v>81.422708575852312</c:v>
                </c:pt>
                <c:pt idx="132">
                  <c:v>81.506264090060512</c:v>
                </c:pt>
                <c:pt idx="133">
                  <c:v>82.121099098022512</c:v>
                </c:pt>
                <c:pt idx="134">
                  <c:v>80.447429790244925</c:v>
                </c:pt>
                <c:pt idx="135">
                  <c:v>80.775172149004547</c:v>
                </c:pt>
                <c:pt idx="136">
                  <c:v>80.338291164888389</c:v>
                </c:pt>
                <c:pt idx="137">
                  <c:v>78.849088799229946</c:v>
                </c:pt>
                <c:pt idx="138">
                  <c:v>81.758093031419719</c:v>
                </c:pt>
                <c:pt idx="139">
                  <c:v>80.511033923277935</c:v>
                </c:pt>
                <c:pt idx="140">
                  <c:v>81.746297461349016</c:v>
                </c:pt>
                <c:pt idx="141">
                  <c:v>81.112882555492888</c:v>
                </c:pt>
                <c:pt idx="142">
                  <c:v>81.543191056715813</c:v>
                </c:pt>
                <c:pt idx="143">
                  <c:v>78.149476158292927</c:v>
                </c:pt>
                <c:pt idx="144">
                  <c:v>78.932831509017134</c:v>
                </c:pt>
                <c:pt idx="145">
                  <c:v>77.856301244818013</c:v>
                </c:pt>
                <c:pt idx="146">
                  <c:v>79.79019244880125</c:v>
                </c:pt>
                <c:pt idx="147">
                  <c:v>79.056170644732944</c:v>
                </c:pt>
                <c:pt idx="148">
                  <c:v>78.707532198046735</c:v>
                </c:pt>
                <c:pt idx="149">
                  <c:v>79.044658450539785</c:v>
                </c:pt>
                <c:pt idx="150">
                  <c:v>79.236571410634681</c:v>
                </c:pt>
                <c:pt idx="151">
                  <c:v>79.064268478426811</c:v>
                </c:pt>
                <c:pt idx="152">
                  <c:v>78.069288522205198</c:v>
                </c:pt>
                <c:pt idx="153">
                  <c:v>77.29005348899544</c:v>
                </c:pt>
                <c:pt idx="154">
                  <c:v>76.902671100818779</c:v>
                </c:pt>
                <c:pt idx="155">
                  <c:v>78.267912370283213</c:v>
                </c:pt>
                <c:pt idx="156">
                  <c:v>77.990889804563068</c:v>
                </c:pt>
                <c:pt idx="157">
                  <c:v>79.715229871777026</c:v>
                </c:pt>
                <c:pt idx="158">
                  <c:v>78.967410263321995</c:v>
                </c:pt>
                <c:pt idx="159">
                  <c:v>79.066154272371591</c:v>
                </c:pt>
                <c:pt idx="160">
                  <c:v>77.989864029557495</c:v>
                </c:pt>
                <c:pt idx="161">
                  <c:v>79.491281040652737</c:v>
                </c:pt>
                <c:pt idx="162">
                  <c:v>77.064600815803772</c:v>
                </c:pt>
                <c:pt idx="163">
                  <c:v>77.896993207407974</c:v>
                </c:pt>
                <c:pt idx="164">
                  <c:v>77.371856827509092</c:v>
                </c:pt>
                <c:pt idx="165">
                  <c:v>77.184544449735313</c:v>
                </c:pt>
                <c:pt idx="166">
                  <c:v>77.570541354209269</c:v>
                </c:pt>
                <c:pt idx="167">
                  <c:v>77.308600544179797</c:v>
                </c:pt>
                <c:pt idx="168">
                  <c:v>78.780636464998324</c:v>
                </c:pt>
                <c:pt idx="169">
                  <c:v>78.989348891585394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19744"/>
        <c:axId val="200735488"/>
      </c:lineChart>
      <c:dateAx>
        <c:axId val="249119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0735488"/>
        <c:crosses val="autoZero"/>
        <c:auto val="1"/>
        <c:lblOffset val="100"/>
        <c:baseTimeUnit val="months"/>
      </c:dateAx>
      <c:valAx>
        <c:axId val="200735488"/>
        <c:scaling>
          <c:orientation val="minMax"/>
          <c:min val="75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crossAx val="2491197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7'!$Z$13</c:f>
              <c:strCache>
                <c:ptCount val="1"/>
                <c:pt idx="0">
                  <c:v>RESIDENCIAL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7'!$Z$14:$Z$243</c:f>
              <c:numCache>
                <c:formatCode>#,##0</c:formatCode>
                <c:ptCount val="230"/>
                <c:pt idx="0">
                  <c:v>467454</c:v>
                </c:pt>
                <c:pt idx="1">
                  <c:v>401568</c:v>
                </c:pt>
                <c:pt idx="2">
                  <c:v>416481</c:v>
                </c:pt>
                <c:pt idx="3">
                  <c:v>405347</c:v>
                </c:pt>
                <c:pt idx="4">
                  <c:v>420809</c:v>
                </c:pt>
                <c:pt idx="5">
                  <c:v>391060</c:v>
                </c:pt>
                <c:pt idx="6">
                  <c:v>411544</c:v>
                </c:pt>
                <c:pt idx="7">
                  <c:v>416887</c:v>
                </c:pt>
                <c:pt idx="8">
                  <c:v>408301</c:v>
                </c:pt>
                <c:pt idx="9">
                  <c:v>397578</c:v>
                </c:pt>
                <c:pt idx="10">
                  <c:v>407487</c:v>
                </c:pt>
                <c:pt idx="11">
                  <c:v>418730</c:v>
                </c:pt>
                <c:pt idx="12">
                  <c:v>459576</c:v>
                </c:pt>
                <c:pt idx="13">
                  <c:v>438373</c:v>
                </c:pt>
                <c:pt idx="14">
                  <c:v>442507</c:v>
                </c:pt>
                <c:pt idx="15">
                  <c:v>477830</c:v>
                </c:pt>
                <c:pt idx="16">
                  <c:v>405104</c:v>
                </c:pt>
                <c:pt idx="17">
                  <c:v>429275</c:v>
                </c:pt>
                <c:pt idx="18">
                  <c:v>415241</c:v>
                </c:pt>
                <c:pt idx="19">
                  <c:v>427020</c:v>
                </c:pt>
                <c:pt idx="20">
                  <c:v>429256</c:v>
                </c:pt>
                <c:pt idx="21">
                  <c:v>406208</c:v>
                </c:pt>
                <c:pt idx="22">
                  <c:v>405400</c:v>
                </c:pt>
                <c:pt idx="23">
                  <c:v>423646</c:v>
                </c:pt>
                <c:pt idx="24">
                  <c:v>482122</c:v>
                </c:pt>
                <c:pt idx="25">
                  <c:v>461908</c:v>
                </c:pt>
                <c:pt idx="26">
                  <c:v>452834</c:v>
                </c:pt>
                <c:pt idx="27">
                  <c:v>447889</c:v>
                </c:pt>
                <c:pt idx="28">
                  <c:v>430479</c:v>
                </c:pt>
                <c:pt idx="29">
                  <c:v>430585</c:v>
                </c:pt>
                <c:pt idx="30">
                  <c:v>445446</c:v>
                </c:pt>
                <c:pt idx="31">
                  <c:v>451314</c:v>
                </c:pt>
                <c:pt idx="32">
                  <c:v>440891</c:v>
                </c:pt>
                <c:pt idx="33">
                  <c:v>426726</c:v>
                </c:pt>
                <c:pt idx="34">
                  <c:v>425177</c:v>
                </c:pt>
                <c:pt idx="35">
                  <c:v>441714</c:v>
                </c:pt>
                <c:pt idx="36">
                  <c:v>493822</c:v>
                </c:pt>
                <c:pt idx="37">
                  <c:v>473026</c:v>
                </c:pt>
                <c:pt idx="38">
                  <c:v>494422</c:v>
                </c:pt>
                <c:pt idx="39">
                  <c:v>478299</c:v>
                </c:pt>
                <c:pt idx="40">
                  <c:v>432082</c:v>
                </c:pt>
                <c:pt idx="41">
                  <c:v>407098</c:v>
                </c:pt>
                <c:pt idx="42">
                  <c:v>389905</c:v>
                </c:pt>
                <c:pt idx="43">
                  <c:v>403260</c:v>
                </c:pt>
                <c:pt idx="44">
                  <c:v>401812</c:v>
                </c:pt>
                <c:pt idx="45">
                  <c:v>385147</c:v>
                </c:pt>
                <c:pt idx="46">
                  <c:v>420315</c:v>
                </c:pt>
                <c:pt idx="47">
                  <c:v>407107</c:v>
                </c:pt>
                <c:pt idx="48">
                  <c:v>441676</c:v>
                </c:pt>
                <c:pt idx="49">
                  <c:v>443711</c:v>
                </c:pt>
                <c:pt idx="50">
                  <c:v>442620</c:v>
                </c:pt>
                <c:pt idx="51">
                  <c:v>452342</c:v>
                </c:pt>
                <c:pt idx="52">
                  <c:v>426465</c:v>
                </c:pt>
                <c:pt idx="53">
                  <c:v>421486</c:v>
                </c:pt>
                <c:pt idx="54">
                  <c:v>404561</c:v>
                </c:pt>
                <c:pt idx="55">
                  <c:v>421212</c:v>
                </c:pt>
                <c:pt idx="56">
                  <c:v>413642</c:v>
                </c:pt>
                <c:pt idx="57">
                  <c:v>416976</c:v>
                </c:pt>
                <c:pt idx="58">
                  <c:v>423517</c:v>
                </c:pt>
                <c:pt idx="59">
                  <c:v>429662</c:v>
                </c:pt>
                <c:pt idx="60">
                  <c:v>480903</c:v>
                </c:pt>
                <c:pt idx="61">
                  <c:v>468229</c:v>
                </c:pt>
                <c:pt idx="62">
                  <c:v>457028</c:v>
                </c:pt>
                <c:pt idx="63">
                  <c:v>409418</c:v>
                </c:pt>
                <c:pt idx="64">
                  <c:v>420042</c:v>
                </c:pt>
                <c:pt idx="65">
                  <c:v>403377</c:v>
                </c:pt>
                <c:pt idx="66">
                  <c:v>421070</c:v>
                </c:pt>
                <c:pt idx="67">
                  <c:v>421667</c:v>
                </c:pt>
                <c:pt idx="68">
                  <c:v>412043</c:v>
                </c:pt>
                <c:pt idx="69">
                  <c:v>419690</c:v>
                </c:pt>
                <c:pt idx="70">
                  <c:v>425057</c:v>
                </c:pt>
                <c:pt idx="71">
                  <c:v>429893</c:v>
                </c:pt>
                <c:pt idx="72">
                  <c:v>449429</c:v>
                </c:pt>
                <c:pt idx="73">
                  <c:v>448765</c:v>
                </c:pt>
                <c:pt idx="74">
                  <c:v>446413</c:v>
                </c:pt>
                <c:pt idx="75">
                  <c:v>463471</c:v>
                </c:pt>
                <c:pt idx="76">
                  <c:v>439297</c:v>
                </c:pt>
                <c:pt idx="77">
                  <c:v>418986</c:v>
                </c:pt>
                <c:pt idx="78">
                  <c:v>432241</c:v>
                </c:pt>
                <c:pt idx="79">
                  <c:v>425565</c:v>
                </c:pt>
                <c:pt idx="80">
                  <c:v>431416</c:v>
                </c:pt>
                <c:pt idx="81">
                  <c:v>418717</c:v>
                </c:pt>
                <c:pt idx="82">
                  <c:v>423602</c:v>
                </c:pt>
                <c:pt idx="83">
                  <c:v>445816</c:v>
                </c:pt>
                <c:pt idx="84">
                  <c:v>479782</c:v>
                </c:pt>
                <c:pt idx="85">
                  <c:v>462459</c:v>
                </c:pt>
                <c:pt idx="86">
                  <c:v>473706</c:v>
                </c:pt>
                <c:pt idx="87">
                  <c:v>451981</c:v>
                </c:pt>
                <c:pt idx="88">
                  <c:v>424687</c:v>
                </c:pt>
                <c:pt idx="89">
                  <c:v>440843</c:v>
                </c:pt>
                <c:pt idx="90">
                  <c:v>443061</c:v>
                </c:pt>
                <c:pt idx="91">
                  <c:v>448425</c:v>
                </c:pt>
                <c:pt idx="92">
                  <c:v>435703</c:v>
                </c:pt>
                <c:pt idx="93">
                  <c:v>429633</c:v>
                </c:pt>
                <c:pt idx="94">
                  <c:v>430357</c:v>
                </c:pt>
                <c:pt idx="95">
                  <c:v>459942</c:v>
                </c:pt>
                <c:pt idx="96">
                  <c:v>482440</c:v>
                </c:pt>
                <c:pt idx="97">
                  <c:v>483192</c:v>
                </c:pt>
                <c:pt idx="98">
                  <c:v>472595</c:v>
                </c:pt>
                <c:pt idx="99">
                  <c:v>457959</c:v>
                </c:pt>
                <c:pt idx="100">
                  <c:v>431104</c:v>
                </c:pt>
                <c:pt idx="101">
                  <c:v>446115</c:v>
                </c:pt>
                <c:pt idx="102">
                  <c:v>443662</c:v>
                </c:pt>
                <c:pt idx="103">
                  <c:v>449765</c:v>
                </c:pt>
                <c:pt idx="104">
                  <c:v>443377</c:v>
                </c:pt>
                <c:pt idx="105">
                  <c:v>435121</c:v>
                </c:pt>
                <c:pt idx="106">
                  <c:v>453468</c:v>
                </c:pt>
                <c:pt idx="107">
                  <c:v>470052</c:v>
                </c:pt>
                <c:pt idx="108">
                  <c:v>527021</c:v>
                </c:pt>
                <c:pt idx="109">
                  <c:v>492143</c:v>
                </c:pt>
                <c:pt idx="110">
                  <c:v>509520</c:v>
                </c:pt>
                <c:pt idx="111">
                  <c:v>503971</c:v>
                </c:pt>
                <c:pt idx="112">
                  <c:v>478778</c:v>
                </c:pt>
                <c:pt idx="113">
                  <c:v>477389</c:v>
                </c:pt>
                <c:pt idx="114">
                  <c:v>476295</c:v>
                </c:pt>
                <c:pt idx="115">
                  <c:v>492547</c:v>
                </c:pt>
                <c:pt idx="116">
                  <c:v>472877</c:v>
                </c:pt>
                <c:pt idx="117">
                  <c:v>466966</c:v>
                </c:pt>
                <c:pt idx="118">
                  <c:v>466176</c:v>
                </c:pt>
                <c:pt idx="119">
                  <c:v>470010</c:v>
                </c:pt>
                <c:pt idx="120">
                  <c:v>553583</c:v>
                </c:pt>
                <c:pt idx="121">
                  <c:v>504380</c:v>
                </c:pt>
                <c:pt idx="122">
                  <c:v>499266</c:v>
                </c:pt>
                <c:pt idx="123">
                  <c:v>487113</c:v>
                </c:pt>
                <c:pt idx="124">
                  <c:v>479825</c:v>
                </c:pt>
                <c:pt idx="125">
                  <c:v>492860</c:v>
                </c:pt>
                <c:pt idx="126">
                  <c:v>501112</c:v>
                </c:pt>
                <c:pt idx="127">
                  <c:v>496461</c:v>
                </c:pt>
                <c:pt idx="128">
                  <c:v>484860</c:v>
                </c:pt>
                <c:pt idx="129">
                  <c:v>489546</c:v>
                </c:pt>
                <c:pt idx="130">
                  <c:v>479870</c:v>
                </c:pt>
                <c:pt idx="131">
                  <c:v>499940</c:v>
                </c:pt>
                <c:pt idx="132">
                  <c:v>550647</c:v>
                </c:pt>
                <c:pt idx="133">
                  <c:v>520427</c:v>
                </c:pt>
                <c:pt idx="134">
                  <c:v>548953</c:v>
                </c:pt>
                <c:pt idx="135">
                  <c:v>527377</c:v>
                </c:pt>
                <c:pt idx="136">
                  <c:v>493216</c:v>
                </c:pt>
                <c:pt idx="137">
                  <c:v>499090</c:v>
                </c:pt>
                <c:pt idx="138">
                  <c:v>528736</c:v>
                </c:pt>
                <c:pt idx="139">
                  <c:v>542429</c:v>
                </c:pt>
                <c:pt idx="140">
                  <c:v>510759</c:v>
                </c:pt>
                <c:pt idx="141">
                  <c:v>501917</c:v>
                </c:pt>
                <c:pt idx="142">
                  <c:v>513657</c:v>
                </c:pt>
                <c:pt idx="143">
                  <c:v>536927</c:v>
                </c:pt>
                <c:pt idx="144">
                  <c:v>607976</c:v>
                </c:pt>
                <c:pt idx="145">
                  <c:v>582006</c:v>
                </c:pt>
                <c:pt idx="146">
                  <c:v>585239</c:v>
                </c:pt>
                <c:pt idx="147">
                  <c:v>544762</c:v>
                </c:pt>
                <c:pt idx="148">
                  <c:v>516802</c:v>
                </c:pt>
                <c:pt idx="149">
                  <c:v>530228</c:v>
                </c:pt>
                <c:pt idx="150">
                  <c:v>555490</c:v>
                </c:pt>
                <c:pt idx="151">
                  <c:v>572068</c:v>
                </c:pt>
                <c:pt idx="152">
                  <c:v>526391</c:v>
                </c:pt>
                <c:pt idx="153">
                  <c:v>518146</c:v>
                </c:pt>
                <c:pt idx="154">
                  <c:v>509212</c:v>
                </c:pt>
                <c:pt idx="155">
                  <c:v>553382</c:v>
                </c:pt>
                <c:pt idx="156">
                  <c:v>629957</c:v>
                </c:pt>
                <c:pt idx="157">
                  <c:v>623516</c:v>
                </c:pt>
                <c:pt idx="158">
                  <c:v>578987</c:v>
                </c:pt>
                <c:pt idx="159">
                  <c:v>538595</c:v>
                </c:pt>
                <c:pt idx="160">
                  <c:v>528121</c:v>
                </c:pt>
                <c:pt idx="161">
                  <c:v>540755</c:v>
                </c:pt>
                <c:pt idx="162">
                  <c:v>604334</c:v>
                </c:pt>
                <c:pt idx="163">
                  <c:v>596173</c:v>
                </c:pt>
                <c:pt idx="164">
                  <c:v>562321</c:v>
                </c:pt>
                <c:pt idx="165">
                  <c:v>532958</c:v>
                </c:pt>
                <c:pt idx="166">
                  <c:v>531681</c:v>
                </c:pt>
                <c:pt idx="167">
                  <c:v>587875</c:v>
                </c:pt>
                <c:pt idx="168">
                  <c:v>605623</c:v>
                </c:pt>
                <c:pt idx="169">
                  <c:v>653211</c:v>
                </c:pt>
                <c:pt idx="170">
                  <c:v>683479</c:v>
                </c:pt>
                <c:pt idx="171">
                  <c:v>583086</c:v>
                </c:pt>
                <c:pt idx="172">
                  <c:v>556887</c:v>
                </c:pt>
                <c:pt idx="173">
                  <c:v>575147</c:v>
                </c:pt>
                <c:pt idx="174">
                  <c:v>598010</c:v>
                </c:pt>
                <c:pt idx="175">
                  <c:v>610206</c:v>
                </c:pt>
                <c:pt idx="176">
                  <c:v>567999</c:v>
                </c:pt>
                <c:pt idx="177">
                  <c:v>564430</c:v>
                </c:pt>
                <c:pt idx="178">
                  <c:v>593475</c:v>
                </c:pt>
                <c:pt idx="179">
                  <c:v>636681</c:v>
                </c:pt>
                <c:pt idx="180">
                  <c:v>690085</c:v>
                </c:pt>
                <c:pt idx="181">
                  <c:v>651390</c:v>
                </c:pt>
                <c:pt idx="182">
                  <c:v>630511</c:v>
                </c:pt>
                <c:pt idx="183">
                  <c:v>578326</c:v>
                </c:pt>
                <c:pt idx="184">
                  <c:v>599601</c:v>
                </c:pt>
                <c:pt idx="185">
                  <c:v>609871</c:v>
                </c:pt>
                <c:pt idx="186">
                  <c:v>634911</c:v>
                </c:pt>
                <c:pt idx="187">
                  <c:v>696924</c:v>
                </c:pt>
                <c:pt idx="188">
                  <c:v>650890</c:v>
                </c:pt>
                <c:pt idx="189">
                  <c:v>630507</c:v>
                </c:pt>
                <c:pt idx="190">
                  <c:v>618968</c:v>
                </c:pt>
                <c:pt idx="191">
                  <c:v>639946</c:v>
                </c:pt>
                <c:pt idx="192">
                  <c:v>816255</c:v>
                </c:pt>
                <c:pt idx="193">
                  <c:v>874658</c:v>
                </c:pt>
                <c:pt idx="194">
                  <c:v>714944</c:v>
                </c:pt>
                <c:pt idx="195">
                  <c:v>640010</c:v>
                </c:pt>
                <c:pt idx="196">
                  <c:v>636004</c:v>
                </c:pt>
                <c:pt idx="197">
                  <c:v>641692</c:v>
                </c:pt>
                <c:pt idx="198">
                  <c:v>695315</c:v>
                </c:pt>
                <c:pt idx="199">
                  <c:v>682614</c:v>
                </c:pt>
                <c:pt idx="200">
                  <c:v>650659</c:v>
                </c:pt>
                <c:pt idx="201">
                  <c:v>638518</c:v>
                </c:pt>
                <c:pt idx="202">
                  <c:v>672408</c:v>
                </c:pt>
                <c:pt idx="203">
                  <c:v>720800</c:v>
                </c:pt>
                <c:pt idx="204">
                  <c:v>816464</c:v>
                </c:pt>
                <c:pt idx="205">
                  <c:v>768509</c:v>
                </c:pt>
                <c:pt idx="206">
                  <c:v>722945</c:v>
                </c:pt>
                <c:pt idx="207">
                  <c:v>668033</c:v>
                </c:pt>
                <c:pt idx="208">
                  <c:v>611023</c:v>
                </c:pt>
                <c:pt idx="209">
                  <c:v>623138</c:v>
                </c:pt>
                <c:pt idx="210">
                  <c:v>648371</c:v>
                </c:pt>
                <c:pt idx="211">
                  <c:v>640244</c:v>
                </c:pt>
                <c:pt idx="212">
                  <c:v>603999</c:v>
                </c:pt>
                <c:pt idx="213">
                  <c:v>613920</c:v>
                </c:pt>
                <c:pt idx="214">
                  <c:v>611025</c:v>
                </c:pt>
                <c:pt idx="215">
                  <c:v>608648</c:v>
                </c:pt>
                <c:pt idx="216">
                  <c:v>783914</c:v>
                </c:pt>
                <c:pt idx="217">
                  <c:v>746399</c:v>
                </c:pt>
                <c:pt idx="218">
                  <c:v>719412</c:v>
                </c:pt>
                <c:pt idx="219">
                  <c:v>676748</c:v>
                </c:pt>
                <c:pt idx="220">
                  <c:v>665787</c:v>
                </c:pt>
                <c:pt idx="221">
                  <c:v>682497</c:v>
                </c:pt>
                <c:pt idx="222">
                  <c:v>687423</c:v>
                </c:pt>
                <c:pt idx="223">
                  <c:v>653399</c:v>
                </c:pt>
                <c:pt idx="224">
                  <c:v>626640</c:v>
                </c:pt>
                <c:pt idx="225">
                  <c:v>604235</c:v>
                </c:pt>
                <c:pt idx="226">
                  <c:v>609953</c:v>
                </c:pt>
                <c:pt idx="227">
                  <c:v>696788</c:v>
                </c:pt>
                <c:pt idx="228">
                  <c:v>797917</c:v>
                </c:pt>
                <c:pt idx="229">
                  <c:v>743567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7'!$AA$13</c:f>
              <c:strCache>
                <c:ptCount val="1"/>
                <c:pt idx="0">
                  <c:v>COMERCIAL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7'!$AA$14:$AA$243</c:f>
              <c:numCache>
                <c:formatCode>#,##0</c:formatCode>
                <c:ptCount val="230"/>
                <c:pt idx="0">
                  <c:v>236106</c:v>
                </c:pt>
                <c:pt idx="1">
                  <c:v>208943</c:v>
                </c:pt>
                <c:pt idx="2">
                  <c:v>214081</c:v>
                </c:pt>
                <c:pt idx="3">
                  <c:v>209548</c:v>
                </c:pt>
                <c:pt idx="4">
                  <c:v>201307</c:v>
                </c:pt>
                <c:pt idx="5">
                  <c:v>189591</c:v>
                </c:pt>
                <c:pt idx="6">
                  <c:v>191216</c:v>
                </c:pt>
                <c:pt idx="7">
                  <c:v>198543</c:v>
                </c:pt>
                <c:pt idx="8">
                  <c:v>196466</c:v>
                </c:pt>
                <c:pt idx="9">
                  <c:v>192747</c:v>
                </c:pt>
                <c:pt idx="10">
                  <c:v>209924</c:v>
                </c:pt>
                <c:pt idx="11">
                  <c:v>223890</c:v>
                </c:pt>
                <c:pt idx="12">
                  <c:v>241190</c:v>
                </c:pt>
                <c:pt idx="13">
                  <c:v>234097</c:v>
                </c:pt>
                <c:pt idx="14">
                  <c:v>238563</c:v>
                </c:pt>
                <c:pt idx="15">
                  <c:v>246856</c:v>
                </c:pt>
                <c:pt idx="16">
                  <c:v>205931</c:v>
                </c:pt>
                <c:pt idx="17">
                  <c:v>207044</c:v>
                </c:pt>
                <c:pt idx="18">
                  <c:v>202048</c:v>
                </c:pt>
                <c:pt idx="19">
                  <c:v>207203</c:v>
                </c:pt>
                <c:pt idx="20">
                  <c:v>211683</c:v>
                </c:pt>
                <c:pt idx="21">
                  <c:v>201020</c:v>
                </c:pt>
                <c:pt idx="22">
                  <c:v>211254</c:v>
                </c:pt>
                <c:pt idx="23">
                  <c:v>234581</c:v>
                </c:pt>
                <c:pt idx="24">
                  <c:v>256765</c:v>
                </c:pt>
                <c:pt idx="25">
                  <c:v>257320</c:v>
                </c:pt>
                <c:pt idx="26">
                  <c:v>251493</c:v>
                </c:pt>
                <c:pt idx="27">
                  <c:v>242367</c:v>
                </c:pt>
                <c:pt idx="28">
                  <c:v>231035</c:v>
                </c:pt>
                <c:pt idx="29">
                  <c:v>222187</c:v>
                </c:pt>
                <c:pt idx="30">
                  <c:v>228969</c:v>
                </c:pt>
                <c:pt idx="31">
                  <c:v>225335</c:v>
                </c:pt>
                <c:pt idx="32">
                  <c:v>226277</c:v>
                </c:pt>
                <c:pt idx="33">
                  <c:v>224460</c:v>
                </c:pt>
                <c:pt idx="34">
                  <c:v>239702</c:v>
                </c:pt>
                <c:pt idx="35">
                  <c:v>251940</c:v>
                </c:pt>
                <c:pt idx="36">
                  <c:v>276930</c:v>
                </c:pt>
                <c:pt idx="37">
                  <c:v>273997</c:v>
                </c:pt>
                <c:pt idx="38">
                  <c:v>284010</c:v>
                </c:pt>
                <c:pt idx="39">
                  <c:v>277864</c:v>
                </c:pt>
                <c:pt idx="40">
                  <c:v>243575</c:v>
                </c:pt>
                <c:pt idx="41">
                  <c:v>224548</c:v>
                </c:pt>
                <c:pt idx="42">
                  <c:v>213197</c:v>
                </c:pt>
                <c:pt idx="43">
                  <c:v>217965</c:v>
                </c:pt>
                <c:pt idx="44">
                  <c:v>218839</c:v>
                </c:pt>
                <c:pt idx="45">
                  <c:v>217224</c:v>
                </c:pt>
                <c:pt idx="46">
                  <c:v>240563</c:v>
                </c:pt>
                <c:pt idx="47">
                  <c:v>243281</c:v>
                </c:pt>
                <c:pt idx="48">
                  <c:v>254326</c:v>
                </c:pt>
                <c:pt idx="49">
                  <c:v>261147</c:v>
                </c:pt>
                <c:pt idx="50">
                  <c:v>263218</c:v>
                </c:pt>
                <c:pt idx="51">
                  <c:v>266335</c:v>
                </c:pt>
                <c:pt idx="52">
                  <c:v>247778</c:v>
                </c:pt>
                <c:pt idx="53">
                  <c:v>232456</c:v>
                </c:pt>
                <c:pt idx="54">
                  <c:v>220168</c:v>
                </c:pt>
                <c:pt idx="55">
                  <c:v>227529</c:v>
                </c:pt>
                <c:pt idx="56">
                  <c:v>229404</c:v>
                </c:pt>
                <c:pt idx="57">
                  <c:v>234723</c:v>
                </c:pt>
                <c:pt idx="58">
                  <c:v>251798</c:v>
                </c:pt>
                <c:pt idx="59">
                  <c:v>264333</c:v>
                </c:pt>
                <c:pt idx="60">
                  <c:v>284162</c:v>
                </c:pt>
                <c:pt idx="61">
                  <c:v>292024</c:v>
                </c:pt>
                <c:pt idx="62">
                  <c:v>276435</c:v>
                </c:pt>
                <c:pt idx="63">
                  <c:v>251014</c:v>
                </c:pt>
                <c:pt idx="64">
                  <c:v>242034</c:v>
                </c:pt>
                <c:pt idx="65">
                  <c:v>230304</c:v>
                </c:pt>
                <c:pt idx="66">
                  <c:v>235505</c:v>
                </c:pt>
                <c:pt idx="67">
                  <c:v>233894</c:v>
                </c:pt>
                <c:pt idx="68">
                  <c:v>231862</c:v>
                </c:pt>
                <c:pt idx="69">
                  <c:v>239487</c:v>
                </c:pt>
                <c:pt idx="70">
                  <c:v>254760</c:v>
                </c:pt>
                <c:pt idx="71">
                  <c:v>271585</c:v>
                </c:pt>
                <c:pt idx="72">
                  <c:v>272992</c:v>
                </c:pt>
                <c:pt idx="73">
                  <c:v>281351</c:v>
                </c:pt>
                <c:pt idx="74">
                  <c:v>279779</c:v>
                </c:pt>
                <c:pt idx="75">
                  <c:v>293663</c:v>
                </c:pt>
                <c:pt idx="76">
                  <c:v>263126</c:v>
                </c:pt>
                <c:pt idx="77">
                  <c:v>241863</c:v>
                </c:pt>
                <c:pt idx="78">
                  <c:v>248053</c:v>
                </c:pt>
                <c:pt idx="79">
                  <c:v>244669</c:v>
                </c:pt>
                <c:pt idx="80">
                  <c:v>248096</c:v>
                </c:pt>
                <c:pt idx="81">
                  <c:v>244310</c:v>
                </c:pt>
                <c:pt idx="82">
                  <c:v>257017</c:v>
                </c:pt>
                <c:pt idx="83">
                  <c:v>288025</c:v>
                </c:pt>
                <c:pt idx="84">
                  <c:v>300037</c:v>
                </c:pt>
                <c:pt idx="85">
                  <c:v>294946</c:v>
                </c:pt>
                <c:pt idx="86">
                  <c:v>304414</c:v>
                </c:pt>
                <c:pt idx="87">
                  <c:v>285442</c:v>
                </c:pt>
                <c:pt idx="88">
                  <c:v>264630</c:v>
                </c:pt>
                <c:pt idx="89">
                  <c:v>265000</c:v>
                </c:pt>
                <c:pt idx="90">
                  <c:v>261264</c:v>
                </c:pt>
                <c:pt idx="91">
                  <c:v>260132</c:v>
                </c:pt>
                <c:pt idx="92">
                  <c:v>251321</c:v>
                </c:pt>
                <c:pt idx="93">
                  <c:v>250781</c:v>
                </c:pt>
                <c:pt idx="94">
                  <c:v>264947</c:v>
                </c:pt>
                <c:pt idx="95">
                  <c:v>302499</c:v>
                </c:pt>
                <c:pt idx="96">
                  <c:v>304125</c:v>
                </c:pt>
                <c:pt idx="97">
                  <c:v>312752</c:v>
                </c:pt>
                <c:pt idx="98">
                  <c:v>306829</c:v>
                </c:pt>
                <c:pt idx="99">
                  <c:v>301159</c:v>
                </c:pt>
                <c:pt idx="100">
                  <c:v>263468</c:v>
                </c:pt>
                <c:pt idx="101">
                  <c:v>263976</c:v>
                </c:pt>
                <c:pt idx="102">
                  <c:v>257797</c:v>
                </c:pt>
                <c:pt idx="103">
                  <c:v>264210</c:v>
                </c:pt>
                <c:pt idx="104">
                  <c:v>255224</c:v>
                </c:pt>
                <c:pt idx="105">
                  <c:v>261358</c:v>
                </c:pt>
                <c:pt idx="106">
                  <c:v>282298</c:v>
                </c:pt>
                <c:pt idx="107">
                  <c:v>306419</c:v>
                </c:pt>
                <c:pt idx="108">
                  <c:v>334004</c:v>
                </c:pt>
                <c:pt idx="109">
                  <c:v>323306</c:v>
                </c:pt>
                <c:pt idx="110">
                  <c:v>335217</c:v>
                </c:pt>
                <c:pt idx="111">
                  <c:v>334223</c:v>
                </c:pt>
                <c:pt idx="112">
                  <c:v>299774</c:v>
                </c:pt>
                <c:pt idx="113">
                  <c:v>276095</c:v>
                </c:pt>
                <c:pt idx="114">
                  <c:v>269426</c:v>
                </c:pt>
                <c:pt idx="115">
                  <c:v>275590</c:v>
                </c:pt>
                <c:pt idx="116">
                  <c:v>278223</c:v>
                </c:pt>
                <c:pt idx="117">
                  <c:v>284852</c:v>
                </c:pt>
                <c:pt idx="118">
                  <c:v>297722</c:v>
                </c:pt>
                <c:pt idx="119">
                  <c:v>315073</c:v>
                </c:pt>
                <c:pt idx="120">
                  <c:v>351961</c:v>
                </c:pt>
                <c:pt idx="121">
                  <c:v>334326</c:v>
                </c:pt>
                <c:pt idx="122">
                  <c:v>340654</c:v>
                </c:pt>
                <c:pt idx="123">
                  <c:v>332417</c:v>
                </c:pt>
                <c:pt idx="124">
                  <c:v>299034</c:v>
                </c:pt>
                <c:pt idx="125">
                  <c:v>293371</c:v>
                </c:pt>
                <c:pt idx="126">
                  <c:v>290490</c:v>
                </c:pt>
                <c:pt idx="127">
                  <c:v>296762</c:v>
                </c:pt>
                <c:pt idx="128">
                  <c:v>290722</c:v>
                </c:pt>
                <c:pt idx="129">
                  <c:v>299767</c:v>
                </c:pt>
                <c:pt idx="130">
                  <c:v>315912</c:v>
                </c:pt>
                <c:pt idx="131">
                  <c:v>340011</c:v>
                </c:pt>
                <c:pt idx="132">
                  <c:v>352343</c:v>
                </c:pt>
                <c:pt idx="133">
                  <c:v>348132</c:v>
                </c:pt>
                <c:pt idx="134">
                  <c:v>371848</c:v>
                </c:pt>
                <c:pt idx="135">
                  <c:v>362399</c:v>
                </c:pt>
                <c:pt idx="136">
                  <c:v>323139</c:v>
                </c:pt>
                <c:pt idx="137">
                  <c:v>303730</c:v>
                </c:pt>
                <c:pt idx="138">
                  <c:v>302960</c:v>
                </c:pt>
                <c:pt idx="139">
                  <c:v>305342</c:v>
                </c:pt>
                <c:pt idx="140">
                  <c:v>306562</c:v>
                </c:pt>
                <c:pt idx="141">
                  <c:v>307129</c:v>
                </c:pt>
                <c:pt idx="142">
                  <c:v>332588</c:v>
                </c:pt>
                <c:pt idx="143">
                  <c:v>371948</c:v>
                </c:pt>
                <c:pt idx="144">
                  <c:v>388332</c:v>
                </c:pt>
                <c:pt idx="145">
                  <c:v>383539</c:v>
                </c:pt>
                <c:pt idx="146">
                  <c:v>397374</c:v>
                </c:pt>
                <c:pt idx="147">
                  <c:v>370792</c:v>
                </c:pt>
                <c:pt idx="148">
                  <c:v>333261</c:v>
                </c:pt>
                <c:pt idx="149">
                  <c:v>320204</c:v>
                </c:pt>
                <c:pt idx="150">
                  <c:v>326056</c:v>
                </c:pt>
                <c:pt idx="151">
                  <c:v>320773</c:v>
                </c:pt>
                <c:pt idx="152">
                  <c:v>312582</c:v>
                </c:pt>
                <c:pt idx="153">
                  <c:v>317286</c:v>
                </c:pt>
                <c:pt idx="154">
                  <c:v>330677</c:v>
                </c:pt>
                <c:pt idx="155">
                  <c:v>377917</c:v>
                </c:pt>
                <c:pt idx="156">
                  <c:v>417413</c:v>
                </c:pt>
                <c:pt idx="157">
                  <c:v>416820</c:v>
                </c:pt>
                <c:pt idx="158">
                  <c:v>411428</c:v>
                </c:pt>
                <c:pt idx="159">
                  <c:v>380173</c:v>
                </c:pt>
                <c:pt idx="160">
                  <c:v>361911</c:v>
                </c:pt>
                <c:pt idx="161">
                  <c:v>340705</c:v>
                </c:pt>
                <c:pt idx="162">
                  <c:v>345541</c:v>
                </c:pt>
                <c:pt idx="163">
                  <c:v>352398</c:v>
                </c:pt>
                <c:pt idx="164">
                  <c:v>343390</c:v>
                </c:pt>
                <c:pt idx="165">
                  <c:v>349161</c:v>
                </c:pt>
                <c:pt idx="166">
                  <c:v>365323</c:v>
                </c:pt>
                <c:pt idx="167">
                  <c:v>413595</c:v>
                </c:pt>
                <c:pt idx="168">
                  <c:v>421659</c:v>
                </c:pt>
                <c:pt idx="169">
                  <c:v>450979</c:v>
                </c:pt>
                <c:pt idx="170">
                  <c:v>468186</c:v>
                </c:pt>
                <c:pt idx="171">
                  <c:v>416253</c:v>
                </c:pt>
                <c:pt idx="172">
                  <c:v>378737</c:v>
                </c:pt>
                <c:pt idx="173">
                  <c:v>367103</c:v>
                </c:pt>
                <c:pt idx="174">
                  <c:v>361779</c:v>
                </c:pt>
                <c:pt idx="175">
                  <c:v>370102</c:v>
                </c:pt>
                <c:pt idx="176">
                  <c:v>374201</c:v>
                </c:pt>
                <c:pt idx="177">
                  <c:v>363211</c:v>
                </c:pt>
                <c:pt idx="178">
                  <c:v>407856</c:v>
                </c:pt>
                <c:pt idx="179">
                  <c:v>447786</c:v>
                </c:pt>
                <c:pt idx="180">
                  <c:v>452540</c:v>
                </c:pt>
                <c:pt idx="181">
                  <c:v>440396</c:v>
                </c:pt>
                <c:pt idx="182">
                  <c:v>424845</c:v>
                </c:pt>
                <c:pt idx="183">
                  <c:v>396120</c:v>
                </c:pt>
                <c:pt idx="184">
                  <c:v>397362</c:v>
                </c:pt>
                <c:pt idx="185">
                  <c:v>361820</c:v>
                </c:pt>
                <c:pt idx="186">
                  <c:v>359822</c:v>
                </c:pt>
                <c:pt idx="187">
                  <c:v>387269</c:v>
                </c:pt>
                <c:pt idx="188">
                  <c:v>371965</c:v>
                </c:pt>
                <c:pt idx="189">
                  <c:v>375896</c:v>
                </c:pt>
                <c:pt idx="190">
                  <c:v>407445</c:v>
                </c:pt>
                <c:pt idx="191">
                  <c:v>442483</c:v>
                </c:pt>
                <c:pt idx="192">
                  <c:v>494969</c:v>
                </c:pt>
                <c:pt idx="193">
                  <c:v>545907</c:v>
                </c:pt>
                <c:pt idx="194">
                  <c:v>466591</c:v>
                </c:pt>
                <c:pt idx="195">
                  <c:v>431830</c:v>
                </c:pt>
                <c:pt idx="196">
                  <c:v>408199</c:v>
                </c:pt>
                <c:pt idx="197">
                  <c:v>367152</c:v>
                </c:pt>
                <c:pt idx="198">
                  <c:v>376041</c:v>
                </c:pt>
                <c:pt idx="199">
                  <c:v>389954</c:v>
                </c:pt>
                <c:pt idx="200">
                  <c:v>382011</c:v>
                </c:pt>
                <c:pt idx="201">
                  <c:v>397460</c:v>
                </c:pt>
                <c:pt idx="202">
                  <c:v>443393</c:v>
                </c:pt>
                <c:pt idx="203">
                  <c:v>474455</c:v>
                </c:pt>
                <c:pt idx="204">
                  <c:v>491390</c:v>
                </c:pt>
                <c:pt idx="205">
                  <c:v>489156</c:v>
                </c:pt>
                <c:pt idx="206">
                  <c:v>473720</c:v>
                </c:pt>
                <c:pt idx="207">
                  <c:v>455743</c:v>
                </c:pt>
                <c:pt idx="208">
                  <c:v>394542</c:v>
                </c:pt>
                <c:pt idx="209">
                  <c:v>378631</c:v>
                </c:pt>
                <c:pt idx="210">
                  <c:v>386695</c:v>
                </c:pt>
                <c:pt idx="211">
                  <c:v>401017</c:v>
                </c:pt>
                <c:pt idx="212">
                  <c:v>385071</c:v>
                </c:pt>
                <c:pt idx="213">
                  <c:v>367546</c:v>
                </c:pt>
                <c:pt idx="214">
                  <c:v>376689</c:v>
                </c:pt>
                <c:pt idx="215">
                  <c:v>399501</c:v>
                </c:pt>
                <c:pt idx="216">
                  <c:v>457290</c:v>
                </c:pt>
                <c:pt idx="217">
                  <c:v>445205</c:v>
                </c:pt>
                <c:pt idx="218">
                  <c:v>440160</c:v>
                </c:pt>
                <c:pt idx="219">
                  <c:v>427532</c:v>
                </c:pt>
                <c:pt idx="220">
                  <c:v>386026</c:v>
                </c:pt>
                <c:pt idx="221">
                  <c:v>342369</c:v>
                </c:pt>
                <c:pt idx="222">
                  <c:v>343747</c:v>
                </c:pt>
                <c:pt idx="223">
                  <c:v>331020</c:v>
                </c:pt>
                <c:pt idx="224">
                  <c:v>328377</c:v>
                </c:pt>
                <c:pt idx="225">
                  <c:v>320943</c:v>
                </c:pt>
                <c:pt idx="226">
                  <c:v>338964</c:v>
                </c:pt>
                <c:pt idx="227">
                  <c:v>394654</c:v>
                </c:pt>
                <c:pt idx="228">
                  <c:v>421529</c:v>
                </c:pt>
                <c:pt idx="229">
                  <c:v>411723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'Figura 7'!$AB$13</c:f>
              <c:strCache>
                <c:ptCount val="1"/>
                <c:pt idx="0">
                  <c:v>INDUSTRIAL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7'!$AB$14:$AB$243</c:f>
              <c:numCache>
                <c:formatCode>#,##0</c:formatCode>
                <c:ptCount val="230"/>
                <c:pt idx="0">
                  <c:v>450636</c:v>
                </c:pt>
                <c:pt idx="1">
                  <c:v>463310</c:v>
                </c:pt>
                <c:pt idx="2">
                  <c:v>494481</c:v>
                </c:pt>
                <c:pt idx="3">
                  <c:v>575839</c:v>
                </c:pt>
                <c:pt idx="4">
                  <c:v>549791</c:v>
                </c:pt>
                <c:pt idx="5">
                  <c:v>536317</c:v>
                </c:pt>
                <c:pt idx="6">
                  <c:v>527805</c:v>
                </c:pt>
                <c:pt idx="7">
                  <c:v>541491</c:v>
                </c:pt>
                <c:pt idx="8">
                  <c:v>528641</c:v>
                </c:pt>
                <c:pt idx="9">
                  <c:v>507708</c:v>
                </c:pt>
                <c:pt idx="10">
                  <c:v>501075</c:v>
                </c:pt>
                <c:pt idx="11">
                  <c:v>505688</c:v>
                </c:pt>
                <c:pt idx="12">
                  <c:v>446290</c:v>
                </c:pt>
                <c:pt idx="13">
                  <c:v>513681</c:v>
                </c:pt>
                <c:pt idx="14">
                  <c:v>505925</c:v>
                </c:pt>
                <c:pt idx="15">
                  <c:v>567861</c:v>
                </c:pt>
                <c:pt idx="16">
                  <c:v>560158</c:v>
                </c:pt>
                <c:pt idx="17">
                  <c:v>560795</c:v>
                </c:pt>
                <c:pt idx="18">
                  <c:v>571125</c:v>
                </c:pt>
                <c:pt idx="19">
                  <c:v>567187</c:v>
                </c:pt>
                <c:pt idx="20">
                  <c:v>573094</c:v>
                </c:pt>
                <c:pt idx="21">
                  <c:v>556736</c:v>
                </c:pt>
                <c:pt idx="22">
                  <c:v>564829</c:v>
                </c:pt>
                <c:pt idx="23">
                  <c:v>577884</c:v>
                </c:pt>
                <c:pt idx="24">
                  <c:v>504010</c:v>
                </c:pt>
                <c:pt idx="25">
                  <c:v>590670</c:v>
                </c:pt>
                <c:pt idx="26">
                  <c:v>595849</c:v>
                </c:pt>
                <c:pt idx="27">
                  <c:v>616814</c:v>
                </c:pt>
                <c:pt idx="28">
                  <c:v>651664</c:v>
                </c:pt>
                <c:pt idx="29">
                  <c:v>635844</c:v>
                </c:pt>
                <c:pt idx="30">
                  <c:v>638838</c:v>
                </c:pt>
                <c:pt idx="31">
                  <c:v>643196</c:v>
                </c:pt>
                <c:pt idx="32">
                  <c:v>632876</c:v>
                </c:pt>
                <c:pt idx="33">
                  <c:v>624813</c:v>
                </c:pt>
                <c:pt idx="34">
                  <c:v>623480</c:v>
                </c:pt>
                <c:pt idx="35">
                  <c:v>609475</c:v>
                </c:pt>
                <c:pt idx="36">
                  <c:v>525440</c:v>
                </c:pt>
                <c:pt idx="37">
                  <c:v>602227</c:v>
                </c:pt>
                <c:pt idx="38">
                  <c:v>615360</c:v>
                </c:pt>
                <c:pt idx="39">
                  <c:v>652276</c:v>
                </c:pt>
                <c:pt idx="40">
                  <c:v>618173</c:v>
                </c:pt>
                <c:pt idx="41">
                  <c:v>653234</c:v>
                </c:pt>
                <c:pt idx="42">
                  <c:v>631391</c:v>
                </c:pt>
                <c:pt idx="43">
                  <c:v>628535</c:v>
                </c:pt>
                <c:pt idx="44">
                  <c:v>607149</c:v>
                </c:pt>
                <c:pt idx="45">
                  <c:v>593559</c:v>
                </c:pt>
                <c:pt idx="46">
                  <c:v>601350</c:v>
                </c:pt>
                <c:pt idx="47">
                  <c:v>586626</c:v>
                </c:pt>
                <c:pt idx="48">
                  <c:v>477884</c:v>
                </c:pt>
                <c:pt idx="49">
                  <c:v>593381</c:v>
                </c:pt>
                <c:pt idx="50">
                  <c:v>588580</c:v>
                </c:pt>
                <c:pt idx="51">
                  <c:v>625125</c:v>
                </c:pt>
                <c:pt idx="52">
                  <c:v>646439</c:v>
                </c:pt>
                <c:pt idx="53">
                  <c:v>676025</c:v>
                </c:pt>
                <c:pt idx="54">
                  <c:v>652067</c:v>
                </c:pt>
                <c:pt idx="55">
                  <c:v>657313</c:v>
                </c:pt>
                <c:pt idx="56">
                  <c:v>636816</c:v>
                </c:pt>
                <c:pt idx="57">
                  <c:v>630398</c:v>
                </c:pt>
                <c:pt idx="58">
                  <c:v>664146</c:v>
                </c:pt>
                <c:pt idx="59">
                  <c:v>631508</c:v>
                </c:pt>
                <c:pt idx="60">
                  <c:v>528405</c:v>
                </c:pt>
                <c:pt idx="61">
                  <c:v>592614</c:v>
                </c:pt>
                <c:pt idx="62">
                  <c:v>578305</c:v>
                </c:pt>
                <c:pt idx="63">
                  <c:v>621992</c:v>
                </c:pt>
                <c:pt idx="64">
                  <c:v>628032</c:v>
                </c:pt>
                <c:pt idx="65">
                  <c:v>605276</c:v>
                </c:pt>
                <c:pt idx="66">
                  <c:v>618517</c:v>
                </c:pt>
                <c:pt idx="67">
                  <c:v>597845</c:v>
                </c:pt>
                <c:pt idx="68">
                  <c:v>599168</c:v>
                </c:pt>
                <c:pt idx="69">
                  <c:v>619377</c:v>
                </c:pt>
                <c:pt idx="70">
                  <c:v>607436</c:v>
                </c:pt>
                <c:pt idx="71">
                  <c:v>609042</c:v>
                </c:pt>
                <c:pt idx="72">
                  <c:v>495803</c:v>
                </c:pt>
                <c:pt idx="73">
                  <c:v>574886</c:v>
                </c:pt>
                <c:pt idx="74">
                  <c:v>626727</c:v>
                </c:pt>
                <c:pt idx="75">
                  <c:v>688218</c:v>
                </c:pt>
                <c:pt idx="76">
                  <c:v>662850</c:v>
                </c:pt>
                <c:pt idx="77">
                  <c:v>653334</c:v>
                </c:pt>
                <c:pt idx="78">
                  <c:v>637467</c:v>
                </c:pt>
                <c:pt idx="79">
                  <c:v>658716</c:v>
                </c:pt>
                <c:pt idx="80">
                  <c:v>621367</c:v>
                </c:pt>
                <c:pt idx="81">
                  <c:v>601862</c:v>
                </c:pt>
                <c:pt idx="82">
                  <c:v>616079</c:v>
                </c:pt>
                <c:pt idx="83">
                  <c:v>632048</c:v>
                </c:pt>
                <c:pt idx="84">
                  <c:v>508330</c:v>
                </c:pt>
                <c:pt idx="85">
                  <c:v>566003</c:v>
                </c:pt>
                <c:pt idx="86">
                  <c:v>577705</c:v>
                </c:pt>
                <c:pt idx="87">
                  <c:v>581636</c:v>
                </c:pt>
                <c:pt idx="88">
                  <c:v>617013</c:v>
                </c:pt>
                <c:pt idx="89">
                  <c:v>605123</c:v>
                </c:pt>
                <c:pt idx="90">
                  <c:v>599963</c:v>
                </c:pt>
                <c:pt idx="91">
                  <c:v>582175</c:v>
                </c:pt>
                <c:pt idx="92">
                  <c:v>556572</c:v>
                </c:pt>
                <c:pt idx="93">
                  <c:v>547360</c:v>
                </c:pt>
                <c:pt idx="94">
                  <c:v>570530</c:v>
                </c:pt>
                <c:pt idx="95">
                  <c:v>577240</c:v>
                </c:pt>
                <c:pt idx="96">
                  <c:v>463562</c:v>
                </c:pt>
                <c:pt idx="97">
                  <c:v>534542</c:v>
                </c:pt>
                <c:pt idx="98">
                  <c:v>539273</c:v>
                </c:pt>
                <c:pt idx="99">
                  <c:v>556913</c:v>
                </c:pt>
                <c:pt idx="100">
                  <c:v>559109</c:v>
                </c:pt>
                <c:pt idx="101">
                  <c:v>570845</c:v>
                </c:pt>
                <c:pt idx="102">
                  <c:v>545934</c:v>
                </c:pt>
                <c:pt idx="103">
                  <c:v>560316</c:v>
                </c:pt>
                <c:pt idx="104">
                  <c:v>529521</c:v>
                </c:pt>
                <c:pt idx="105">
                  <c:v>524503</c:v>
                </c:pt>
                <c:pt idx="106">
                  <c:v>526847</c:v>
                </c:pt>
                <c:pt idx="107">
                  <c:v>531587</c:v>
                </c:pt>
                <c:pt idx="108">
                  <c:v>443129</c:v>
                </c:pt>
                <c:pt idx="109">
                  <c:v>518242</c:v>
                </c:pt>
                <c:pt idx="110">
                  <c:v>544817</c:v>
                </c:pt>
                <c:pt idx="111">
                  <c:v>556619</c:v>
                </c:pt>
                <c:pt idx="112">
                  <c:v>561775</c:v>
                </c:pt>
                <c:pt idx="113">
                  <c:v>556098</c:v>
                </c:pt>
                <c:pt idx="114">
                  <c:v>542700</c:v>
                </c:pt>
                <c:pt idx="115">
                  <c:v>559421</c:v>
                </c:pt>
                <c:pt idx="116">
                  <c:v>534179</c:v>
                </c:pt>
                <c:pt idx="117">
                  <c:v>538908</c:v>
                </c:pt>
                <c:pt idx="118">
                  <c:v>540020</c:v>
                </c:pt>
                <c:pt idx="119">
                  <c:v>527914</c:v>
                </c:pt>
                <c:pt idx="120">
                  <c:v>467639</c:v>
                </c:pt>
                <c:pt idx="121">
                  <c:v>553905</c:v>
                </c:pt>
                <c:pt idx="122">
                  <c:v>556404</c:v>
                </c:pt>
                <c:pt idx="123">
                  <c:v>591331</c:v>
                </c:pt>
                <c:pt idx="124">
                  <c:v>588888</c:v>
                </c:pt>
                <c:pt idx="125">
                  <c:v>580712</c:v>
                </c:pt>
                <c:pt idx="126">
                  <c:v>599694</c:v>
                </c:pt>
                <c:pt idx="127">
                  <c:v>598172</c:v>
                </c:pt>
                <c:pt idx="128">
                  <c:v>570888</c:v>
                </c:pt>
                <c:pt idx="129">
                  <c:v>583481</c:v>
                </c:pt>
                <c:pt idx="130">
                  <c:v>545726</c:v>
                </c:pt>
                <c:pt idx="131">
                  <c:v>504271</c:v>
                </c:pt>
                <c:pt idx="132">
                  <c:v>370254</c:v>
                </c:pt>
                <c:pt idx="133">
                  <c:v>451763</c:v>
                </c:pt>
                <c:pt idx="134">
                  <c:v>484699</c:v>
                </c:pt>
                <c:pt idx="135">
                  <c:v>518975</c:v>
                </c:pt>
                <c:pt idx="136">
                  <c:v>516215</c:v>
                </c:pt>
                <c:pt idx="137">
                  <c:v>521982</c:v>
                </c:pt>
                <c:pt idx="138">
                  <c:v>523211</c:v>
                </c:pt>
                <c:pt idx="139">
                  <c:v>535211</c:v>
                </c:pt>
                <c:pt idx="140">
                  <c:v>537056</c:v>
                </c:pt>
                <c:pt idx="141">
                  <c:v>545937</c:v>
                </c:pt>
                <c:pt idx="142">
                  <c:v>531690</c:v>
                </c:pt>
                <c:pt idx="143">
                  <c:v>563694</c:v>
                </c:pt>
                <c:pt idx="144">
                  <c:v>461302</c:v>
                </c:pt>
                <c:pt idx="145">
                  <c:v>538312</c:v>
                </c:pt>
                <c:pt idx="146">
                  <c:v>569857</c:v>
                </c:pt>
                <c:pt idx="147">
                  <c:v>582585</c:v>
                </c:pt>
                <c:pt idx="148">
                  <c:v>585326</c:v>
                </c:pt>
                <c:pt idx="149">
                  <c:v>586363</c:v>
                </c:pt>
                <c:pt idx="150">
                  <c:v>585557</c:v>
                </c:pt>
                <c:pt idx="151">
                  <c:v>575377</c:v>
                </c:pt>
                <c:pt idx="152">
                  <c:v>539893</c:v>
                </c:pt>
                <c:pt idx="153">
                  <c:v>543036</c:v>
                </c:pt>
                <c:pt idx="154">
                  <c:v>537905</c:v>
                </c:pt>
                <c:pt idx="155">
                  <c:v>556110</c:v>
                </c:pt>
                <c:pt idx="156">
                  <c:v>454149</c:v>
                </c:pt>
                <c:pt idx="157">
                  <c:v>522871</c:v>
                </c:pt>
                <c:pt idx="158">
                  <c:v>557319</c:v>
                </c:pt>
                <c:pt idx="159">
                  <c:v>569041</c:v>
                </c:pt>
                <c:pt idx="160">
                  <c:v>571187</c:v>
                </c:pt>
                <c:pt idx="161">
                  <c:v>573619</c:v>
                </c:pt>
                <c:pt idx="162">
                  <c:v>558837</c:v>
                </c:pt>
                <c:pt idx="163">
                  <c:v>582830</c:v>
                </c:pt>
                <c:pt idx="164">
                  <c:v>548300</c:v>
                </c:pt>
                <c:pt idx="165">
                  <c:v>533633</c:v>
                </c:pt>
                <c:pt idx="166">
                  <c:v>532820</c:v>
                </c:pt>
                <c:pt idx="167">
                  <c:v>532262</c:v>
                </c:pt>
                <c:pt idx="168">
                  <c:v>435016</c:v>
                </c:pt>
                <c:pt idx="169">
                  <c:v>478376</c:v>
                </c:pt>
                <c:pt idx="170">
                  <c:v>505669</c:v>
                </c:pt>
                <c:pt idx="171">
                  <c:v>499166</c:v>
                </c:pt>
                <c:pt idx="172">
                  <c:v>508366</c:v>
                </c:pt>
                <c:pt idx="173">
                  <c:v>497517</c:v>
                </c:pt>
                <c:pt idx="174">
                  <c:v>490108</c:v>
                </c:pt>
                <c:pt idx="175">
                  <c:v>499363</c:v>
                </c:pt>
                <c:pt idx="176">
                  <c:v>467547</c:v>
                </c:pt>
                <c:pt idx="177">
                  <c:v>457860</c:v>
                </c:pt>
                <c:pt idx="178">
                  <c:v>448776</c:v>
                </c:pt>
                <c:pt idx="179">
                  <c:v>457125</c:v>
                </c:pt>
                <c:pt idx="180">
                  <c:v>371137</c:v>
                </c:pt>
                <c:pt idx="181">
                  <c:v>449230</c:v>
                </c:pt>
                <c:pt idx="182">
                  <c:v>444104</c:v>
                </c:pt>
                <c:pt idx="183">
                  <c:v>447394</c:v>
                </c:pt>
                <c:pt idx="184">
                  <c:v>469745</c:v>
                </c:pt>
                <c:pt idx="185">
                  <c:v>449137</c:v>
                </c:pt>
                <c:pt idx="186">
                  <c:v>445141</c:v>
                </c:pt>
                <c:pt idx="187">
                  <c:v>468954</c:v>
                </c:pt>
                <c:pt idx="188">
                  <c:v>441099</c:v>
                </c:pt>
                <c:pt idx="189">
                  <c:v>433683</c:v>
                </c:pt>
                <c:pt idx="190">
                  <c:v>448711</c:v>
                </c:pt>
                <c:pt idx="191">
                  <c:v>516558</c:v>
                </c:pt>
                <c:pt idx="192">
                  <c:v>409922</c:v>
                </c:pt>
                <c:pt idx="193">
                  <c:v>536283</c:v>
                </c:pt>
                <c:pt idx="194">
                  <c:v>528572</c:v>
                </c:pt>
                <c:pt idx="195">
                  <c:v>443989</c:v>
                </c:pt>
                <c:pt idx="196">
                  <c:v>437771</c:v>
                </c:pt>
                <c:pt idx="197">
                  <c:v>414049</c:v>
                </c:pt>
                <c:pt idx="198">
                  <c:v>411237</c:v>
                </c:pt>
                <c:pt idx="199">
                  <c:v>435588</c:v>
                </c:pt>
                <c:pt idx="200">
                  <c:v>427386</c:v>
                </c:pt>
                <c:pt idx="201">
                  <c:v>432095</c:v>
                </c:pt>
                <c:pt idx="202">
                  <c:v>432756</c:v>
                </c:pt>
                <c:pt idx="203">
                  <c:v>407106</c:v>
                </c:pt>
                <c:pt idx="204">
                  <c:v>319979</c:v>
                </c:pt>
                <c:pt idx="205">
                  <c:v>419812</c:v>
                </c:pt>
                <c:pt idx="206">
                  <c:v>406372</c:v>
                </c:pt>
                <c:pt idx="207">
                  <c:v>431260</c:v>
                </c:pt>
                <c:pt idx="208">
                  <c:v>393324</c:v>
                </c:pt>
                <c:pt idx="209">
                  <c:v>390504</c:v>
                </c:pt>
                <c:pt idx="210">
                  <c:v>367229</c:v>
                </c:pt>
                <c:pt idx="211">
                  <c:v>357854</c:v>
                </c:pt>
                <c:pt idx="212">
                  <c:v>350624</c:v>
                </c:pt>
                <c:pt idx="213">
                  <c:v>375293</c:v>
                </c:pt>
                <c:pt idx="214">
                  <c:v>348811</c:v>
                </c:pt>
                <c:pt idx="215">
                  <c:v>346852</c:v>
                </c:pt>
                <c:pt idx="216">
                  <c:v>281466</c:v>
                </c:pt>
                <c:pt idx="217">
                  <c:v>334434</c:v>
                </c:pt>
                <c:pt idx="218">
                  <c:v>346472</c:v>
                </c:pt>
                <c:pt idx="219">
                  <c:v>356975</c:v>
                </c:pt>
                <c:pt idx="220">
                  <c:v>338013</c:v>
                </c:pt>
                <c:pt idx="221">
                  <c:v>308170</c:v>
                </c:pt>
                <c:pt idx="222">
                  <c:v>302569</c:v>
                </c:pt>
                <c:pt idx="223">
                  <c:v>284523</c:v>
                </c:pt>
                <c:pt idx="224">
                  <c:v>274089</c:v>
                </c:pt>
                <c:pt idx="225">
                  <c:v>248275</c:v>
                </c:pt>
                <c:pt idx="226">
                  <c:v>239846</c:v>
                </c:pt>
                <c:pt idx="227">
                  <c:v>233768</c:v>
                </c:pt>
                <c:pt idx="228">
                  <c:v>181631</c:v>
                </c:pt>
                <c:pt idx="229">
                  <c:v>220199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'Figura 7'!$AC$13</c:f>
              <c:strCache>
                <c:ptCount val="1"/>
                <c:pt idx="0">
                  <c:v>RURAL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7'!$AC$14:$AC$243</c:f>
              <c:numCache>
                <c:formatCode>#,##0</c:formatCode>
                <c:ptCount val="230"/>
                <c:pt idx="0">
                  <c:v>167545</c:v>
                </c:pt>
                <c:pt idx="1">
                  <c:v>169222</c:v>
                </c:pt>
                <c:pt idx="2">
                  <c:v>176298</c:v>
                </c:pt>
                <c:pt idx="3">
                  <c:v>146374</c:v>
                </c:pt>
                <c:pt idx="4">
                  <c:v>122135</c:v>
                </c:pt>
                <c:pt idx="5">
                  <c:v>108836</c:v>
                </c:pt>
                <c:pt idx="6">
                  <c:v>107222</c:v>
                </c:pt>
                <c:pt idx="7">
                  <c:v>111569</c:v>
                </c:pt>
                <c:pt idx="8">
                  <c:v>111438</c:v>
                </c:pt>
                <c:pt idx="9">
                  <c:v>111202</c:v>
                </c:pt>
                <c:pt idx="10">
                  <c:v>124003</c:v>
                </c:pt>
                <c:pt idx="11">
                  <c:v>172329</c:v>
                </c:pt>
                <c:pt idx="12">
                  <c:v>236587</c:v>
                </c:pt>
                <c:pt idx="13">
                  <c:v>229441</c:v>
                </c:pt>
                <c:pt idx="14">
                  <c:v>213386</c:v>
                </c:pt>
                <c:pt idx="15">
                  <c:v>161711</c:v>
                </c:pt>
                <c:pt idx="16">
                  <c:v>132029</c:v>
                </c:pt>
                <c:pt idx="17">
                  <c:v>117638</c:v>
                </c:pt>
                <c:pt idx="18">
                  <c:v>114224</c:v>
                </c:pt>
                <c:pt idx="19">
                  <c:v>115688</c:v>
                </c:pt>
                <c:pt idx="20">
                  <c:v>119501</c:v>
                </c:pt>
                <c:pt idx="21">
                  <c:v>113764</c:v>
                </c:pt>
                <c:pt idx="22">
                  <c:v>124364</c:v>
                </c:pt>
                <c:pt idx="23">
                  <c:v>172730</c:v>
                </c:pt>
                <c:pt idx="24">
                  <c:v>248630</c:v>
                </c:pt>
                <c:pt idx="25">
                  <c:v>251124</c:v>
                </c:pt>
                <c:pt idx="26">
                  <c:v>232832</c:v>
                </c:pt>
                <c:pt idx="27">
                  <c:v>168757</c:v>
                </c:pt>
                <c:pt idx="28">
                  <c:v>140384</c:v>
                </c:pt>
                <c:pt idx="29">
                  <c:v>127421</c:v>
                </c:pt>
                <c:pt idx="30">
                  <c:v>126000</c:v>
                </c:pt>
                <c:pt idx="31">
                  <c:v>121404</c:v>
                </c:pt>
                <c:pt idx="32">
                  <c:v>121430</c:v>
                </c:pt>
                <c:pt idx="33">
                  <c:v>123769</c:v>
                </c:pt>
                <c:pt idx="34">
                  <c:v>130248</c:v>
                </c:pt>
                <c:pt idx="35">
                  <c:v>161662</c:v>
                </c:pt>
                <c:pt idx="36">
                  <c:v>216729</c:v>
                </c:pt>
                <c:pt idx="37">
                  <c:v>224203</c:v>
                </c:pt>
                <c:pt idx="38">
                  <c:v>234978</c:v>
                </c:pt>
                <c:pt idx="39">
                  <c:v>172187</c:v>
                </c:pt>
                <c:pt idx="40">
                  <c:v>141024</c:v>
                </c:pt>
                <c:pt idx="41">
                  <c:v>129328</c:v>
                </c:pt>
                <c:pt idx="42">
                  <c:v>120575</c:v>
                </c:pt>
                <c:pt idx="43">
                  <c:v>122758</c:v>
                </c:pt>
                <c:pt idx="44">
                  <c:v>123054</c:v>
                </c:pt>
                <c:pt idx="45">
                  <c:v>121302</c:v>
                </c:pt>
                <c:pt idx="46">
                  <c:v>137248</c:v>
                </c:pt>
                <c:pt idx="47">
                  <c:v>168875</c:v>
                </c:pt>
                <c:pt idx="48">
                  <c:v>248771</c:v>
                </c:pt>
                <c:pt idx="49">
                  <c:v>254299</c:v>
                </c:pt>
                <c:pt idx="50">
                  <c:v>228169</c:v>
                </c:pt>
                <c:pt idx="51">
                  <c:v>183628</c:v>
                </c:pt>
                <c:pt idx="52">
                  <c:v>150939</c:v>
                </c:pt>
                <c:pt idx="53">
                  <c:v>136480</c:v>
                </c:pt>
                <c:pt idx="54">
                  <c:v>123573</c:v>
                </c:pt>
                <c:pt idx="55">
                  <c:v>128130</c:v>
                </c:pt>
                <c:pt idx="56">
                  <c:v>126958</c:v>
                </c:pt>
                <c:pt idx="57">
                  <c:v>126072</c:v>
                </c:pt>
                <c:pt idx="58">
                  <c:v>138002</c:v>
                </c:pt>
                <c:pt idx="59">
                  <c:v>152898</c:v>
                </c:pt>
                <c:pt idx="60">
                  <c:v>207479</c:v>
                </c:pt>
                <c:pt idx="61">
                  <c:v>252249</c:v>
                </c:pt>
                <c:pt idx="62">
                  <c:v>226583</c:v>
                </c:pt>
                <c:pt idx="63">
                  <c:v>186804</c:v>
                </c:pt>
                <c:pt idx="64">
                  <c:v>158259</c:v>
                </c:pt>
                <c:pt idx="65">
                  <c:v>131254</c:v>
                </c:pt>
                <c:pt idx="66">
                  <c:v>128188</c:v>
                </c:pt>
                <c:pt idx="67">
                  <c:v>122120</c:v>
                </c:pt>
                <c:pt idx="68">
                  <c:v>127721</c:v>
                </c:pt>
                <c:pt idx="69">
                  <c:v>134347</c:v>
                </c:pt>
                <c:pt idx="70">
                  <c:v>148832</c:v>
                </c:pt>
                <c:pt idx="71">
                  <c:v>201838</c:v>
                </c:pt>
                <c:pt idx="72">
                  <c:v>252372</c:v>
                </c:pt>
                <c:pt idx="73">
                  <c:v>283201</c:v>
                </c:pt>
                <c:pt idx="74">
                  <c:v>272199</c:v>
                </c:pt>
                <c:pt idx="75">
                  <c:v>198219</c:v>
                </c:pt>
                <c:pt idx="76">
                  <c:v>158721</c:v>
                </c:pt>
                <c:pt idx="77">
                  <c:v>135979</c:v>
                </c:pt>
                <c:pt idx="78">
                  <c:v>133019</c:v>
                </c:pt>
                <c:pt idx="79">
                  <c:v>121640</c:v>
                </c:pt>
                <c:pt idx="80">
                  <c:v>134575</c:v>
                </c:pt>
                <c:pt idx="81">
                  <c:v>134105</c:v>
                </c:pt>
                <c:pt idx="82">
                  <c:v>147387</c:v>
                </c:pt>
                <c:pt idx="83">
                  <c:v>218293</c:v>
                </c:pt>
                <c:pt idx="84">
                  <c:v>317845</c:v>
                </c:pt>
                <c:pt idx="85">
                  <c:v>338320</c:v>
                </c:pt>
                <c:pt idx="86">
                  <c:v>303155</c:v>
                </c:pt>
                <c:pt idx="87">
                  <c:v>199219</c:v>
                </c:pt>
                <c:pt idx="88">
                  <c:v>160153</c:v>
                </c:pt>
                <c:pt idx="89">
                  <c:v>143676</c:v>
                </c:pt>
                <c:pt idx="90">
                  <c:v>138268</c:v>
                </c:pt>
                <c:pt idx="91">
                  <c:v>136688</c:v>
                </c:pt>
                <c:pt idx="92">
                  <c:v>131915</c:v>
                </c:pt>
                <c:pt idx="93">
                  <c:v>132245</c:v>
                </c:pt>
                <c:pt idx="94">
                  <c:v>144086</c:v>
                </c:pt>
                <c:pt idx="95">
                  <c:v>233792</c:v>
                </c:pt>
                <c:pt idx="96">
                  <c:v>315021</c:v>
                </c:pt>
                <c:pt idx="97">
                  <c:v>330732</c:v>
                </c:pt>
                <c:pt idx="98">
                  <c:v>295817</c:v>
                </c:pt>
                <c:pt idx="99">
                  <c:v>205263</c:v>
                </c:pt>
                <c:pt idx="100">
                  <c:v>166106</c:v>
                </c:pt>
                <c:pt idx="101">
                  <c:v>152801</c:v>
                </c:pt>
                <c:pt idx="102">
                  <c:v>146474</c:v>
                </c:pt>
                <c:pt idx="103">
                  <c:v>149192</c:v>
                </c:pt>
                <c:pt idx="104">
                  <c:v>139650</c:v>
                </c:pt>
                <c:pt idx="105">
                  <c:v>146888</c:v>
                </c:pt>
                <c:pt idx="106">
                  <c:v>173424</c:v>
                </c:pt>
                <c:pt idx="107">
                  <c:v>239810</c:v>
                </c:pt>
                <c:pt idx="108">
                  <c:v>314449</c:v>
                </c:pt>
                <c:pt idx="109">
                  <c:v>322995</c:v>
                </c:pt>
                <c:pt idx="110">
                  <c:v>257529</c:v>
                </c:pt>
                <c:pt idx="111">
                  <c:v>205261</c:v>
                </c:pt>
                <c:pt idx="112">
                  <c:v>179298</c:v>
                </c:pt>
                <c:pt idx="113">
                  <c:v>153116</c:v>
                </c:pt>
                <c:pt idx="114">
                  <c:v>150409</c:v>
                </c:pt>
                <c:pt idx="115">
                  <c:v>145823</c:v>
                </c:pt>
                <c:pt idx="116">
                  <c:v>148937</c:v>
                </c:pt>
                <c:pt idx="117">
                  <c:v>156876</c:v>
                </c:pt>
                <c:pt idx="118">
                  <c:v>162765</c:v>
                </c:pt>
                <c:pt idx="119">
                  <c:v>238497</c:v>
                </c:pt>
                <c:pt idx="120">
                  <c:v>347740</c:v>
                </c:pt>
                <c:pt idx="121">
                  <c:v>368985</c:v>
                </c:pt>
                <c:pt idx="122">
                  <c:v>314856</c:v>
                </c:pt>
                <c:pt idx="123">
                  <c:v>247086</c:v>
                </c:pt>
                <c:pt idx="124">
                  <c:v>192565</c:v>
                </c:pt>
                <c:pt idx="125">
                  <c:v>170207</c:v>
                </c:pt>
                <c:pt idx="126">
                  <c:v>159812</c:v>
                </c:pt>
                <c:pt idx="127">
                  <c:v>163121</c:v>
                </c:pt>
                <c:pt idx="128">
                  <c:v>154974</c:v>
                </c:pt>
                <c:pt idx="129">
                  <c:v>163286</c:v>
                </c:pt>
                <c:pt idx="130">
                  <c:v>175799</c:v>
                </c:pt>
                <c:pt idx="131">
                  <c:v>282359</c:v>
                </c:pt>
                <c:pt idx="132">
                  <c:v>373394</c:v>
                </c:pt>
                <c:pt idx="133">
                  <c:v>360740</c:v>
                </c:pt>
                <c:pt idx="134">
                  <c:v>320263</c:v>
                </c:pt>
                <c:pt idx="135">
                  <c:v>268305</c:v>
                </c:pt>
                <c:pt idx="136">
                  <c:v>209879</c:v>
                </c:pt>
                <c:pt idx="137">
                  <c:v>178157</c:v>
                </c:pt>
                <c:pt idx="138">
                  <c:v>170869</c:v>
                </c:pt>
                <c:pt idx="139">
                  <c:v>162720</c:v>
                </c:pt>
                <c:pt idx="140">
                  <c:v>165641</c:v>
                </c:pt>
                <c:pt idx="141">
                  <c:v>166609</c:v>
                </c:pt>
                <c:pt idx="142">
                  <c:v>181487</c:v>
                </c:pt>
                <c:pt idx="143">
                  <c:v>204276</c:v>
                </c:pt>
                <c:pt idx="144">
                  <c:v>302866</c:v>
                </c:pt>
                <c:pt idx="145">
                  <c:v>335130</c:v>
                </c:pt>
                <c:pt idx="146">
                  <c:v>331921</c:v>
                </c:pt>
                <c:pt idx="147">
                  <c:v>229199</c:v>
                </c:pt>
                <c:pt idx="148">
                  <c:v>181293</c:v>
                </c:pt>
                <c:pt idx="149">
                  <c:v>153604</c:v>
                </c:pt>
                <c:pt idx="150">
                  <c:v>142972</c:v>
                </c:pt>
                <c:pt idx="151">
                  <c:v>131770</c:v>
                </c:pt>
                <c:pt idx="152">
                  <c:v>136011</c:v>
                </c:pt>
                <c:pt idx="153">
                  <c:v>136318</c:v>
                </c:pt>
                <c:pt idx="154">
                  <c:v>160157</c:v>
                </c:pt>
                <c:pt idx="155">
                  <c:v>282199</c:v>
                </c:pt>
                <c:pt idx="156">
                  <c:v>362499</c:v>
                </c:pt>
                <c:pt idx="157">
                  <c:v>344131</c:v>
                </c:pt>
                <c:pt idx="158">
                  <c:v>280860</c:v>
                </c:pt>
                <c:pt idx="159">
                  <c:v>196690</c:v>
                </c:pt>
                <c:pt idx="160">
                  <c:v>161319</c:v>
                </c:pt>
                <c:pt idx="161">
                  <c:v>148024</c:v>
                </c:pt>
                <c:pt idx="162">
                  <c:v>142349</c:v>
                </c:pt>
                <c:pt idx="163">
                  <c:v>144481</c:v>
                </c:pt>
                <c:pt idx="164">
                  <c:v>145058</c:v>
                </c:pt>
                <c:pt idx="165">
                  <c:v>146640</c:v>
                </c:pt>
                <c:pt idx="166">
                  <c:v>167330</c:v>
                </c:pt>
                <c:pt idx="167">
                  <c:v>271357</c:v>
                </c:pt>
                <c:pt idx="168">
                  <c:v>344728</c:v>
                </c:pt>
                <c:pt idx="169">
                  <c:v>360920</c:v>
                </c:pt>
                <c:pt idx="170">
                  <c:v>311443</c:v>
                </c:pt>
                <c:pt idx="171">
                  <c:v>218793</c:v>
                </c:pt>
                <c:pt idx="172">
                  <c:v>172790</c:v>
                </c:pt>
                <c:pt idx="173">
                  <c:v>160108</c:v>
                </c:pt>
                <c:pt idx="174">
                  <c:v>154416</c:v>
                </c:pt>
                <c:pt idx="175">
                  <c:v>156241</c:v>
                </c:pt>
                <c:pt idx="176">
                  <c:v>161428</c:v>
                </c:pt>
                <c:pt idx="177">
                  <c:v>152479</c:v>
                </c:pt>
                <c:pt idx="178">
                  <c:v>181164</c:v>
                </c:pt>
                <c:pt idx="179">
                  <c:v>265934</c:v>
                </c:pt>
                <c:pt idx="180">
                  <c:v>305858</c:v>
                </c:pt>
                <c:pt idx="181">
                  <c:v>375841</c:v>
                </c:pt>
                <c:pt idx="182">
                  <c:v>291591</c:v>
                </c:pt>
                <c:pt idx="183">
                  <c:v>222487</c:v>
                </c:pt>
                <c:pt idx="184">
                  <c:v>181321</c:v>
                </c:pt>
                <c:pt idx="185">
                  <c:v>160860</c:v>
                </c:pt>
                <c:pt idx="186">
                  <c:v>156805</c:v>
                </c:pt>
                <c:pt idx="187">
                  <c:v>160183</c:v>
                </c:pt>
                <c:pt idx="188">
                  <c:v>155226</c:v>
                </c:pt>
                <c:pt idx="189">
                  <c:v>155271</c:v>
                </c:pt>
                <c:pt idx="190">
                  <c:v>179711</c:v>
                </c:pt>
                <c:pt idx="191">
                  <c:v>268610</c:v>
                </c:pt>
                <c:pt idx="192">
                  <c:v>404350</c:v>
                </c:pt>
                <c:pt idx="193">
                  <c:v>401579</c:v>
                </c:pt>
                <c:pt idx="194">
                  <c:v>295642</c:v>
                </c:pt>
                <c:pt idx="195">
                  <c:v>214769</c:v>
                </c:pt>
                <c:pt idx="196">
                  <c:v>191104</c:v>
                </c:pt>
                <c:pt idx="197">
                  <c:v>168696</c:v>
                </c:pt>
                <c:pt idx="198">
                  <c:v>165104</c:v>
                </c:pt>
                <c:pt idx="199">
                  <c:v>164844</c:v>
                </c:pt>
                <c:pt idx="200">
                  <c:v>161638</c:v>
                </c:pt>
                <c:pt idx="201">
                  <c:v>162472</c:v>
                </c:pt>
                <c:pt idx="202">
                  <c:v>183634</c:v>
                </c:pt>
                <c:pt idx="203">
                  <c:v>276678</c:v>
                </c:pt>
                <c:pt idx="204">
                  <c:v>330227</c:v>
                </c:pt>
                <c:pt idx="205">
                  <c:v>371899</c:v>
                </c:pt>
                <c:pt idx="206">
                  <c:v>338883</c:v>
                </c:pt>
                <c:pt idx="207">
                  <c:v>248984</c:v>
                </c:pt>
                <c:pt idx="208">
                  <c:v>185466</c:v>
                </c:pt>
                <c:pt idx="209">
                  <c:v>169881</c:v>
                </c:pt>
                <c:pt idx="210">
                  <c:v>161081</c:v>
                </c:pt>
                <c:pt idx="211">
                  <c:v>162669</c:v>
                </c:pt>
                <c:pt idx="212">
                  <c:v>161709</c:v>
                </c:pt>
                <c:pt idx="213">
                  <c:v>154496</c:v>
                </c:pt>
                <c:pt idx="214">
                  <c:v>160565</c:v>
                </c:pt>
                <c:pt idx="215">
                  <c:v>211229</c:v>
                </c:pt>
                <c:pt idx="216">
                  <c:v>299860</c:v>
                </c:pt>
                <c:pt idx="217">
                  <c:v>368363</c:v>
                </c:pt>
                <c:pt idx="218">
                  <c:v>323877</c:v>
                </c:pt>
                <c:pt idx="219">
                  <c:v>225382</c:v>
                </c:pt>
                <c:pt idx="220">
                  <c:v>195975</c:v>
                </c:pt>
                <c:pt idx="221">
                  <c:v>175220</c:v>
                </c:pt>
                <c:pt idx="222">
                  <c:v>164310</c:v>
                </c:pt>
                <c:pt idx="223">
                  <c:v>162041</c:v>
                </c:pt>
                <c:pt idx="224">
                  <c:v>168408</c:v>
                </c:pt>
                <c:pt idx="225">
                  <c:v>160772</c:v>
                </c:pt>
                <c:pt idx="226">
                  <c:v>174398</c:v>
                </c:pt>
                <c:pt idx="227">
                  <c:v>292636</c:v>
                </c:pt>
                <c:pt idx="228">
                  <c:v>296379</c:v>
                </c:pt>
                <c:pt idx="229">
                  <c:v>310957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'Figura 7'!$AD$13</c:f>
              <c:strCache>
                <c:ptCount val="1"/>
                <c:pt idx="0">
                  <c:v>SERVIÇOS PÚBLICOS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7'!$AD$14:$AD$243</c:f>
              <c:numCache>
                <c:formatCode>#,##0</c:formatCode>
                <c:ptCount val="230"/>
                <c:pt idx="0">
                  <c:v>124550</c:v>
                </c:pt>
                <c:pt idx="1">
                  <c:v>117180</c:v>
                </c:pt>
                <c:pt idx="2">
                  <c:v>120183</c:v>
                </c:pt>
                <c:pt idx="3">
                  <c:v>126548</c:v>
                </c:pt>
                <c:pt idx="4">
                  <c:v>120200</c:v>
                </c:pt>
                <c:pt idx="5">
                  <c:v>120901</c:v>
                </c:pt>
                <c:pt idx="6">
                  <c:v>126346</c:v>
                </c:pt>
                <c:pt idx="7">
                  <c:v>123316</c:v>
                </c:pt>
                <c:pt idx="8">
                  <c:v>126347</c:v>
                </c:pt>
                <c:pt idx="9">
                  <c:v>124657</c:v>
                </c:pt>
                <c:pt idx="10">
                  <c:v>127488</c:v>
                </c:pt>
                <c:pt idx="11">
                  <c:v>128672</c:v>
                </c:pt>
                <c:pt idx="12">
                  <c:v>133929</c:v>
                </c:pt>
                <c:pt idx="13">
                  <c:v>128247</c:v>
                </c:pt>
                <c:pt idx="14">
                  <c:v>132333</c:v>
                </c:pt>
                <c:pt idx="15">
                  <c:v>135357</c:v>
                </c:pt>
                <c:pt idx="16">
                  <c:v>129627</c:v>
                </c:pt>
                <c:pt idx="17">
                  <c:v>131751</c:v>
                </c:pt>
                <c:pt idx="18">
                  <c:v>129642</c:v>
                </c:pt>
                <c:pt idx="19">
                  <c:v>129283</c:v>
                </c:pt>
                <c:pt idx="20">
                  <c:v>132256</c:v>
                </c:pt>
                <c:pt idx="21">
                  <c:v>127921</c:v>
                </c:pt>
                <c:pt idx="22">
                  <c:v>129161</c:v>
                </c:pt>
                <c:pt idx="23">
                  <c:v>135529</c:v>
                </c:pt>
                <c:pt idx="24">
                  <c:v>139804</c:v>
                </c:pt>
                <c:pt idx="25">
                  <c:v>132223</c:v>
                </c:pt>
                <c:pt idx="26">
                  <c:v>134756</c:v>
                </c:pt>
                <c:pt idx="27">
                  <c:v>137995</c:v>
                </c:pt>
                <c:pt idx="28">
                  <c:v>136068</c:v>
                </c:pt>
                <c:pt idx="29">
                  <c:v>134646</c:v>
                </c:pt>
                <c:pt idx="30">
                  <c:v>135876</c:v>
                </c:pt>
                <c:pt idx="31">
                  <c:v>137093</c:v>
                </c:pt>
                <c:pt idx="32">
                  <c:v>137133</c:v>
                </c:pt>
                <c:pt idx="33">
                  <c:v>132300</c:v>
                </c:pt>
                <c:pt idx="34">
                  <c:v>136298</c:v>
                </c:pt>
                <c:pt idx="35">
                  <c:v>137636</c:v>
                </c:pt>
                <c:pt idx="36">
                  <c:v>140836</c:v>
                </c:pt>
                <c:pt idx="37">
                  <c:v>137750</c:v>
                </c:pt>
                <c:pt idx="38">
                  <c:v>142875</c:v>
                </c:pt>
                <c:pt idx="39">
                  <c:v>145222</c:v>
                </c:pt>
                <c:pt idx="40">
                  <c:v>138204</c:v>
                </c:pt>
                <c:pt idx="41">
                  <c:v>135442</c:v>
                </c:pt>
                <c:pt idx="42">
                  <c:v>132339</c:v>
                </c:pt>
                <c:pt idx="43">
                  <c:v>133229</c:v>
                </c:pt>
                <c:pt idx="44">
                  <c:v>131585</c:v>
                </c:pt>
                <c:pt idx="45">
                  <c:v>130839</c:v>
                </c:pt>
                <c:pt idx="46">
                  <c:v>137724</c:v>
                </c:pt>
                <c:pt idx="47">
                  <c:v>135649</c:v>
                </c:pt>
                <c:pt idx="48">
                  <c:v>136633</c:v>
                </c:pt>
                <c:pt idx="49">
                  <c:v>137423</c:v>
                </c:pt>
                <c:pt idx="50">
                  <c:v>140057</c:v>
                </c:pt>
                <c:pt idx="51">
                  <c:v>144138</c:v>
                </c:pt>
                <c:pt idx="52">
                  <c:v>142612</c:v>
                </c:pt>
                <c:pt idx="53">
                  <c:v>140053</c:v>
                </c:pt>
                <c:pt idx="54">
                  <c:v>140148</c:v>
                </c:pt>
                <c:pt idx="55">
                  <c:v>140297</c:v>
                </c:pt>
                <c:pt idx="56">
                  <c:v>139657</c:v>
                </c:pt>
                <c:pt idx="57">
                  <c:v>139038</c:v>
                </c:pt>
                <c:pt idx="58">
                  <c:v>141134</c:v>
                </c:pt>
                <c:pt idx="59">
                  <c:v>141205</c:v>
                </c:pt>
                <c:pt idx="60">
                  <c:v>144600</c:v>
                </c:pt>
                <c:pt idx="61">
                  <c:v>143225</c:v>
                </c:pt>
                <c:pt idx="62">
                  <c:v>142528</c:v>
                </c:pt>
                <c:pt idx="63">
                  <c:v>141699</c:v>
                </c:pt>
                <c:pt idx="64">
                  <c:v>140808</c:v>
                </c:pt>
                <c:pt idx="65">
                  <c:v>138192</c:v>
                </c:pt>
                <c:pt idx="66">
                  <c:v>141169</c:v>
                </c:pt>
                <c:pt idx="67">
                  <c:v>139897</c:v>
                </c:pt>
                <c:pt idx="68">
                  <c:v>141340</c:v>
                </c:pt>
                <c:pt idx="69">
                  <c:v>140575</c:v>
                </c:pt>
                <c:pt idx="70">
                  <c:v>141400</c:v>
                </c:pt>
                <c:pt idx="71">
                  <c:v>142538</c:v>
                </c:pt>
                <c:pt idx="72">
                  <c:v>137602</c:v>
                </c:pt>
                <c:pt idx="73">
                  <c:v>138790</c:v>
                </c:pt>
                <c:pt idx="74">
                  <c:v>142039</c:v>
                </c:pt>
                <c:pt idx="75">
                  <c:v>149028</c:v>
                </c:pt>
                <c:pt idx="76">
                  <c:v>142458</c:v>
                </c:pt>
                <c:pt idx="77">
                  <c:v>140608</c:v>
                </c:pt>
                <c:pt idx="78">
                  <c:v>141045</c:v>
                </c:pt>
                <c:pt idx="79">
                  <c:v>139971</c:v>
                </c:pt>
                <c:pt idx="80">
                  <c:v>140289</c:v>
                </c:pt>
                <c:pt idx="81">
                  <c:v>136932</c:v>
                </c:pt>
                <c:pt idx="82">
                  <c:v>138298</c:v>
                </c:pt>
                <c:pt idx="83">
                  <c:v>145468</c:v>
                </c:pt>
                <c:pt idx="84">
                  <c:v>144323</c:v>
                </c:pt>
                <c:pt idx="85">
                  <c:v>143204</c:v>
                </c:pt>
                <c:pt idx="86">
                  <c:v>145747</c:v>
                </c:pt>
                <c:pt idx="87">
                  <c:v>144261</c:v>
                </c:pt>
                <c:pt idx="88">
                  <c:v>142075</c:v>
                </c:pt>
                <c:pt idx="89">
                  <c:v>142752</c:v>
                </c:pt>
                <c:pt idx="90">
                  <c:v>144410</c:v>
                </c:pt>
                <c:pt idx="91">
                  <c:v>144735</c:v>
                </c:pt>
                <c:pt idx="92">
                  <c:v>141940</c:v>
                </c:pt>
                <c:pt idx="93">
                  <c:v>141279</c:v>
                </c:pt>
                <c:pt idx="94">
                  <c:v>142477</c:v>
                </c:pt>
                <c:pt idx="95">
                  <c:v>151798</c:v>
                </c:pt>
                <c:pt idx="96">
                  <c:v>145786</c:v>
                </c:pt>
                <c:pt idx="97">
                  <c:v>147248</c:v>
                </c:pt>
                <c:pt idx="98">
                  <c:v>150711</c:v>
                </c:pt>
                <c:pt idx="99">
                  <c:v>149713</c:v>
                </c:pt>
                <c:pt idx="100">
                  <c:v>144473</c:v>
                </c:pt>
                <c:pt idx="101">
                  <c:v>146528</c:v>
                </c:pt>
                <c:pt idx="102">
                  <c:v>143611</c:v>
                </c:pt>
                <c:pt idx="103">
                  <c:v>145680</c:v>
                </c:pt>
                <c:pt idx="104">
                  <c:v>143628</c:v>
                </c:pt>
                <c:pt idx="105">
                  <c:v>141708</c:v>
                </c:pt>
                <c:pt idx="106">
                  <c:v>145706</c:v>
                </c:pt>
                <c:pt idx="107">
                  <c:v>149385</c:v>
                </c:pt>
                <c:pt idx="108">
                  <c:v>151298</c:v>
                </c:pt>
                <c:pt idx="109">
                  <c:v>147745</c:v>
                </c:pt>
                <c:pt idx="110">
                  <c:v>153146</c:v>
                </c:pt>
                <c:pt idx="111">
                  <c:v>153961</c:v>
                </c:pt>
                <c:pt idx="112">
                  <c:v>149602</c:v>
                </c:pt>
                <c:pt idx="113">
                  <c:v>148560</c:v>
                </c:pt>
                <c:pt idx="114">
                  <c:v>146332</c:v>
                </c:pt>
                <c:pt idx="115">
                  <c:v>148266</c:v>
                </c:pt>
                <c:pt idx="116">
                  <c:v>147121</c:v>
                </c:pt>
                <c:pt idx="117">
                  <c:v>146075</c:v>
                </c:pt>
                <c:pt idx="118">
                  <c:v>146961</c:v>
                </c:pt>
                <c:pt idx="119">
                  <c:v>149078</c:v>
                </c:pt>
                <c:pt idx="120">
                  <c:v>153991</c:v>
                </c:pt>
                <c:pt idx="121">
                  <c:v>149650</c:v>
                </c:pt>
                <c:pt idx="122">
                  <c:v>152694</c:v>
                </c:pt>
                <c:pt idx="123">
                  <c:v>155880</c:v>
                </c:pt>
                <c:pt idx="124">
                  <c:v>149870</c:v>
                </c:pt>
                <c:pt idx="125">
                  <c:v>150420</c:v>
                </c:pt>
                <c:pt idx="126">
                  <c:v>152132</c:v>
                </c:pt>
                <c:pt idx="127">
                  <c:v>149494</c:v>
                </c:pt>
                <c:pt idx="128">
                  <c:v>149997</c:v>
                </c:pt>
                <c:pt idx="129">
                  <c:v>151286</c:v>
                </c:pt>
                <c:pt idx="130">
                  <c:v>149772</c:v>
                </c:pt>
                <c:pt idx="131">
                  <c:v>157425</c:v>
                </c:pt>
                <c:pt idx="132">
                  <c:v>153851</c:v>
                </c:pt>
                <c:pt idx="133">
                  <c:v>151337</c:v>
                </c:pt>
                <c:pt idx="134">
                  <c:v>157712</c:v>
                </c:pt>
                <c:pt idx="135">
                  <c:v>161069</c:v>
                </c:pt>
                <c:pt idx="136">
                  <c:v>153529</c:v>
                </c:pt>
                <c:pt idx="137">
                  <c:v>152156</c:v>
                </c:pt>
                <c:pt idx="138">
                  <c:v>153801</c:v>
                </c:pt>
                <c:pt idx="139">
                  <c:v>152278</c:v>
                </c:pt>
                <c:pt idx="140">
                  <c:v>151965</c:v>
                </c:pt>
                <c:pt idx="141">
                  <c:v>152133</c:v>
                </c:pt>
                <c:pt idx="142">
                  <c:v>153874</c:v>
                </c:pt>
                <c:pt idx="143">
                  <c:v>161665</c:v>
                </c:pt>
                <c:pt idx="144">
                  <c:v>160242</c:v>
                </c:pt>
                <c:pt idx="145">
                  <c:v>156773</c:v>
                </c:pt>
                <c:pt idx="146">
                  <c:v>162549</c:v>
                </c:pt>
                <c:pt idx="147">
                  <c:v>160134</c:v>
                </c:pt>
                <c:pt idx="148">
                  <c:v>157011</c:v>
                </c:pt>
                <c:pt idx="149">
                  <c:v>154657</c:v>
                </c:pt>
                <c:pt idx="150">
                  <c:v>157318</c:v>
                </c:pt>
                <c:pt idx="151">
                  <c:v>156495</c:v>
                </c:pt>
                <c:pt idx="152">
                  <c:v>153552</c:v>
                </c:pt>
                <c:pt idx="153">
                  <c:v>151853</c:v>
                </c:pt>
                <c:pt idx="154">
                  <c:v>153459</c:v>
                </c:pt>
                <c:pt idx="155">
                  <c:v>161879</c:v>
                </c:pt>
                <c:pt idx="156">
                  <c:v>164375</c:v>
                </c:pt>
                <c:pt idx="157">
                  <c:v>159976</c:v>
                </c:pt>
                <c:pt idx="158">
                  <c:v>166026</c:v>
                </c:pt>
                <c:pt idx="159">
                  <c:v>159697</c:v>
                </c:pt>
                <c:pt idx="160">
                  <c:v>157812</c:v>
                </c:pt>
                <c:pt idx="161">
                  <c:v>156882</c:v>
                </c:pt>
                <c:pt idx="162">
                  <c:v>160220</c:v>
                </c:pt>
                <c:pt idx="163">
                  <c:v>159553</c:v>
                </c:pt>
                <c:pt idx="164">
                  <c:v>158218</c:v>
                </c:pt>
                <c:pt idx="165">
                  <c:v>154575</c:v>
                </c:pt>
                <c:pt idx="166">
                  <c:v>154306</c:v>
                </c:pt>
                <c:pt idx="167">
                  <c:v>167067</c:v>
                </c:pt>
                <c:pt idx="168">
                  <c:v>160542</c:v>
                </c:pt>
                <c:pt idx="169">
                  <c:v>162839</c:v>
                </c:pt>
                <c:pt idx="170">
                  <c:v>172046</c:v>
                </c:pt>
                <c:pt idx="171">
                  <c:v>164715</c:v>
                </c:pt>
                <c:pt idx="172">
                  <c:v>166164</c:v>
                </c:pt>
                <c:pt idx="173">
                  <c:v>159760</c:v>
                </c:pt>
                <c:pt idx="174">
                  <c:v>158893</c:v>
                </c:pt>
                <c:pt idx="175">
                  <c:v>164161</c:v>
                </c:pt>
                <c:pt idx="176">
                  <c:v>160113</c:v>
                </c:pt>
                <c:pt idx="177">
                  <c:v>159399</c:v>
                </c:pt>
                <c:pt idx="178">
                  <c:v>163071</c:v>
                </c:pt>
                <c:pt idx="179">
                  <c:v>170609</c:v>
                </c:pt>
                <c:pt idx="180">
                  <c:v>168335</c:v>
                </c:pt>
                <c:pt idx="181">
                  <c:v>162679</c:v>
                </c:pt>
                <c:pt idx="182">
                  <c:v>163784</c:v>
                </c:pt>
                <c:pt idx="183">
                  <c:v>161775</c:v>
                </c:pt>
                <c:pt idx="184">
                  <c:v>166837</c:v>
                </c:pt>
                <c:pt idx="185">
                  <c:v>160885</c:v>
                </c:pt>
                <c:pt idx="186">
                  <c:v>161079</c:v>
                </c:pt>
                <c:pt idx="187">
                  <c:v>171590</c:v>
                </c:pt>
                <c:pt idx="188">
                  <c:v>167691</c:v>
                </c:pt>
                <c:pt idx="189">
                  <c:v>164637</c:v>
                </c:pt>
                <c:pt idx="190">
                  <c:v>168008</c:v>
                </c:pt>
                <c:pt idx="191">
                  <c:v>171262</c:v>
                </c:pt>
                <c:pt idx="192">
                  <c:v>159681</c:v>
                </c:pt>
                <c:pt idx="193">
                  <c:v>166137</c:v>
                </c:pt>
                <c:pt idx="194">
                  <c:v>155264</c:v>
                </c:pt>
                <c:pt idx="195">
                  <c:v>168963</c:v>
                </c:pt>
                <c:pt idx="196">
                  <c:v>172691</c:v>
                </c:pt>
                <c:pt idx="197">
                  <c:v>162468</c:v>
                </c:pt>
                <c:pt idx="198">
                  <c:v>163567</c:v>
                </c:pt>
                <c:pt idx="199">
                  <c:v>172757</c:v>
                </c:pt>
                <c:pt idx="200">
                  <c:v>166644</c:v>
                </c:pt>
                <c:pt idx="201">
                  <c:v>170717</c:v>
                </c:pt>
                <c:pt idx="202">
                  <c:v>175168</c:v>
                </c:pt>
                <c:pt idx="203">
                  <c:v>183405</c:v>
                </c:pt>
                <c:pt idx="204">
                  <c:v>178700</c:v>
                </c:pt>
                <c:pt idx="205">
                  <c:v>170545</c:v>
                </c:pt>
                <c:pt idx="206">
                  <c:v>176429</c:v>
                </c:pt>
                <c:pt idx="207">
                  <c:v>162885</c:v>
                </c:pt>
                <c:pt idx="208">
                  <c:v>149575</c:v>
                </c:pt>
                <c:pt idx="209">
                  <c:v>148051</c:v>
                </c:pt>
                <c:pt idx="210">
                  <c:v>150098</c:v>
                </c:pt>
                <c:pt idx="211">
                  <c:v>150888</c:v>
                </c:pt>
                <c:pt idx="212">
                  <c:v>145724</c:v>
                </c:pt>
                <c:pt idx="213">
                  <c:v>147568</c:v>
                </c:pt>
                <c:pt idx="214">
                  <c:v>147056</c:v>
                </c:pt>
                <c:pt idx="215">
                  <c:v>153670</c:v>
                </c:pt>
                <c:pt idx="216">
                  <c:v>163626</c:v>
                </c:pt>
                <c:pt idx="217">
                  <c:v>159659</c:v>
                </c:pt>
                <c:pt idx="218">
                  <c:v>166869</c:v>
                </c:pt>
                <c:pt idx="219">
                  <c:v>167769</c:v>
                </c:pt>
                <c:pt idx="220">
                  <c:v>162982</c:v>
                </c:pt>
                <c:pt idx="221">
                  <c:v>158077</c:v>
                </c:pt>
                <c:pt idx="222">
                  <c:v>162102</c:v>
                </c:pt>
                <c:pt idx="223">
                  <c:v>156099</c:v>
                </c:pt>
                <c:pt idx="224">
                  <c:v>156737</c:v>
                </c:pt>
                <c:pt idx="225">
                  <c:v>152216</c:v>
                </c:pt>
                <c:pt idx="226">
                  <c:v>153236</c:v>
                </c:pt>
                <c:pt idx="227">
                  <c:v>165792</c:v>
                </c:pt>
                <c:pt idx="228">
                  <c:v>167140</c:v>
                </c:pt>
                <c:pt idx="229">
                  <c:v>159655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'Figura 7'!$AE$13</c:f>
              <c:strCache>
                <c:ptCount val="1"/>
                <c:pt idx="0">
                  <c:v>OUTROS</c:v>
                </c:pt>
              </c:strCache>
            </c:strRef>
          </c:tx>
          <c:marker>
            <c:symbol val="none"/>
          </c:marker>
          <c:cat>
            <c:numRef>
              <c:f>'Figura 7'!$Y$14:$Y$243</c:f>
              <c:numCache>
                <c:formatCode>mmm\-yy</c:formatCode>
                <c:ptCount val="230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</c:numCache>
            </c:numRef>
          </c:cat>
          <c:val>
            <c:numRef>
              <c:f>'Figura 7'!$AE$14:$AE$243</c:f>
              <c:numCache>
                <c:formatCode>#,##0</c:formatCode>
                <c:ptCount val="230"/>
                <c:pt idx="0">
                  <c:v>21987</c:v>
                </c:pt>
                <c:pt idx="1">
                  <c:v>20122</c:v>
                </c:pt>
                <c:pt idx="2">
                  <c:v>22505</c:v>
                </c:pt>
                <c:pt idx="3">
                  <c:v>22196</c:v>
                </c:pt>
                <c:pt idx="4">
                  <c:v>22297</c:v>
                </c:pt>
                <c:pt idx="5">
                  <c:v>20964</c:v>
                </c:pt>
                <c:pt idx="6">
                  <c:v>21528</c:v>
                </c:pt>
                <c:pt idx="7">
                  <c:v>21488</c:v>
                </c:pt>
                <c:pt idx="8">
                  <c:v>20256</c:v>
                </c:pt>
                <c:pt idx="9">
                  <c:v>21311</c:v>
                </c:pt>
                <c:pt idx="10">
                  <c:v>22023</c:v>
                </c:pt>
                <c:pt idx="11">
                  <c:v>24088</c:v>
                </c:pt>
                <c:pt idx="12">
                  <c:v>25818</c:v>
                </c:pt>
                <c:pt idx="13">
                  <c:v>22915</c:v>
                </c:pt>
                <c:pt idx="14">
                  <c:v>29103</c:v>
                </c:pt>
                <c:pt idx="15">
                  <c:v>24449</c:v>
                </c:pt>
                <c:pt idx="16">
                  <c:v>24991</c:v>
                </c:pt>
                <c:pt idx="17">
                  <c:v>21585</c:v>
                </c:pt>
                <c:pt idx="18">
                  <c:v>22254</c:v>
                </c:pt>
                <c:pt idx="19">
                  <c:v>122539</c:v>
                </c:pt>
                <c:pt idx="20">
                  <c:v>21867</c:v>
                </c:pt>
                <c:pt idx="21">
                  <c:v>22724</c:v>
                </c:pt>
                <c:pt idx="22">
                  <c:v>23696</c:v>
                </c:pt>
                <c:pt idx="23">
                  <c:v>27011</c:v>
                </c:pt>
                <c:pt idx="24">
                  <c:v>28264</c:v>
                </c:pt>
                <c:pt idx="25">
                  <c:v>26056</c:v>
                </c:pt>
                <c:pt idx="26">
                  <c:v>27776</c:v>
                </c:pt>
                <c:pt idx="27">
                  <c:v>24654</c:v>
                </c:pt>
                <c:pt idx="28">
                  <c:v>28233</c:v>
                </c:pt>
                <c:pt idx="29">
                  <c:v>25495</c:v>
                </c:pt>
                <c:pt idx="30">
                  <c:v>24889</c:v>
                </c:pt>
                <c:pt idx="31">
                  <c:v>23768</c:v>
                </c:pt>
                <c:pt idx="32">
                  <c:v>22520</c:v>
                </c:pt>
                <c:pt idx="33">
                  <c:v>23965</c:v>
                </c:pt>
                <c:pt idx="34">
                  <c:v>24133</c:v>
                </c:pt>
                <c:pt idx="35">
                  <c:v>25799</c:v>
                </c:pt>
                <c:pt idx="36">
                  <c:v>27438</c:v>
                </c:pt>
                <c:pt idx="37">
                  <c:v>27467</c:v>
                </c:pt>
                <c:pt idx="38">
                  <c:v>29724</c:v>
                </c:pt>
                <c:pt idx="39">
                  <c:v>29747</c:v>
                </c:pt>
                <c:pt idx="40">
                  <c:v>28283</c:v>
                </c:pt>
                <c:pt idx="41">
                  <c:v>27632</c:v>
                </c:pt>
                <c:pt idx="42">
                  <c:v>27014</c:v>
                </c:pt>
                <c:pt idx="43">
                  <c:v>26760</c:v>
                </c:pt>
                <c:pt idx="44">
                  <c:v>26787</c:v>
                </c:pt>
                <c:pt idx="45">
                  <c:v>27889</c:v>
                </c:pt>
                <c:pt idx="46">
                  <c:v>28078</c:v>
                </c:pt>
                <c:pt idx="47">
                  <c:v>29460</c:v>
                </c:pt>
                <c:pt idx="48">
                  <c:v>29205</c:v>
                </c:pt>
                <c:pt idx="49">
                  <c:v>27773</c:v>
                </c:pt>
                <c:pt idx="50">
                  <c:v>31841</c:v>
                </c:pt>
                <c:pt idx="51">
                  <c:v>29679</c:v>
                </c:pt>
                <c:pt idx="52">
                  <c:v>28751</c:v>
                </c:pt>
                <c:pt idx="53">
                  <c:v>27601</c:v>
                </c:pt>
                <c:pt idx="54">
                  <c:v>27430</c:v>
                </c:pt>
                <c:pt idx="55">
                  <c:v>27305</c:v>
                </c:pt>
                <c:pt idx="56">
                  <c:v>26335</c:v>
                </c:pt>
                <c:pt idx="57">
                  <c:v>29834</c:v>
                </c:pt>
                <c:pt idx="58">
                  <c:v>28591</c:v>
                </c:pt>
                <c:pt idx="59">
                  <c:v>29244</c:v>
                </c:pt>
                <c:pt idx="60">
                  <c:v>30657</c:v>
                </c:pt>
                <c:pt idx="61">
                  <c:v>29002</c:v>
                </c:pt>
                <c:pt idx="62">
                  <c:v>32233</c:v>
                </c:pt>
                <c:pt idx="63">
                  <c:v>30454</c:v>
                </c:pt>
                <c:pt idx="64">
                  <c:v>28911</c:v>
                </c:pt>
                <c:pt idx="65">
                  <c:v>27697</c:v>
                </c:pt>
                <c:pt idx="66">
                  <c:v>28428</c:v>
                </c:pt>
                <c:pt idx="67">
                  <c:v>28495</c:v>
                </c:pt>
                <c:pt idx="68">
                  <c:v>28576</c:v>
                </c:pt>
                <c:pt idx="69">
                  <c:v>31371</c:v>
                </c:pt>
                <c:pt idx="70">
                  <c:v>30296</c:v>
                </c:pt>
                <c:pt idx="71">
                  <c:v>31103</c:v>
                </c:pt>
                <c:pt idx="72">
                  <c:v>31407</c:v>
                </c:pt>
                <c:pt idx="73">
                  <c:v>29320</c:v>
                </c:pt>
                <c:pt idx="74">
                  <c:v>34397</c:v>
                </c:pt>
                <c:pt idx="75">
                  <c:v>32904</c:v>
                </c:pt>
                <c:pt idx="76">
                  <c:v>29228</c:v>
                </c:pt>
                <c:pt idx="77">
                  <c:v>28077</c:v>
                </c:pt>
                <c:pt idx="78">
                  <c:v>29479</c:v>
                </c:pt>
                <c:pt idx="79">
                  <c:v>30059</c:v>
                </c:pt>
                <c:pt idx="80">
                  <c:v>29300</c:v>
                </c:pt>
                <c:pt idx="81">
                  <c:v>29420</c:v>
                </c:pt>
                <c:pt idx="82">
                  <c:v>29487</c:v>
                </c:pt>
                <c:pt idx="83">
                  <c:v>33620</c:v>
                </c:pt>
                <c:pt idx="84">
                  <c:v>33730</c:v>
                </c:pt>
                <c:pt idx="85">
                  <c:v>33531</c:v>
                </c:pt>
                <c:pt idx="86">
                  <c:v>37414</c:v>
                </c:pt>
                <c:pt idx="87">
                  <c:v>32077</c:v>
                </c:pt>
                <c:pt idx="88">
                  <c:v>31042</c:v>
                </c:pt>
                <c:pt idx="89">
                  <c:v>30804</c:v>
                </c:pt>
                <c:pt idx="90">
                  <c:v>30631</c:v>
                </c:pt>
                <c:pt idx="91">
                  <c:v>30669</c:v>
                </c:pt>
                <c:pt idx="92">
                  <c:v>29605</c:v>
                </c:pt>
                <c:pt idx="93">
                  <c:v>31733</c:v>
                </c:pt>
                <c:pt idx="94">
                  <c:v>31812</c:v>
                </c:pt>
                <c:pt idx="95">
                  <c:v>35058</c:v>
                </c:pt>
                <c:pt idx="96">
                  <c:v>36114</c:v>
                </c:pt>
                <c:pt idx="97">
                  <c:v>34050</c:v>
                </c:pt>
                <c:pt idx="98">
                  <c:v>38266</c:v>
                </c:pt>
                <c:pt idx="99">
                  <c:v>33842</c:v>
                </c:pt>
                <c:pt idx="100">
                  <c:v>34535</c:v>
                </c:pt>
                <c:pt idx="101">
                  <c:v>32642</c:v>
                </c:pt>
                <c:pt idx="102">
                  <c:v>32880</c:v>
                </c:pt>
                <c:pt idx="103">
                  <c:v>31096</c:v>
                </c:pt>
                <c:pt idx="104">
                  <c:v>30454</c:v>
                </c:pt>
                <c:pt idx="105">
                  <c:v>34913</c:v>
                </c:pt>
                <c:pt idx="106">
                  <c:v>32294</c:v>
                </c:pt>
                <c:pt idx="107">
                  <c:v>35631</c:v>
                </c:pt>
                <c:pt idx="108">
                  <c:v>37702</c:v>
                </c:pt>
                <c:pt idx="109">
                  <c:v>35820</c:v>
                </c:pt>
                <c:pt idx="110">
                  <c:v>38728</c:v>
                </c:pt>
                <c:pt idx="111">
                  <c:v>35447</c:v>
                </c:pt>
                <c:pt idx="112">
                  <c:v>34889</c:v>
                </c:pt>
                <c:pt idx="113">
                  <c:v>31731</c:v>
                </c:pt>
                <c:pt idx="114">
                  <c:v>32564</c:v>
                </c:pt>
                <c:pt idx="115">
                  <c:v>32190</c:v>
                </c:pt>
                <c:pt idx="116">
                  <c:v>31618</c:v>
                </c:pt>
                <c:pt idx="117">
                  <c:v>33202</c:v>
                </c:pt>
                <c:pt idx="118">
                  <c:v>33021</c:v>
                </c:pt>
                <c:pt idx="119">
                  <c:v>36519</c:v>
                </c:pt>
                <c:pt idx="120">
                  <c:v>39183</c:v>
                </c:pt>
                <c:pt idx="121">
                  <c:v>38305</c:v>
                </c:pt>
                <c:pt idx="122">
                  <c:v>41397</c:v>
                </c:pt>
                <c:pt idx="123">
                  <c:v>39054</c:v>
                </c:pt>
                <c:pt idx="124">
                  <c:v>37279</c:v>
                </c:pt>
                <c:pt idx="125">
                  <c:v>34636</c:v>
                </c:pt>
                <c:pt idx="126">
                  <c:v>34861</c:v>
                </c:pt>
                <c:pt idx="127">
                  <c:v>34252</c:v>
                </c:pt>
                <c:pt idx="128">
                  <c:v>33320</c:v>
                </c:pt>
                <c:pt idx="129">
                  <c:v>35791</c:v>
                </c:pt>
                <c:pt idx="130">
                  <c:v>35600</c:v>
                </c:pt>
                <c:pt idx="131">
                  <c:v>37793</c:v>
                </c:pt>
                <c:pt idx="132">
                  <c:v>37683</c:v>
                </c:pt>
                <c:pt idx="133">
                  <c:v>37166</c:v>
                </c:pt>
                <c:pt idx="134">
                  <c:v>42081</c:v>
                </c:pt>
                <c:pt idx="135">
                  <c:v>40486</c:v>
                </c:pt>
                <c:pt idx="136">
                  <c:v>37610</c:v>
                </c:pt>
                <c:pt idx="137">
                  <c:v>36373</c:v>
                </c:pt>
                <c:pt idx="138">
                  <c:v>35875</c:v>
                </c:pt>
                <c:pt idx="139">
                  <c:v>34283</c:v>
                </c:pt>
                <c:pt idx="140">
                  <c:v>34017</c:v>
                </c:pt>
                <c:pt idx="141">
                  <c:v>35778</c:v>
                </c:pt>
                <c:pt idx="142">
                  <c:v>38039</c:v>
                </c:pt>
                <c:pt idx="143">
                  <c:v>39475</c:v>
                </c:pt>
                <c:pt idx="144">
                  <c:v>38997</c:v>
                </c:pt>
                <c:pt idx="145">
                  <c:v>38591</c:v>
                </c:pt>
                <c:pt idx="146">
                  <c:v>42673</c:v>
                </c:pt>
                <c:pt idx="147">
                  <c:v>75785</c:v>
                </c:pt>
                <c:pt idx="148">
                  <c:v>51222</c:v>
                </c:pt>
                <c:pt idx="149">
                  <c:v>56877</c:v>
                </c:pt>
                <c:pt idx="150">
                  <c:v>68523</c:v>
                </c:pt>
                <c:pt idx="151">
                  <c:v>70330</c:v>
                </c:pt>
                <c:pt idx="152">
                  <c:v>68198</c:v>
                </c:pt>
                <c:pt idx="153">
                  <c:v>74618</c:v>
                </c:pt>
                <c:pt idx="154">
                  <c:v>107046</c:v>
                </c:pt>
                <c:pt idx="155">
                  <c:v>95754</c:v>
                </c:pt>
                <c:pt idx="156">
                  <c:v>98982</c:v>
                </c:pt>
                <c:pt idx="157">
                  <c:v>98092</c:v>
                </c:pt>
                <c:pt idx="158">
                  <c:v>98902</c:v>
                </c:pt>
                <c:pt idx="159">
                  <c:v>99790</c:v>
                </c:pt>
                <c:pt idx="160">
                  <c:v>95340</c:v>
                </c:pt>
                <c:pt idx="161">
                  <c:v>91667</c:v>
                </c:pt>
                <c:pt idx="162">
                  <c:v>91404</c:v>
                </c:pt>
                <c:pt idx="163">
                  <c:v>93993</c:v>
                </c:pt>
                <c:pt idx="164">
                  <c:v>89538</c:v>
                </c:pt>
                <c:pt idx="165">
                  <c:v>91836</c:v>
                </c:pt>
                <c:pt idx="166">
                  <c:v>99280</c:v>
                </c:pt>
                <c:pt idx="167">
                  <c:v>113421</c:v>
                </c:pt>
                <c:pt idx="168">
                  <c:v>124878</c:v>
                </c:pt>
                <c:pt idx="169">
                  <c:v>122696</c:v>
                </c:pt>
                <c:pt idx="170">
                  <c:v>115867</c:v>
                </c:pt>
                <c:pt idx="171">
                  <c:v>110754</c:v>
                </c:pt>
                <c:pt idx="172">
                  <c:v>65833</c:v>
                </c:pt>
                <c:pt idx="173">
                  <c:v>101676</c:v>
                </c:pt>
                <c:pt idx="174">
                  <c:v>96486</c:v>
                </c:pt>
                <c:pt idx="175">
                  <c:v>98133</c:v>
                </c:pt>
                <c:pt idx="176">
                  <c:v>99254</c:v>
                </c:pt>
                <c:pt idx="177">
                  <c:v>95307</c:v>
                </c:pt>
                <c:pt idx="178">
                  <c:v>101400</c:v>
                </c:pt>
                <c:pt idx="179">
                  <c:v>111897</c:v>
                </c:pt>
                <c:pt idx="180">
                  <c:v>109067</c:v>
                </c:pt>
                <c:pt idx="181">
                  <c:v>113922</c:v>
                </c:pt>
                <c:pt idx="182">
                  <c:v>107821</c:v>
                </c:pt>
                <c:pt idx="183">
                  <c:v>108203</c:v>
                </c:pt>
                <c:pt idx="184">
                  <c:v>104847</c:v>
                </c:pt>
                <c:pt idx="185">
                  <c:v>100372</c:v>
                </c:pt>
                <c:pt idx="186">
                  <c:v>98282</c:v>
                </c:pt>
                <c:pt idx="187">
                  <c:v>102291</c:v>
                </c:pt>
                <c:pt idx="188">
                  <c:v>102235</c:v>
                </c:pt>
                <c:pt idx="189">
                  <c:v>100098</c:v>
                </c:pt>
                <c:pt idx="190">
                  <c:v>107061</c:v>
                </c:pt>
                <c:pt idx="191">
                  <c:v>119494</c:v>
                </c:pt>
                <c:pt idx="192">
                  <c:v>145856</c:v>
                </c:pt>
                <c:pt idx="193">
                  <c:v>149185</c:v>
                </c:pt>
                <c:pt idx="194">
                  <c:v>146362</c:v>
                </c:pt>
                <c:pt idx="195">
                  <c:v>121468</c:v>
                </c:pt>
                <c:pt idx="196">
                  <c:v>112116</c:v>
                </c:pt>
                <c:pt idx="197">
                  <c:v>108441</c:v>
                </c:pt>
                <c:pt idx="198">
                  <c:v>104487</c:v>
                </c:pt>
                <c:pt idx="199">
                  <c:v>110233</c:v>
                </c:pt>
                <c:pt idx="200">
                  <c:v>106094</c:v>
                </c:pt>
                <c:pt idx="201">
                  <c:v>107107</c:v>
                </c:pt>
                <c:pt idx="202">
                  <c:v>119305</c:v>
                </c:pt>
                <c:pt idx="203">
                  <c:v>122271</c:v>
                </c:pt>
                <c:pt idx="204">
                  <c:v>123545</c:v>
                </c:pt>
                <c:pt idx="205">
                  <c:v>123474</c:v>
                </c:pt>
                <c:pt idx="206">
                  <c:v>114111</c:v>
                </c:pt>
                <c:pt idx="207">
                  <c:v>130628</c:v>
                </c:pt>
                <c:pt idx="208">
                  <c:v>109628</c:v>
                </c:pt>
                <c:pt idx="209">
                  <c:v>99664</c:v>
                </c:pt>
                <c:pt idx="210">
                  <c:v>102761</c:v>
                </c:pt>
                <c:pt idx="211">
                  <c:v>113378</c:v>
                </c:pt>
                <c:pt idx="212">
                  <c:v>112787</c:v>
                </c:pt>
                <c:pt idx="213">
                  <c:v>109540</c:v>
                </c:pt>
                <c:pt idx="214">
                  <c:v>116380</c:v>
                </c:pt>
                <c:pt idx="215">
                  <c:v>113161</c:v>
                </c:pt>
                <c:pt idx="216">
                  <c:v>117870</c:v>
                </c:pt>
                <c:pt idx="217">
                  <c:v>138960</c:v>
                </c:pt>
                <c:pt idx="218">
                  <c:v>124735</c:v>
                </c:pt>
                <c:pt idx="219">
                  <c:v>123583</c:v>
                </c:pt>
                <c:pt idx="220">
                  <c:v>125865</c:v>
                </c:pt>
                <c:pt idx="221">
                  <c:v>112008</c:v>
                </c:pt>
                <c:pt idx="222">
                  <c:v>112769</c:v>
                </c:pt>
                <c:pt idx="223">
                  <c:v>112171</c:v>
                </c:pt>
                <c:pt idx="224">
                  <c:v>111525</c:v>
                </c:pt>
                <c:pt idx="225">
                  <c:v>112134</c:v>
                </c:pt>
                <c:pt idx="226">
                  <c:v>117542</c:v>
                </c:pt>
                <c:pt idx="227">
                  <c:v>125897</c:v>
                </c:pt>
                <c:pt idx="228">
                  <c:v>193190</c:v>
                </c:pt>
                <c:pt idx="229">
                  <c:v>176350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14112"/>
        <c:axId val="252634240"/>
      </c:lineChart>
      <c:dateAx>
        <c:axId val="2491141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52634240"/>
        <c:crosses val="autoZero"/>
        <c:auto val="1"/>
        <c:lblOffset val="100"/>
        <c:baseTimeUnit val="months"/>
      </c:dateAx>
      <c:valAx>
        <c:axId val="252634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4911411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2'!$D$1</c:f>
              <c:strCache>
                <c:ptCount val="1"/>
                <c:pt idx="0">
                  <c:v>Tendência - BR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'Figura 2'!$A$3:$A$184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2'!$D$3:$D$184</c:f>
              <c:numCache>
                <c:formatCode>General</c:formatCode>
                <c:ptCount val="182"/>
                <c:pt idx="0">
                  <c:v>4.3491937214138803</c:v>
                </c:pt>
                <c:pt idx="1">
                  <c:v>4.3524473470659704</c:v>
                </c:pt>
                <c:pt idx="2">
                  <c:v>4.3557009611457902</c:v>
                </c:pt>
                <c:pt idx="3">
                  <c:v>4.3589547610020496</c:v>
                </c:pt>
                <c:pt idx="4">
                  <c:v>4.3622091181240599</c:v>
                </c:pt>
                <c:pt idx="5">
                  <c:v>4.3654645239363896</c:v>
                </c:pt>
                <c:pt idx="6">
                  <c:v>4.3687214865501902</c:v>
                </c:pt>
                <c:pt idx="7">
                  <c:v>4.3719806322195698</c:v>
                </c:pt>
                <c:pt idx="8">
                  <c:v>4.3752426802107403</c:v>
                </c:pt>
                <c:pt idx="9">
                  <c:v>4.37850832047351</c:v>
                </c:pt>
                <c:pt idx="10">
                  <c:v>4.3817782856519099</c:v>
                </c:pt>
                <c:pt idx="11">
                  <c:v>4.3850533548035404</c:v>
                </c:pt>
                <c:pt idx="12">
                  <c:v>4.3883343856794896</c:v>
                </c:pt>
                <c:pt idx="13">
                  <c:v>4.3916221058446903</c:v>
                </c:pt>
                <c:pt idx="14">
                  <c:v>4.3949171263806202</c:v>
                </c:pt>
                <c:pt idx="15">
                  <c:v>4.3982199359529597</c:v>
                </c:pt>
                <c:pt idx="16">
                  <c:v>4.4015308753871096</c:v>
                </c:pt>
                <c:pt idx="17">
                  <c:v>4.4048500830112296</c:v>
                </c:pt>
                <c:pt idx="18">
                  <c:v>4.4081773414056498</c:v>
                </c:pt>
                <c:pt idx="19">
                  <c:v>4.4115120616903898</c:v>
                </c:pt>
                <c:pt idx="20">
                  <c:v>4.4148532479531397</c:v>
                </c:pt>
                <c:pt idx="21">
                  <c:v>4.4181995797120601</c:v>
                </c:pt>
                <c:pt idx="22">
                  <c:v>4.4215496359916298</c:v>
                </c:pt>
                <c:pt idx="23">
                  <c:v>4.4249018600403804</c:v>
                </c:pt>
                <c:pt idx="24">
                  <c:v>4.4282546927743596</c:v>
                </c:pt>
                <c:pt idx="25">
                  <c:v>4.4316063115040603</c:v>
                </c:pt>
                <c:pt idx="26">
                  <c:v>4.4349547742776103</c:v>
                </c:pt>
                <c:pt idx="27">
                  <c:v>4.4382980684813802</c:v>
                </c:pt>
                <c:pt idx="28">
                  <c:v>4.4416341770811796</c:v>
                </c:pt>
                <c:pt idx="29">
                  <c:v>4.4449611166322098</c:v>
                </c:pt>
                <c:pt idx="30">
                  <c:v>4.4482769748211997</c:v>
                </c:pt>
                <c:pt idx="31">
                  <c:v>4.4515799386287602</c:v>
                </c:pt>
                <c:pt idx="32">
                  <c:v>4.4548683133197899</c:v>
                </c:pt>
                <c:pt idx="33">
                  <c:v>4.4581405853440597</c:v>
                </c:pt>
                <c:pt idx="34">
                  <c:v>4.4613954407794303</c:v>
                </c:pt>
                <c:pt idx="35">
                  <c:v>4.46463166103318</c:v>
                </c:pt>
                <c:pt idx="36">
                  <c:v>4.4678481153641298</c:v>
                </c:pt>
                <c:pt idx="37">
                  <c:v>4.4710437798279301</c:v>
                </c:pt>
                <c:pt idx="38">
                  <c:v>4.4742177561264</c:v>
                </c:pt>
                <c:pt idx="39">
                  <c:v>4.4773691328956504</c:v>
                </c:pt>
                <c:pt idx="40">
                  <c:v>4.4804970403551696</c:v>
                </c:pt>
                <c:pt idx="41">
                  <c:v>4.4836006172383396</c:v>
                </c:pt>
                <c:pt idx="42">
                  <c:v>4.4866791255326204</c:v>
                </c:pt>
                <c:pt idx="43">
                  <c:v>4.4897320629520898</c:v>
                </c:pt>
                <c:pt idx="44">
                  <c:v>4.4927589682784399</c:v>
                </c:pt>
                <c:pt idx="45">
                  <c:v>4.4957593631643498</c:v>
                </c:pt>
                <c:pt idx="46">
                  <c:v>4.49873269398151</c:v>
                </c:pt>
                <c:pt idx="47">
                  <c:v>4.5016781944856197</c:v>
                </c:pt>
                <c:pt idx="48">
                  <c:v>4.5045950118540503</c:v>
                </c:pt>
                <c:pt idx="49">
                  <c:v>4.5074823045239301</c:v>
                </c:pt>
                <c:pt idx="50">
                  <c:v>4.5103392877440696</c:v>
                </c:pt>
                <c:pt idx="51">
                  <c:v>4.5131652535300004</c:v>
                </c:pt>
                <c:pt idx="52">
                  <c:v>4.5159594468677602</c:v>
                </c:pt>
                <c:pt idx="53">
                  <c:v>4.5187211203478403</c:v>
                </c:pt>
                <c:pt idx="54">
                  <c:v>4.5214495463364397</c:v>
                </c:pt>
                <c:pt idx="55">
                  <c:v>4.5241439365391498</c:v>
                </c:pt>
                <c:pt idx="56">
                  <c:v>4.5268034800753796</c:v>
                </c:pt>
                <c:pt idx="57">
                  <c:v>4.5294272974036396</c:v>
                </c:pt>
                <c:pt idx="58">
                  <c:v>4.5320143519664402</c:v>
                </c:pt>
                <c:pt idx="59">
                  <c:v>4.5345634214235702</c:v>
                </c:pt>
                <c:pt idx="60">
                  <c:v>4.5370732212880203</c:v>
                </c:pt>
                <c:pt idx="61">
                  <c:v>4.5395424850351596</c:v>
                </c:pt>
                <c:pt idx="62">
                  <c:v>4.5419698950093297</c:v>
                </c:pt>
                <c:pt idx="63">
                  <c:v>4.5443541789074802</c:v>
                </c:pt>
                <c:pt idx="64">
                  <c:v>4.5466941237443104</c:v>
                </c:pt>
                <c:pt idx="65">
                  <c:v>4.5489886547174203</c:v>
                </c:pt>
                <c:pt idx="66">
                  <c:v>4.5512368252023299</c:v>
                </c:pt>
                <c:pt idx="67">
                  <c:v>4.5534379267206004</c:v>
                </c:pt>
                <c:pt idx="68">
                  <c:v>4.5555914159956998</c:v>
                </c:pt>
                <c:pt idx="69">
                  <c:v>4.5576969456483196</c:v>
                </c:pt>
                <c:pt idx="70">
                  <c:v>4.5597543634078299</c:v>
                </c:pt>
                <c:pt idx="71">
                  <c:v>4.5617637431553204</c:v>
                </c:pt>
                <c:pt idx="72">
                  <c:v>4.56372539258507</c:v>
                </c:pt>
                <c:pt idx="73">
                  <c:v>4.5656398767687003</c:v>
                </c:pt>
                <c:pt idx="74">
                  <c:v>4.5675081802301696</c:v>
                </c:pt>
                <c:pt idx="75">
                  <c:v>4.5693316002234097</c:v>
                </c:pt>
                <c:pt idx="76">
                  <c:v>4.5711117707622302</c:v>
                </c:pt>
                <c:pt idx="77">
                  <c:v>4.5728506101049398</c:v>
                </c:pt>
                <c:pt idx="78">
                  <c:v>4.5745502295474196</c:v>
                </c:pt>
                <c:pt idx="79">
                  <c:v>4.5762133735774304</c:v>
                </c:pt>
                <c:pt idx="80">
                  <c:v>4.5778432510249898</c:v>
                </c:pt>
                <c:pt idx="81">
                  <c:v>4.5794434469504104</c:v>
                </c:pt>
                <c:pt idx="82">
                  <c:v>4.5810179853471</c:v>
                </c:pt>
                <c:pt idx="83">
                  <c:v>4.5825710345150297</c:v>
                </c:pt>
                <c:pt idx="84">
                  <c:v>4.58410654520568</c:v>
                </c:pt>
                <c:pt idx="85">
                  <c:v>4.5856271862031797</c:v>
                </c:pt>
                <c:pt idx="86">
                  <c:v>4.5871345257325897</c:v>
                </c:pt>
                <c:pt idx="87">
                  <c:v>4.5886291637876999</c:v>
                </c:pt>
                <c:pt idx="88">
                  <c:v>4.5901108443845402</c:v>
                </c:pt>
                <c:pt idx="89">
                  <c:v>4.5915784877953403</c:v>
                </c:pt>
                <c:pt idx="90">
                  <c:v>4.5930303687936398</c:v>
                </c:pt>
                <c:pt idx="91">
                  <c:v>4.5944641984484198</c:v>
                </c:pt>
                <c:pt idx="92">
                  <c:v>4.5958772215410599</c:v>
                </c:pt>
                <c:pt idx="93">
                  <c:v>4.5972662962313899</c:v>
                </c:pt>
                <c:pt idx="94">
                  <c:v>4.5986280213078201</c:v>
                </c:pt>
                <c:pt idx="95">
                  <c:v>4.5999588215208096</c:v>
                </c:pt>
                <c:pt idx="96">
                  <c:v>4.6012551023416499</c:v>
                </c:pt>
                <c:pt idx="97">
                  <c:v>4.6025132396939501</c:v>
                </c:pt>
                <c:pt idx="98">
                  <c:v>4.6037297317517503</c:v>
                </c:pt>
                <c:pt idx="99">
                  <c:v>4.6049011816033101</c:v>
                </c:pt>
                <c:pt idx="100">
                  <c:v>4.6060243638106302</c:v>
                </c:pt>
                <c:pt idx="101">
                  <c:v>4.6070963055297796</c:v>
                </c:pt>
                <c:pt idx="102">
                  <c:v>4.6081142404059703</c:v>
                </c:pt>
                <c:pt idx="103">
                  <c:v>4.6090755927928102</c:v>
                </c:pt>
                <c:pt idx="104">
                  <c:v>4.6099778943978196</c:v>
                </c:pt>
                <c:pt idx="105">
                  <c:v>4.6108187464563901</c:v>
                </c:pt>
                <c:pt idx="106">
                  <c:v>4.6115958279887002</c:v>
                </c:pt>
                <c:pt idx="107">
                  <c:v>4.6123068893116299</c:v>
                </c:pt>
                <c:pt idx="108">
                  <c:v>4.6129497688151604</c:v>
                </c:pt>
                <c:pt idx="109">
                  <c:v>4.6135224629021101</c:v>
                </c:pt>
                <c:pt idx="110">
                  <c:v>4.6140231285298903</c:v>
                </c:pt>
                <c:pt idx="111">
                  <c:v>4.6144502125992402</c:v>
                </c:pt>
                <c:pt idx="112">
                  <c:v>4.6148024775135896</c:v>
                </c:pt>
                <c:pt idx="113">
                  <c:v>4.6150787895302301</c:v>
                </c:pt>
                <c:pt idx="114">
                  <c:v>4.6152783243956401</c:v>
                </c:pt>
                <c:pt idx="115">
                  <c:v>4.61540040198327</c:v>
                </c:pt>
                <c:pt idx="116">
                  <c:v>4.6154445296147903</c:v>
                </c:pt>
                <c:pt idx="117">
                  <c:v>4.6154102353372304</c:v>
                </c:pt>
                <c:pt idx="118">
                  <c:v>4.6152969910337696</c:v>
                </c:pt>
                <c:pt idx="119">
                  <c:v>4.6151041431391304</c:v>
                </c:pt>
                <c:pt idx="120">
                  <c:v>4.6148309522291999</c:v>
                </c:pt>
                <c:pt idx="121">
                  <c:v>4.6144768002825503</c:v>
                </c:pt>
                <c:pt idx="122">
                  <c:v>4.61404080729121</c:v>
                </c:pt>
                <c:pt idx="123">
                  <c:v>4.6135218812827903</c:v>
                </c:pt>
                <c:pt idx="124">
                  <c:v>4.6129186980761601</c:v>
                </c:pt>
                <c:pt idx="125">
                  <c:v>4.6122297602600604</c:v>
                </c:pt>
                <c:pt idx="126">
                  <c:v>4.6114534096689797</c:v>
                </c:pt>
                <c:pt idx="127">
                  <c:v>4.6105878794631403</c:v>
                </c:pt>
                <c:pt idx="128">
                  <c:v>4.6096313851237003</c:v>
                </c:pt>
                <c:pt idx="129">
                  <c:v>4.60858226068774</c:v>
                </c:pt>
                <c:pt idx="130">
                  <c:v>4.6074389130449998</c:v>
                </c:pt>
                <c:pt idx="131">
                  <c:v>4.6061998528278396</c:v>
                </c:pt>
                <c:pt idx="132">
                  <c:v>4.6048635885796996</c:v>
                </c:pt>
                <c:pt idx="133">
                  <c:v>4.6034287129404996</c:v>
                </c:pt>
                <c:pt idx="134">
                  <c:v>4.6018939963748897</c:v>
                </c:pt>
                <c:pt idx="135">
                  <c:v>4.6002582227847704</c:v>
                </c:pt>
                <c:pt idx="136">
                  <c:v>4.5985203162326096</c:v>
                </c:pt>
                <c:pt idx="137">
                  <c:v>4.5966794216796796</c:v>
                </c:pt>
                <c:pt idx="138">
                  <c:v>4.5947348957571199</c:v>
                </c:pt>
                <c:pt idx="139">
                  <c:v>4.5926865883480996</c:v>
                </c:pt>
                <c:pt idx="140">
                  <c:v>4.5905345750846296</c:v>
                </c:pt>
                <c:pt idx="141">
                  <c:v>4.5882791807208196</c:v>
                </c:pt>
                <c:pt idx="142">
                  <c:v>4.5859210934583201</c:v>
                </c:pt>
                <c:pt idx="143">
                  <c:v>4.5834612619009496</c:v>
                </c:pt>
                <c:pt idx="144">
                  <c:v>4.5809009435385697</c:v>
                </c:pt>
                <c:pt idx="145">
                  <c:v>4.5782415013915498</c:v>
                </c:pt>
                <c:pt idx="146">
                  <c:v>4.5754845625201996</c:v>
                </c:pt>
                <c:pt idx="147">
                  <c:v>4.5726320614300597</c:v>
                </c:pt>
                <c:pt idx="148">
                  <c:v>4.5696862231652497</c:v>
                </c:pt>
                <c:pt idx="149">
                  <c:v>4.5666495392523396</c:v>
                </c:pt>
                <c:pt idx="150">
                  <c:v>4.5635246974650201</c:v>
                </c:pt>
                <c:pt idx="151">
                  <c:v>4.5603144716066897</c:v>
                </c:pt>
                <c:pt idx="152">
                  <c:v>4.5570218480313898</c:v>
                </c:pt>
                <c:pt idx="153">
                  <c:v>4.5536500738552501</c:v>
                </c:pt>
                <c:pt idx="154">
                  <c:v>4.5502026667430098</c:v>
                </c:pt>
                <c:pt idx="155">
                  <c:v>4.5466834565443204</c:v>
                </c:pt>
                <c:pt idx="156">
                  <c:v>4.5430965649403099</c:v>
                </c:pt>
                <c:pt idx="157">
                  <c:v>4.5394462579474499</c:v>
                </c:pt>
                <c:pt idx="158">
                  <c:v>4.53573696556081</c:v>
                </c:pt>
                <c:pt idx="159">
                  <c:v>4.53197328576959</c:v>
                </c:pt>
                <c:pt idx="160">
                  <c:v>4.5281599076440804</c:v>
                </c:pt>
                <c:pt idx="161">
                  <c:v>4.5243015084748901</c:v>
                </c:pt>
                <c:pt idx="162">
                  <c:v>4.52040278319717</c:v>
                </c:pt>
                <c:pt idx="163">
                  <c:v>4.5164683653067401</c:v>
                </c:pt>
                <c:pt idx="164">
                  <c:v>4.51250275507934</c:v>
                </c:pt>
                <c:pt idx="165">
                  <c:v>4.5085103413791403</c:v>
                </c:pt>
                <c:pt idx="166">
                  <c:v>4.5044952854453202</c:v>
                </c:pt>
                <c:pt idx="167">
                  <c:v>4.50046151674381</c:v>
                </c:pt>
                <c:pt idx="168">
                  <c:v>4.4964125957196703</c:v>
                </c:pt>
                <c:pt idx="169">
                  <c:v>4.4923516276680697</c:v>
                </c:pt>
                <c:pt idx="170">
                  <c:v>4.4882813211931198</c:v>
                </c:pt>
                <c:pt idx="171">
                  <c:v>4.4842038176842802</c:v>
                </c:pt>
                <c:pt idx="172">
                  <c:v>4.4801208609246403</c:v>
                </c:pt>
                <c:pt idx="173">
                  <c:v>4.47603385589884</c:v>
                </c:pt>
                <c:pt idx="174">
                  <c:v>4.4719439275465902</c:v>
                </c:pt>
                <c:pt idx="175">
                  <c:v>4.4678520871190202</c:v>
                </c:pt>
                <c:pt idx="176">
                  <c:v>4.46375927264162</c:v>
                </c:pt>
                <c:pt idx="177">
                  <c:v>4.4596661179802899</c:v>
                </c:pt>
                <c:pt idx="178">
                  <c:v>4.45557303947108</c:v>
                </c:pt>
                <c:pt idx="179">
                  <c:v>4.4514801755348499</c:v>
                </c:pt>
                <c:pt idx="180">
                  <c:v>4.4473874459654397</c:v>
                </c:pt>
                <c:pt idx="181">
                  <c:v>4.4432947747143201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629440"/>
        <c:axId val="165904384"/>
      </c:lineChart>
      <c:dateAx>
        <c:axId val="165629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5904384"/>
        <c:crosses val="autoZero"/>
        <c:auto val="1"/>
        <c:lblOffset val="100"/>
        <c:baseTimeUnit val="months"/>
      </c:dateAx>
      <c:valAx>
        <c:axId val="165904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629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2'!$F$1</c:f>
              <c:strCache>
                <c:ptCount val="1"/>
                <c:pt idx="0">
                  <c:v>Tendência - RS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'Figura 2'!$A$3:$A$184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2'!$F$3:$F$184</c:f>
              <c:numCache>
                <c:formatCode>General</c:formatCode>
                <c:ptCount val="182"/>
                <c:pt idx="0">
                  <c:v>4.5623333547603</c:v>
                </c:pt>
                <c:pt idx="1">
                  <c:v>4.5632824397798704</c:v>
                </c:pt>
                <c:pt idx="2">
                  <c:v>4.56423152425414</c:v>
                </c:pt>
                <c:pt idx="3">
                  <c:v>4.5651806559446904</c:v>
                </c:pt>
                <c:pt idx="4">
                  <c:v>4.5661298027162101</c:v>
                </c:pt>
                <c:pt idx="5">
                  <c:v>4.5670789820688196</c:v>
                </c:pt>
                <c:pt idx="6">
                  <c:v>4.5680282458308303</c:v>
                </c:pt>
                <c:pt idx="7">
                  <c:v>4.5689776808183904</c:v>
                </c:pt>
                <c:pt idx="8">
                  <c:v>4.56992706721873</c:v>
                </c:pt>
                <c:pt idx="9">
                  <c:v>4.5708761575311199</c:v>
                </c:pt>
                <c:pt idx="10">
                  <c:v>4.5718249684725203</c:v>
                </c:pt>
                <c:pt idx="11">
                  <c:v>4.57277352244855</c:v>
                </c:pt>
                <c:pt idx="12">
                  <c:v>4.5737220371815202</c:v>
                </c:pt>
                <c:pt idx="13">
                  <c:v>4.5746707134586897</c:v>
                </c:pt>
                <c:pt idx="14">
                  <c:v>4.5756198388377296</c:v>
                </c:pt>
                <c:pt idx="15">
                  <c:v>4.5765697091375603</c:v>
                </c:pt>
                <c:pt idx="16">
                  <c:v>4.5775207158884497</c:v>
                </c:pt>
                <c:pt idx="17">
                  <c:v>4.5784735480805896</c:v>
                </c:pt>
                <c:pt idx="18">
                  <c:v>4.5794287041408497</c:v>
                </c:pt>
                <c:pt idx="19">
                  <c:v>4.5803860239091199</c:v>
                </c:pt>
                <c:pt idx="20">
                  <c:v>4.5813443910579696</c:v>
                </c:pt>
                <c:pt idx="21">
                  <c:v>4.5823022455015696</c:v>
                </c:pt>
                <c:pt idx="22">
                  <c:v>4.5832580393469398</c:v>
                </c:pt>
                <c:pt idx="23">
                  <c:v>4.5842101899537004</c:v>
                </c:pt>
                <c:pt idx="24">
                  <c:v>4.5851573068702098</c:v>
                </c:pt>
                <c:pt idx="25">
                  <c:v>4.5860979818313004</c:v>
                </c:pt>
                <c:pt idx="26">
                  <c:v>4.5870308443746</c:v>
                </c:pt>
                <c:pt idx="27">
                  <c:v>4.5879547250239803</c:v>
                </c:pt>
                <c:pt idx="28">
                  <c:v>4.5888687697263704</c:v>
                </c:pt>
                <c:pt idx="29">
                  <c:v>4.5897725450401596</c:v>
                </c:pt>
                <c:pt idx="30">
                  <c:v>4.5906658885358702</c:v>
                </c:pt>
                <c:pt idx="31">
                  <c:v>4.5915491257081804</c:v>
                </c:pt>
                <c:pt idx="32">
                  <c:v>4.5924232376285996</c:v>
                </c:pt>
                <c:pt idx="33">
                  <c:v>4.59328945569903</c:v>
                </c:pt>
                <c:pt idx="34">
                  <c:v>4.5941488746526904</c:v>
                </c:pt>
                <c:pt idx="35">
                  <c:v>4.5950029164599497</c:v>
                </c:pt>
                <c:pt idx="36">
                  <c:v>4.59585290068856</c:v>
                </c:pt>
                <c:pt idx="37">
                  <c:v>4.5967000773418398</c:v>
                </c:pt>
                <c:pt idx="38">
                  <c:v>4.5975457991183699</c:v>
                </c:pt>
                <c:pt idx="39">
                  <c:v>4.5983913045306197</c:v>
                </c:pt>
                <c:pt idx="40">
                  <c:v>4.5992378133723504</c:v>
                </c:pt>
                <c:pt idx="41">
                  <c:v>4.6000864497279004</c:v>
                </c:pt>
                <c:pt idx="42">
                  <c:v>4.60093843728027</c:v>
                </c:pt>
                <c:pt idx="43">
                  <c:v>4.6017951917368798</c:v>
                </c:pt>
                <c:pt idx="44">
                  <c:v>4.6026581922601597</c:v>
                </c:pt>
                <c:pt idx="45">
                  <c:v>4.6035290892837502</c:v>
                </c:pt>
                <c:pt idx="46">
                  <c:v>4.6044091324373202</c:v>
                </c:pt>
                <c:pt idx="47">
                  <c:v>4.6052993091122998</c:v>
                </c:pt>
                <c:pt idx="48">
                  <c:v>4.6062004093009996</c:v>
                </c:pt>
                <c:pt idx="49">
                  <c:v>4.6071131910733296</c:v>
                </c:pt>
                <c:pt idx="50">
                  <c:v>4.6080382091964802</c:v>
                </c:pt>
                <c:pt idx="51">
                  <c:v>4.6089757763711798</c:v>
                </c:pt>
                <c:pt idx="52">
                  <c:v>4.6099257548295096</c:v>
                </c:pt>
                <c:pt idx="53">
                  <c:v>4.6108875164054801</c:v>
                </c:pt>
                <c:pt idx="54">
                  <c:v>4.6118599760522399</c:v>
                </c:pt>
                <c:pt idx="55">
                  <c:v>4.6128415435737802</c:v>
                </c:pt>
                <c:pt idx="56">
                  <c:v>4.6138302942542202</c:v>
                </c:pt>
                <c:pt idx="57">
                  <c:v>4.6148240329875803</c:v>
                </c:pt>
                <c:pt idx="58">
                  <c:v>4.6158204202972</c:v>
                </c:pt>
                <c:pt idx="59">
                  <c:v>4.6168169020627303</c:v>
                </c:pt>
                <c:pt idx="60">
                  <c:v>4.6178108342662103</c:v>
                </c:pt>
                <c:pt idx="61">
                  <c:v>4.6187996206767101</c:v>
                </c:pt>
                <c:pt idx="62">
                  <c:v>4.6197806060115596</c:v>
                </c:pt>
                <c:pt idx="63">
                  <c:v>4.6207511826207499</c:v>
                </c:pt>
                <c:pt idx="64">
                  <c:v>4.6217089401642202</c:v>
                </c:pt>
                <c:pt idx="65">
                  <c:v>4.6226520201052201</c:v>
                </c:pt>
                <c:pt idx="66">
                  <c:v>4.6235788931748001</c:v>
                </c:pt>
                <c:pt idx="67">
                  <c:v>4.6244880631260497</c:v>
                </c:pt>
                <c:pt idx="68">
                  <c:v>4.62537820171426</c:v>
                </c:pt>
                <c:pt idx="69">
                  <c:v>4.6262480372074597</c:v>
                </c:pt>
                <c:pt idx="70">
                  <c:v>4.6270963775124896</c:v>
                </c:pt>
                <c:pt idx="71">
                  <c:v>4.6279222590490301</c:v>
                </c:pt>
                <c:pt idx="72">
                  <c:v>4.6287249840866096</c:v>
                </c:pt>
                <c:pt idx="73">
                  <c:v>4.6295041362202802</c:v>
                </c:pt>
                <c:pt idx="74">
                  <c:v>4.63025977516428</c:v>
                </c:pt>
                <c:pt idx="75">
                  <c:v>4.63099258506616</c:v>
                </c:pt>
                <c:pt idx="76">
                  <c:v>4.6317037072614697</c:v>
                </c:pt>
                <c:pt idx="77">
                  <c:v>4.6323946776740001</c:v>
                </c:pt>
                <c:pt idx="78">
                  <c:v>4.6330668813177898</c:v>
                </c:pt>
                <c:pt idx="79">
                  <c:v>4.6337221368265897</c:v>
                </c:pt>
                <c:pt idx="80">
                  <c:v>4.6343625044635299</c:v>
                </c:pt>
                <c:pt idx="81">
                  <c:v>4.6349903173418099</c:v>
                </c:pt>
                <c:pt idx="82">
                  <c:v>4.6356085232512703</c:v>
                </c:pt>
                <c:pt idx="83">
                  <c:v>4.6362202603216502</c:v>
                </c:pt>
                <c:pt idx="84">
                  <c:v>4.6368282364655098</c:v>
                </c:pt>
                <c:pt idx="85">
                  <c:v>4.6374337562546604</c:v>
                </c:pt>
                <c:pt idx="86">
                  <c:v>4.63803710976718</c:v>
                </c:pt>
                <c:pt idx="87">
                  <c:v>4.6386378770998604</c:v>
                </c:pt>
                <c:pt idx="88">
                  <c:v>4.6392349564078801</c:v>
                </c:pt>
                <c:pt idx="89">
                  <c:v>4.6398269334057902</c:v>
                </c:pt>
                <c:pt idx="90">
                  <c:v>4.6404120143451104</c:v>
                </c:pt>
                <c:pt idx="91">
                  <c:v>4.6409880292761798</c:v>
                </c:pt>
                <c:pt idx="92">
                  <c:v>4.6415524898859202</c:v>
                </c:pt>
                <c:pt idx="93">
                  <c:v>4.6421027767185796</c:v>
                </c:pt>
                <c:pt idx="94">
                  <c:v>4.6426363587059498</c:v>
                </c:pt>
                <c:pt idx="95">
                  <c:v>4.6431506628514203</c:v>
                </c:pt>
                <c:pt idx="96">
                  <c:v>4.6436432839491504</c:v>
                </c:pt>
                <c:pt idx="97">
                  <c:v>4.6441120168924401</c:v>
                </c:pt>
                <c:pt idx="98">
                  <c:v>4.6445550033995397</c:v>
                </c:pt>
                <c:pt idx="99">
                  <c:v>4.6449701308695399</c:v>
                </c:pt>
                <c:pt idx="100">
                  <c:v>4.6453553592736601</c:v>
                </c:pt>
                <c:pt idx="101">
                  <c:v>4.6457087032408602</c:v>
                </c:pt>
                <c:pt idx="102">
                  <c:v>4.6460280427883003</c:v>
                </c:pt>
                <c:pt idx="103">
                  <c:v>4.6463114599788096</c:v>
                </c:pt>
                <c:pt idx="104">
                  <c:v>4.64655727964373</c:v>
                </c:pt>
                <c:pt idx="105">
                  <c:v>4.6467637447312002</c:v>
                </c:pt>
                <c:pt idx="106">
                  <c:v>4.6469288096470898</c:v>
                </c:pt>
                <c:pt idx="107">
                  <c:v>4.6470500147067098</c:v>
                </c:pt>
                <c:pt idx="108">
                  <c:v>4.6471252500408298</c:v>
                </c:pt>
                <c:pt idx="109">
                  <c:v>4.64715248843933</c:v>
                </c:pt>
                <c:pt idx="110">
                  <c:v>4.6471296220099996</c:v>
                </c:pt>
                <c:pt idx="111">
                  <c:v>4.6470546466600604</c:v>
                </c:pt>
                <c:pt idx="112">
                  <c:v>4.6469258853161204</c:v>
                </c:pt>
                <c:pt idx="113">
                  <c:v>4.6467419029264097</c:v>
                </c:pt>
                <c:pt idx="114">
                  <c:v>4.6465015217830601</c:v>
                </c:pt>
                <c:pt idx="115">
                  <c:v>4.6462037726741698</c:v>
                </c:pt>
                <c:pt idx="116">
                  <c:v>4.6458479255030003</c:v>
                </c:pt>
                <c:pt idx="117">
                  <c:v>4.6454333026708197</c:v>
                </c:pt>
                <c:pt idx="118">
                  <c:v>4.64495920048358</c:v>
                </c:pt>
                <c:pt idx="119">
                  <c:v>4.6444250614566496</c:v>
                </c:pt>
                <c:pt idx="120">
                  <c:v>4.6438303533405696</c:v>
                </c:pt>
                <c:pt idx="121">
                  <c:v>4.6431747486147597</c:v>
                </c:pt>
                <c:pt idx="122">
                  <c:v>4.6424579537040298</c:v>
                </c:pt>
                <c:pt idx="123">
                  <c:v>4.6416792573330197</c:v>
                </c:pt>
                <c:pt idx="124">
                  <c:v>4.6408375829631803</c:v>
                </c:pt>
                <c:pt idx="125">
                  <c:v>4.6399314243346197</c:v>
                </c:pt>
                <c:pt idx="126">
                  <c:v>4.63895904613402</c:v>
                </c:pt>
                <c:pt idx="127">
                  <c:v>4.6379181137521899</c:v>
                </c:pt>
                <c:pt idx="128">
                  <c:v>4.6368058523215803</c:v>
                </c:pt>
                <c:pt idx="129">
                  <c:v>4.6356194848084504</c:v>
                </c:pt>
                <c:pt idx="130">
                  <c:v>4.6343561428747702</c:v>
                </c:pt>
                <c:pt idx="131">
                  <c:v>4.6330127540367796</c:v>
                </c:pt>
                <c:pt idx="132">
                  <c:v>4.63158614309007</c:v>
                </c:pt>
                <c:pt idx="133">
                  <c:v>4.6300727798414503</c:v>
                </c:pt>
                <c:pt idx="134">
                  <c:v>4.6284691583480804</c:v>
                </c:pt>
                <c:pt idx="135">
                  <c:v>4.62677203012327</c:v>
                </c:pt>
                <c:pt idx="136">
                  <c:v>4.62497828435757</c:v>
                </c:pt>
                <c:pt idx="137">
                  <c:v>4.6230851872215997</c:v>
                </c:pt>
                <c:pt idx="138">
                  <c:v>4.6210904172499303</c:v>
                </c:pt>
                <c:pt idx="139">
                  <c:v>4.6189923199910803</c:v>
                </c:pt>
                <c:pt idx="140">
                  <c:v>4.6167899164448398</c:v>
                </c:pt>
                <c:pt idx="141">
                  <c:v>4.6144827575421798</c:v>
                </c:pt>
                <c:pt idx="142">
                  <c:v>4.6120711028482004</c:v>
                </c:pt>
                <c:pt idx="143">
                  <c:v>4.6095560007304499</c:v>
                </c:pt>
                <c:pt idx="144">
                  <c:v>4.6069390115128703</c:v>
                </c:pt>
                <c:pt idx="145">
                  <c:v>4.6042217613404697</c:v>
                </c:pt>
                <c:pt idx="146">
                  <c:v>4.6014062538604898</c:v>
                </c:pt>
                <c:pt idx="147">
                  <c:v>4.5984951437235004</c:v>
                </c:pt>
                <c:pt idx="148">
                  <c:v>4.5954913949617104</c:v>
                </c:pt>
                <c:pt idx="149">
                  <c:v>4.5923981151537596</c:v>
                </c:pt>
                <c:pt idx="150">
                  <c:v>4.5892185403844703</c:v>
                </c:pt>
                <c:pt idx="151">
                  <c:v>4.5859558651345003</c:v>
                </c:pt>
                <c:pt idx="152">
                  <c:v>4.58261324320556</c:v>
                </c:pt>
                <c:pt idx="153">
                  <c:v>4.5791942421011402</c:v>
                </c:pt>
                <c:pt idx="154">
                  <c:v>4.5757032612443602</c:v>
                </c:pt>
                <c:pt idx="155">
                  <c:v>4.5721453209235499</c:v>
                </c:pt>
                <c:pt idx="156">
                  <c:v>4.5685259416898996</c:v>
                </c:pt>
                <c:pt idx="157">
                  <c:v>4.5648507744609903</c:v>
                </c:pt>
                <c:pt idx="158">
                  <c:v>4.5611250927343097</c:v>
                </c:pt>
                <c:pt idx="159">
                  <c:v>4.5573539872456204</c:v>
                </c:pt>
                <c:pt idx="160">
                  <c:v>4.5535426056836998</c:v>
                </c:pt>
                <c:pt idx="161">
                  <c:v>4.5496959954599996</c:v>
                </c:pt>
                <c:pt idx="162">
                  <c:v>4.5458189505787399</c:v>
                </c:pt>
                <c:pt idx="163">
                  <c:v>4.54191552932887</c:v>
                </c:pt>
                <c:pt idx="164">
                  <c:v>4.5379897869224299</c:v>
                </c:pt>
                <c:pt idx="165">
                  <c:v>4.5340454536805597</c:v>
                </c:pt>
                <c:pt idx="166">
                  <c:v>4.5300858791110103</c:v>
                </c:pt>
                <c:pt idx="167">
                  <c:v>4.5261139839181004</c:v>
                </c:pt>
                <c:pt idx="168">
                  <c:v>4.5221323603051404</c:v>
                </c:pt>
                <c:pt idx="169">
                  <c:v>4.5181432765392397</c:v>
                </c:pt>
                <c:pt idx="170">
                  <c:v>4.5141491230254598</c:v>
                </c:pt>
                <c:pt idx="171">
                  <c:v>4.51015201029767</c:v>
                </c:pt>
                <c:pt idx="172">
                  <c:v>4.5061536943774501</c:v>
                </c:pt>
                <c:pt idx="173">
                  <c:v>4.5021553374816703</c:v>
                </c:pt>
                <c:pt idx="174">
                  <c:v>4.4981578001542903</c:v>
                </c:pt>
                <c:pt idx="175">
                  <c:v>4.4941617864317998</c:v>
                </c:pt>
                <c:pt idx="176">
                  <c:v>4.4901676173150102</c:v>
                </c:pt>
                <c:pt idx="177">
                  <c:v>4.4861753423995596</c:v>
                </c:pt>
                <c:pt idx="178">
                  <c:v>4.4821848152194699</c:v>
                </c:pt>
                <c:pt idx="179">
                  <c:v>4.4781956437219899</c:v>
                </c:pt>
                <c:pt idx="180">
                  <c:v>4.4742071850863603</c:v>
                </c:pt>
                <c:pt idx="181">
                  <c:v>4.4702190315508101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78720"/>
        <c:axId val="166856384"/>
      </c:lineChart>
      <c:dateAx>
        <c:axId val="99678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6856384"/>
        <c:crosses val="autoZero"/>
        <c:auto val="1"/>
        <c:lblOffset val="100"/>
        <c:baseTimeUnit val="months"/>
      </c:dateAx>
      <c:valAx>
        <c:axId val="16685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6787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2'!$E$1</c:f>
              <c:strCache>
                <c:ptCount val="1"/>
                <c:pt idx="0">
                  <c:v>Ciclo - BR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'Figura 2'!$A$3:$A$184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2'!$E$3:$E$184</c:f>
              <c:numCache>
                <c:formatCode>General</c:formatCode>
                <c:ptCount val="182"/>
                <c:pt idx="0">
                  <c:v>-1.4997658205034201E-3</c:v>
                </c:pt>
                <c:pt idx="1">
                  <c:v>2.7076157389794499E-2</c:v>
                </c:pt>
                <c:pt idx="2">
                  <c:v>2.2568624650378798E-2</c:v>
                </c:pt>
                <c:pt idx="3">
                  <c:v>1.55436072510448E-2</c:v>
                </c:pt>
                <c:pt idx="4">
                  <c:v>2.1625813111040698E-3</c:v>
                </c:pt>
                <c:pt idx="5">
                  <c:v>1.53113288358413E-2</c:v>
                </c:pt>
                <c:pt idx="6">
                  <c:v>1.20543662220426E-2</c:v>
                </c:pt>
                <c:pt idx="7">
                  <c:v>-3.7994043677410999E-3</c:v>
                </c:pt>
                <c:pt idx="8">
                  <c:v>5.5331725614873404E-3</c:v>
                </c:pt>
                <c:pt idx="9">
                  <c:v>6.0151943989627202E-3</c:v>
                </c:pt>
                <c:pt idx="10">
                  <c:v>1.01986798751373E-2</c:v>
                </c:pt>
                <c:pt idx="11">
                  <c:v>-1.6872126951712599E-2</c:v>
                </c:pt>
                <c:pt idx="12">
                  <c:v>-1.50962570386884E-2</c:v>
                </c:pt>
                <c:pt idx="13">
                  <c:v>-1.5865084184408199E-2</c:v>
                </c:pt>
                <c:pt idx="14">
                  <c:v>-1.91601047203343E-2</c:v>
                </c:pt>
                <c:pt idx="15">
                  <c:v>-2.6243637132583798E-2</c:v>
                </c:pt>
                <c:pt idx="16">
                  <c:v>-4.6104922510403601E-2</c:v>
                </c:pt>
                <c:pt idx="17">
                  <c:v>-4.8141256321637099E-2</c:v>
                </c:pt>
                <c:pt idx="18">
                  <c:v>-5.2751388528951497E-2</c:v>
                </c:pt>
                <c:pt idx="19">
                  <c:v>-4.2064209223371098E-2</c:v>
                </c:pt>
                <c:pt idx="20">
                  <c:v>-1.3023985983076299E-2</c:v>
                </c:pt>
                <c:pt idx="21">
                  <c:v>-1.7596559465247401E-2</c:v>
                </c:pt>
                <c:pt idx="22">
                  <c:v>-3.0228816446919001E-4</c:v>
                </c:pt>
                <c:pt idx="23">
                  <c:v>-3.4163284764472501E-2</c:v>
                </c:pt>
                <c:pt idx="24">
                  <c:v>-1.5456399433725799E-2</c:v>
                </c:pt>
                <c:pt idx="25">
                  <c:v>-9.1577623312632892E-3</c:v>
                </c:pt>
                <c:pt idx="26">
                  <c:v>-5.7290926979682803E-4</c:v>
                </c:pt>
                <c:pt idx="27">
                  <c:v>4.3531880089327504E-3</c:v>
                </c:pt>
                <c:pt idx="28">
                  <c:v>9.2186485225511407E-3</c:v>
                </c:pt>
                <c:pt idx="29">
                  <c:v>1.28684814571761E-2</c:v>
                </c:pt>
                <c:pt idx="30">
                  <c:v>1.53296468451015E-2</c:v>
                </c:pt>
                <c:pt idx="31">
                  <c:v>2.3481562012307701E-2</c:v>
                </c:pt>
                <c:pt idx="32">
                  <c:v>2.5871794290128199E-2</c:v>
                </c:pt>
                <c:pt idx="33">
                  <c:v>1.2354697317425001E-2</c:v>
                </c:pt>
                <c:pt idx="34">
                  <c:v>1.13855571629125E-2</c:v>
                </c:pt>
                <c:pt idx="35">
                  <c:v>1.3840871908949301E-2</c:v>
                </c:pt>
                <c:pt idx="36">
                  <c:v>1.6283742246905899E-2</c:v>
                </c:pt>
                <c:pt idx="37">
                  <c:v>-1.6933169823697401E-3</c:v>
                </c:pt>
                <c:pt idx="38">
                  <c:v>5.3892068863473598E-3</c:v>
                </c:pt>
                <c:pt idx="39">
                  <c:v>1.1034000464845001E-3</c:v>
                </c:pt>
                <c:pt idx="40">
                  <c:v>1.59737287095791E-2</c:v>
                </c:pt>
                <c:pt idx="41">
                  <c:v>3.0550170362583399E-2</c:v>
                </c:pt>
                <c:pt idx="42">
                  <c:v>5.32236234983623E-3</c:v>
                </c:pt>
                <c:pt idx="43">
                  <c:v>-2.2199204322279902E-3</c:v>
                </c:pt>
                <c:pt idx="44">
                  <c:v>-9.7564162645555601E-3</c:v>
                </c:pt>
                <c:pt idx="45">
                  <c:v>-2.7555032249418701E-2</c:v>
                </c:pt>
                <c:pt idx="46">
                  <c:v>-1.1220551461654901E-2</c:v>
                </c:pt>
                <c:pt idx="47">
                  <c:v>1.4592659373163801E-3</c:v>
                </c:pt>
                <c:pt idx="48">
                  <c:v>7.3627924118633697E-3</c:v>
                </c:pt>
                <c:pt idx="49">
                  <c:v>9.9489671561573591E-3</c:v>
                </c:pt>
                <c:pt idx="50">
                  <c:v>-6.09502034593685E-3</c:v>
                </c:pt>
                <c:pt idx="51">
                  <c:v>9.8553407092508692E-4</c:v>
                </c:pt>
                <c:pt idx="52">
                  <c:v>2.5629323946593399E-3</c:v>
                </c:pt>
                <c:pt idx="53">
                  <c:v>-7.8616138309945908E-3</c:v>
                </c:pt>
                <c:pt idx="54">
                  <c:v>-2.9271670740232498E-3</c:v>
                </c:pt>
                <c:pt idx="55">
                  <c:v>-8.8984580790412507E-3</c:v>
                </c:pt>
                <c:pt idx="56">
                  <c:v>-2.0349267026449298E-2</c:v>
                </c:pt>
                <c:pt idx="57">
                  <c:v>-2.4077446697755401E-2</c:v>
                </c:pt>
                <c:pt idx="58">
                  <c:v>-8.0542214038939308E-3</c:v>
                </c:pt>
                <c:pt idx="59">
                  <c:v>2.3279238112243299E-3</c:v>
                </c:pt>
                <c:pt idx="60">
                  <c:v>-6.6265814958657897E-3</c:v>
                </c:pt>
                <c:pt idx="61">
                  <c:v>5.8776965471594297E-3</c:v>
                </c:pt>
                <c:pt idx="62">
                  <c:v>7.6875810484996598E-3</c:v>
                </c:pt>
                <c:pt idx="63">
                  <c:v>1.7908506069329901E-2</c:v>
                </c:pt>
                <c:pt idx="64">
                  <c:v>1.6611858145082599E-2</c:v>
                </c:pt>
                <c:pt idx="65">
                  <c:v>3.08637232863848E-2</c:v>
                </c:pt>
                <c:pt idx="66">
                  <c:v>2.14101690802001E-2</c:v>
                </c:pt>
                <c:pt idx="67">
                  <c:v>2.53882839278862E-2</c:v>
                </c:pt>
                <c:pt idx="68">
                  <c:v>2.5286077423351601E-2</c:v>
                </c:pt>
                <c:pt idx="69">
                  <c:v>2.9309269712096998E-2</c:v>
                </c:pt>
                <c:pt idx="70">
                  <c:v>3.0302184770212098E-2</c:v>
                </c:pt>
                <c:pt idx="71">
                  <c:v>3.3356106979266401E-2</c:v>
                </c:pt>
                <c:pt idx="72">
                  <c:v>5.4361018669569203E-2</c:v>
                </c:pt>
                <c:pt idx="73">
                  <c:v>4.0529809552469702E-2</c:v>
                </c:pt>
                <c:pt idx="74">
                  <c:v>4.3644077435470302E-2</c:v>
                </c:pt>
                <c:pt idx="75">
                  <c:v>3.6838086097768001E-2</c:v>
                </c:pt>
                <c:pt idx="76">
                  <c:v>2.5017670573708801E-2</c:v>
                </c:pt>
                <c:pt idx="77">
                  <c:v>8.2061667777960895E-2</c:v>
                </c:pt>
                <c:pt idx="78">
                  <c:v>6.0178758682213597E-2</c:v>
                </c:pt>
                <c:pt idx="79">
                  <c:v>4.8759439706843301E-2</c:v>
                </c:pt>
                <c:pt idx="80">
                  <c:v>5.6885737204642003E-2</c:v>
                </c:pt>
                <c:pt idx="81">
                  <c:v>1.8702124100719201E-2</c:v>
                </c:pt>
                <c:pt idx="82">
                  <c:v>-2.8194279731219601E-2</c:v>
                </c:pt>
                <c:pt idx="83">
                  <c:v>-0.16614297312381501</c:v>
                </c:pt>
                <c:pt idx="84">
                  <c:v>-0.142632451888383</c:v>
                </c:pt>
                <c:pt idx="85">
                  <c:v>-0.12548277226534699</c:v>
                </c:pt>
                <c:pt idx="86">
                  <c:v>-0.11093472104145401</c:v>
                </c:pt>
                <c:pt idx="87">
                  <c:v>-0.10675719414410299</c:v>
                </c:pt>
                <c:pt idx="88">
                  <c:v>-8.3656631335609702E-2</c:v>
                </c:pt>
                <c:pt idx="89">
                  <c:v>-7.3056108532924602E-2</c:v>
                </c:pt>
                <c:pt idx="90">
                  <c:v>-6.0430875640381902E-2</c:v>
                </c:pt>
                <c:pt idx="91">
                  <c:v>-5.0106151857084801E-2</c:v>
                </c:pt>
                <c:pt idx="92">
                  <c:v>-3.3614536564246802E-2</c:v>
                </c:pt>
                <c:pt idx="93">
                  <c:v>-2.2555317728011198E-2</c:v>
                </c:pt>
                <c:pt idx="94">
                  <c:v>-2.4985799718789201E-3</c:v>
                </c:pt>
                <c:pt idx="95">
                  <c:v>-3.8293801848669801E-3</c:v>
                </c:pt>
                <c:pt idx="96">
                  <c:v>1.5843654511713701E-2</c:v>
                </c:pt>
                <c:pt idx="97">
                  <c:v>1.35968863324711E-2</c:v>
                </c:pt>
                <c:pt idx="98">
                  <c:v>2.22229934188676E-2</c:v>
                </c:pt>
                <c:pt idx="99">
                  <c:v>3.2736194522281499E-2</c:v>
                </c:pt>
                <c:pt idx="100">
                  <c:v>2.6760989210436001E-2</c:v>
                </c:pt>
                <c:pt idx="101">
                  <c:v>2.4715811404730299E-2</c:v>
                </c:pt>
                <c:pt idx="102">
                  <c:v>1.3913062648546901E-2</c:v>
                </c:pt>
                <c:pt idx="103">
                  <c:v>9.0108184618248408E-3</c:v>
                </c:pt>
                <c:pt idx="104">
                  <c:v>1.0080904084023901E-2</c:v>
                </c:pt>
                <c:pt idx="105">
                  <c:v>9.2400520254553899E-3</c:v>
                </c:pt>
                <c:pt idx="106">
                  <c:v>1.14142761277183E-2</c:v>
                </c:pt>
                <c:pt idx="107">
                  <c:v>2.0478463709432099E-2</c:v>
                </c:pt>
                <c:pt idx="108">
                  <c:v>2.0807874024847399E-2</c:v>
                </c:pt>
                <c:pt idx="109">
                  <c:v>3.7576654974384401E-2</c:v>
                </c:pt>
                <c:pt idx="110">
                  <c:v>4.08891493530186E-2</c:v>
                </c:pt>
                <c:pt idx="111">
                  <c:v>1.3459460358341601E-2</c:v>
                </c:pt>
                <c:pt idx="112">
                  <c:v>4.0109800369319097E-2</c:v>
                </c:pt>
                <c:pt idx="113">
                  <c:v>1.8678853309778198E-2</c:v>
                </c:pt>
                <c:pt idx="114">
                  <c:v>2.4293288309784E-2</c:v>
                </c:pt>
                <c:pt idx="115">
                  <c:v>2.6860092713628298E-3</c:v>
                </c:pt>
                <c:pt idx="116">
                  <c:v>-7.2788346469030603E-3</c:v>
                </c:pt>
                <c:pt idx="117">
                  <c:v>-1.6258121674697899E-2</c:v>
                </c:pt>
                <c:pt idx="118">
                  <c:v>-1.11273053792577E-2</c:v>
                </c:pt>
                <c:pt idx="119">
                  <c:v>1.5733789597540501E-2</c:v>
                </c:pt>
                <c:pt idx="120">
                  <c:v>-3.3953458810152298E-2</c:v>
                </c:pt>
                <c:pt idx="121">
                  <c:v>-2.7470584922133001E-2</c:v>
                </c:pt>
                <c:pt idx="122">
                  <c:v>-3.00942577547408E-2</c:v>
                </c:pt>
                <c:pt idx="123">
                  <c:v>-2.2450619674205301E-2</c:v>
                </c:pt>
                <c:pt idx="124">
                  <c:v>-2.0833751636723599E-2</c:v>
                </c:pt>
                <c:pt idx="125">
                  <c:v>-1.40841892089285E-2</c:v>
                </c:pt>
                <c:pt idx="126">
                  <c:v>-2.2912024113529699E-3</c:v>
                </c:pt>
                <c:pt idx="127">
                  <c:v>1.53648457074809E-2</c:v>
                </c:pt>
                <c:pt idx="128">
                  <c:v>9.4417060333863902E-3</c:v>
                </c:pt>
                <c:pt idx="129">
                  <c:v>1.34450423667772E-2</c:v>
                </c:pt>
                <c:pt idx="130">
                  <c:v>-2.7072439423654501E-4</c:v>
                </c:pt>
                <c:pt idx="131">
                  <c:v>1.0898904025527E-2</c:v>
                </c:pt>
                <c:pt idx="132">
                  <c:v>2.304608437788E-2</c:v>
                </c:pt>
                <c:pt idx="133">
                  <c:v>1.7414730475878201E-3</c:v>
                </c:pt>
                <c:pt idx="134">
                  <c:v>1.8164802106955698E-2</c:v>
                </c:pt>
                <c:pt idx="135">
                  <c:v>2.8628489820639501E-2</c:v>
                </c:pt>
                <c:pt idx="136">
                  <c:v>2.7432408938012E-2</c:v>
                </c:pt>
                <c:pt idx="137">
                  <c:v>6.3925471196508293E-2</c:v>
                </c:pt>
                <c:pt idx="138">
                  <c:v>2.9257044471563701E-2</c:v>
                </c:pt>
                <c:pt idx="139">
                  <c:v>3.2286224936169998E-2</c:v>
                </c:pt>
                <c:pt idx="140">
                  <c:v>4.7102801040962997E-2</c:v>
                </c:pt>
                <c:pt idx="141">
                  <c:v>3.3748122333691802E-2</c:v>
                </c:pt>
                <c:pt idx="142">
                  <c:v>4.0031631712297497E-2</c:v>
                </c:pt>
                <c:pt idx="143">
                  <c:v>1.3676752389878101E-2</c:v>
                </c:pt>
                <c:pt idx="144">
                  <c:v>3.4219573302689398E-2</c:v>
                </c:pt>
                <c:pt idx="145">
                  <c:v>3.98449098630832E-2</c:v>
                </c:pt>
                <c:pt idx="146">
                  <c:v>3.7653793117072801E-2</c:v>
                </c:pt>
                <c:pt idx="147">
                  <c:v>3.4536127220707598E-2</c:v>
                </c:pt>
                <c:pt idx="148">
                  <c:v>2.5433626969342701E-2</c:v>
                </c:pt>
                <c:pt idx="149">
                  <c:v>1.1149449939618699E-2</c:v>
                </c:pt>
                <c:pt idx="150">
                  <c:v>2.7546564143568899E-2</c:v>
                </c:pt>
                <c:pt idx="151">
                  <c:v>3.37947670219775E-2</c:v>
                </c:pt>
                <c:pt idx="152">
                  <c:v>3.5063098408046799E-2</c:v>
                </c:pt>
                <c:pt idx="153">
                  <c:v>4.0459164773420597E-2</c:v>
                </c:pt>
                <c:pt idx="154">
                  <c:v>3.7821360410109597E-2</c:v>
                </c:pt>
                <c:pt idx="155">
                  <c:v>1.8705859431927901E-2</c:v>
                </c:pt>
                <c:pt idx="156">
                  <c:v>2.1251626527528E-2</c:v>
                </c:pt>
                <c:pt idx="157">
                  <c:v>2.1772040511456901E-2</c:v>
                </c:pt>
                <c:pt idx="158">
                  <c:v>1.18041075906477E-2</c:v>
                </c:pt>
                <c:pt idx="159">
                  <c:v>-1.5266459774377599E-3</c:v>
                </c:pt>
                <c:pt idx="160">
                  <c:v>2.2867321480717498E-3</c:v>
                </c:pt>
                <c:pt idx="161">
                  <c:v>-7.9625361934173404E-3</c:v>
                </c:pt>
                <c:pt idx="162">
                  <c:v>-1.7265322774231699E-2</c:v>
                </c:pt>
                <c:pt idx="163">
                  <c:v>-1.44389382381607E-2</c:v>
                </c:pt>
                <c:pt idx="164">
                  <c:v>-2.9500203065452701E-2</c:v>
                </c:pt>
                <c:pt idx="165">
                  <c:v>-3.0037808437010802E-2</c:v>
                </c:pt>
                <c:pt idx="166">
                  <c:v>-4.7825107775674301E-2</c:v>
                </c:pt>
                <c:pt idx="167">
                  <c:v>-5.8987423426511199E-2</c:v>
                </c:pt>
                <c:pt idx="168">
                  <c:v>-5.14111618843981E-2</c:v>
                </c:pt>
                <c:pt idx="169">
                  <c:v>-7.3511019871467104E-2</c:v>
                </c:pt>
                <c:pt idx="170">
                  <c:v>-5.1529786829991299E-2</c:v>
                </c:pt>
                <c:pt idx="171">
                  <c:v>-4.39082748864279E-2</c:v>
                </c:pt>
                <c:pt idx="172">
                  <c:v>-3.6293825345309602E-2</c:v>
                </c:pt>
                <c:pt idx="173">
                  <c:v>-1.4734040330447199E-2</c:v>
                </c:pt>
                <c:pt idx="174">
                  <c:v>-9.4900437600926105E-3</c:v>
                </c:pt>
                <c:pt idx="175">
                  <c:v>-3.9419079630985898E-2</c:v>
                </c:pt>
                <c:pt idx="176">
                  <c:v>-2.81918710397062E-2</c:v>
                </c:pt>
                <c:pt idx="177">
                  <c:v>-3.6017808615587898E-2</c:v>
                </c:pt>
                <c:pt idx="178">
                  <c:v>-2.8334061975652899E-2</c:v>
                </c:pt>
                <c:pt idx="179">
                  <c:v>5.3883095906219198E-4</c:v>
                </c:pt>
                <c:pt idx="180">
                  <c:v>2.29783718225697E-3</c:v>
                </c:pt>
                <c:pt idx="181">
                  <c:v>7.5580508894162596E-3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94016"/>
        <c:axId val="165910144"/>
      </c:lineChart>
      <c:dateAx>
        <c:axId val="910940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5910144"/>
        <c:crosses val="autoZero"/>
        <c:auto val="1"/>
        <c:lblOffset val="100"/>
        <c:baseTimeUnit val="months"/>
      </c:dateAx>
      <c:valAx>
        <c:axId val="16591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094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'Figura 2'!$G$1</c:f>
              <c:strCache>
                <c:ptCount val="1"/>
                <c:pt idx="0">
                  <c:v>Ciclo - RS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'Figura 2'!$A$3:$A$184</c:f>
              <c:numCache>
                <c:formatCode>mmm\-yy</c:formatCode>
                <c:ptCount val="182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</c:numCache>
            </c:numRef>
          </c:cat>
          <c:val>
            <c:numRef>
              <c:f>'Figura 2'!$G$3:$G$184</c:f>
              <c:numCache>
                <c:formatCode>General</c:formatCode>
                <c:ptCount val="182"/>
                <c:pt idx="0" formatCode="0.00E+00">
                  <c:v>-7.06697834884926E-5</c:v>
                </c:pt>
                <c:pt idx="1">
                  <c:v>6.2605685650725098E-3</c:v>
                </c:pt>
                <c:pt idx="2">
                  <c:v>-1.0354632653600201E-2</c:v>
                </c:pt>
                <c:pt idx="3">
                  <c:v>6.4327465145610002E-3</c:v>
                </c:pt>
                <c:pt idx="4">
                  <c:v>4.4489385022580498E-3</c:v>
                </c:pt>
                <c:pt idx="5">
                  <c:v>4.5344203904279798E-3</c:v>
                </c:pt>
                <c:pt idx="6">
                  <c:v>-3.97391041786977E-2</c:v>
                </c:pt>
                <c:pt idx="7">
                  <c:v>-3.5883648421391398E-3</c:v>
                </c:pt>
                <c:pt idx="8">
                  <c:v>3.4242618435776001E-2</c:v>
                </c:pt>
                <c:pt idx="9">
                  <c:v>7.3724492813120196E-4</c:v>
                </c:pt>
                <c:pt idx="10">
                  <c:v>2.5313045818303102E-2</c:v>
                </c:pt>
                <c:pt idx="11">
                  <c:v>-2.1947812300819099E-3</c:v>
                </c:pt>
                <c:pt idx="12">
                  <c:v>1.1245441489052E-2</c:v>
                </c:pt>
                <c:pt idx="13">
                  <c:v>1.0706618385855199E-3</c:v>
                </c:pt>
                <c:pt idx="14">
                  <c:v>1.2404188315391701E-2</c:v>
                </c:pt>
                <c:pt idx="15">
                  <c:v>3.8550807703700597E-2</c:v>
                </c:pt>
                <c:pt idx="16">
                  <c:v>-2.4697010272565399E-2</c:v>
                </c:pt>
                <c:pt idx="17">
                  <c:v>-8.5352865901125202E-2</c:v>
                </c:pt>
                <c:pt idx="18">
                  <c:v>-0.123919292707161</c:v>
                </c:pt>
                <c:pt idx="19">
                  <c:v>-5.7511080647863401E-2</c:v>
                </c:pt>
                <c:pt idx="20">
                  <c:v>1.58018598280533E-3</c:v>
                </c:pt>
                <c:pt idx="21">
                  <c:v>-4.5032563096134397E-3</c:v>
                </c:pt>
                <c:pt idx="22">
                  <c:v>2.4907655620955101E-2</c:v>
                </c:pt>
                <c:pt idx="23">
                  <c:v>-2.3086309049615401E-3</c:v>
                </c:pt>
                <c:pt idx="24">
                  <c:v>4.8992413078334596E-3</c:v>
                </c:pt>
                <c:pt idx="25">
                  <c:v>2.6047817893213601E-2</c:v>
                </c:pt>
                <c:pt idx="26">
                  <c:v>4.08788285829789E-2</c:v>
                </c:pt>
                <c:pt idx="27">
                  <c:v>5.45112457078092E-2</c:v>
                </c:pt>
                <c:pt idx="28">
                  <c:v>3.5123170502313297E-2</c:v>
                </c:pt>
                <c:pt idx="29">
                  <c:v>6.3234970362091303E-2</c:v>
                </c:pt>
                <c:pt idx="30">
                  <c:v>8.4962761100778106E-2</c:v>
                </c:pt>
                <c:pt idx="31">
                  <c:v>3.2442814520499602E-2</c:v>
                </c:pt>
                <c:pt idx="32">
                  <c:v>-1.7712259125219801E-2</c:v>
                </c:pt>
                <c:pt idx="33">
                  <c:v>4.2409935323882202E-2</c:v>
                </c:pt>
                <c:pt idx="34">
                  <c:v>-1.32713812336428E-2</c:v>
                </c:pt>
                <c:pt idx="35">
                  <c:v>-9.0155498886353106E-3</c:v>
                </c:pt>
                <c:pt idx="36">
                  <c:v>1.33093065690644E-2</c:v>
                </c:pt>
                <c:pt idx="37">
                  <c:v>-1.4798518293103999E-2</c:v>
                </c:pt>
                <c:pt idx="38">
                  <c:v>-2.4259489837752898E-3</c:v>
                </c:pt>
                <c:pt idx="39">
                  <c:v>-1.2403937959303101E-2</c:v>
                </c:pt>
                <c:pt idx="40">
                  <c:v>1.29079863521664E-2</c:v>
                </c:pt>
                <c:pt idx="41">
                  <c:v>2.48863635563717E-2</c:v>
                </c:pt>
                <c:pt idx="42">
                  <c:v>8.2237699773583892E-3</c:v>
                </c:pt>
                <c:pt idx="43">
                  <c:v>2.2196748491797699E-2</c:v>
                </c:pt>
                <c:pt idx="44">
                  <c:v>-5.1944192068127899E-2</c:v>
                </c:pt>
                <c:pt idx="45">
                  <c:v>-3.3986080938805903E-2</c:v>
                </c:pt>
                <c:pt idx="46">
                  <c:v>-2.5582921788835901E-2</c:v>
                </c:pt>
                <c:pt idx="47">
                  <c:v>-4.1371445217511099E-3</c:v>
                </c:pt>
                <c:pt idx="48">
                  <c:v>-2.6348031297200699E-2</c:v>
                </c:pt>
                <c:pt idx="49">
                  <c:v>-3.1371815776049999E-2</c:v>
                </c:pt>
                <c:pt idx="50">
                  <c:v>-5.8380733138650498E-2</c:v>
                </c:pt>
                <c:pt idx="51">
                  <c:v>-6.3555594788862593E-2</c:v>
                </c:pt>
                <c:pt idx="52">
                  <c:v>-5.9211754637479401E-2</c:v>
                </c:pt>
                <c:pt idx="53">
                  <c:v>-6.5467334823159501E-2</c:v>
                </c:pt>
                <c:pt idx="54">
                  <c:v>-4.3353774435741697E-2</c:v>
                </c:pt>
                <c:pt idx="55">
                  <c:v>-3.5042554381825498E-2</c:v>
                </c:pt>
                <c:pt idx="56">
                  <c:v>-1.8710444119630899E-2</c:v>
                </c:pt>
                <c:pt idx="57">
                  <c:v>-2.7817817627163899E-2</c:v>
                </c:pt>
                <c:pt idx="58">
                  <c:v>-1.16507346426895E-2</c:v>
                </c:pt>
                <c:pt idx="59">
                  <c:v>6.1932020536910699E-3</c:v>
                </c:pt>
                <c:pt idx="60">
                  <c:v>-7.6531067670783997E-3</c:v>
                </c:pt>
                <c:pt idx="61">
                  <c:v>6.17319260756145E-3</c:v>
                </c:pt>
                <c:pt idx="62">
                  <c:v>2.5571369609362599E-2</c:v>
                </c:pt>
                <c:pt idx="63">
                  <c:v>7.1513710218273699E-2</c:v>
                </c:pt>
                <c:pt idx="64">
                  <c:v>4.2673105455719403E-2</c:v>
                </c:pt>
                <c:pt idx="65">
                  <c:v>4.2796576643855996E-3</c:v>
                </c:pt>
                <c:pt idx="66">
                  <c:v>2.1773082446125299E-2</c:v>
                </c:pt>
                <c:pt idx="67">
                  <c:v>7.3240538084585896E-3</c:v>
                </c:pt>
                <c:pt idx="68">
                  <c:v>1.0321189308651399E-2</c:v>
                </c:pt>
                <c:pt idx="69">
                  <c:v>2.96152630961494E-2</c:v>
                </c:pt>
                <c:pt idx="70">
                  <c:v>3.4454141911708799E-2</c:v>
                </c:pt>
                <c:pt idx="71">
                  <c:v>3.6459786570910202E-2</c:v>
                </c:pt>
                <c:pt idx="72">
                  <c:v>6.1705045852307398E-2</c:v>
                </c:pt>
                <c:pt idx="73">
                  <c:v>8.0926560425303995E-2</c:v>
                </c:pt>
                <c:pt idx="74">
                  <c:v>5.9251559257564798E-2</c:v>
                </c:pt>
                <c:pt idx="75">
                  <c:v>5.11386420580551E-2</c:v>
                </c:pt>
                <c:pt idx="76">
                  <c:v>-1.9557907536951101E-2</c:v>
                </c:pt>
                <c:pt idx="77">
                  <c:v>5.6197116453164199E-2</c:v>
                </c:pt>
                <c:pt idx="78">
                  <c:v>3.1315164302147203E-2</c:v>
                </c:pt>
                <c:pt idx="79">
                  <c:v>3.5361374905149602E-2</c:v>
                </c:pt>
                <c:pt idx="80">
                  <c:v>7.96620864366471E-2</c:v>
                </c:pt>
                <c:pt idx="81">
                  <c:v>2.4668053930347801E-2</c:v>
                </c:pt>
                <c:pt idx="82">
                  <c:v>-5.5756145247472202E-2</c:v>
                </c:pt>
                <c:pt idx="83">
                  <c:v>-0.18187296406814199</c:v>
                </c:pt>
                <c:pt idx="84">
                  <c:v>-0.13147838575963</c:v>
                </c:pt>
                <c:pt idx="85">
                  <c:v>-9.2013574672342405E-2</c:v>
                </c:pt>
                <c:pt idx="86">
                  <c:v>-8.8379633709344305E-2</c:v>
                </c:pt>
                <c:pt idx="87">
                  <c:v>-4.0492306048730699E-2</c:v>
                </c:pt>
                <c:pt idx="88">
                  <c:v>-4.9178408229838502E-2</c:v>
                </c:pt>
                <c:pt idx="89">
                  <c:v>-4.8755671797203498E-2</c:v>
                </c:pt>
                <c:pt idx="90">
                  <c:v>-4.1259900682581202E-2</c:v>
                </c:pt>
                <c:pt idx="91">
                  <c:v>-1.6996089047499701E-2</c:v>
                </c:pt>
                <c:pt idx="92">
                  <c:v>1.1455025516334601E-2</c:v>
                </c:pt>
                <c:pt idx="93">
                  <c:v>-5.4339236711145799E-3</c:v>
                </c:pt>
                <c:pt idx="94">
                  <c:v>2.1745686913982501E-2</c:v>
                </c:pt>
                <c:pt idx="95">
                  <c:v>2.59328488803191E-2</c:v>
                </c:pt>
                <c:pt idx="96">
                  <c:v>4.4948510178012401E-2</c:v>
                </c:pt>
                <c:pt idx="97">
                  <c:v>-3.2959759226805198E-2</c:v>
                </c:pt>
                <c:pt idx="98">
                  <c:v>9.4053467579846908E-3</c:v>
                </c:pt>
                <c:pt idx="99">
                  <c:v>7.08364101740468E-3</c:v>
                </c:pt>
                <c:pt idx="100">
                  <c:v>-1.74456863160799E-2</c:v>
                </c:pt>
                <c:pt idx="101">
                  <c:v>2.6185114790139699E-2</c:v>
                </c:pt>
                <c:pt idx="102">
                  <c:v>3.1462804779412497E-2</c:v>
                </c:pt>
                <c:pt idx="103">
                  <c:v>-1.06120689558948E-2</c:v>
                </c:pt>
                <c:pt idx="104">
                  <c:v>-3.7395072386103997E-2</c:v>
                </c:pt>
                <c:pt idx="105">
                  <c:v>-5.3666139977374898E-2</c:v>
                </c:pt>
                <c:pt idx="106">
                  <c:v>4.53360831919375E-2</c:v>
                </c:pt>
                <c:pt idx="107">
                  <c:v>1.07126214005492E-2</c:v>
                </c:pt>
                <c:pt idx="108">
                  <c:v>-1.04563969933707E-2</c:v>
                </c:pt>
                <c:pt idx="109">
                  <c:v>1.3452404436866299E-2</c:v>
                </c:pt>
                <c:pt idx="110">
                  <c:v>4.2381712411845497E-2</c:v>
                </c:pt>
                <c:pt idx="111">
                  <c:v>3.1366001067620997E-2</c:v>
                </c:pt>
                <c:pt idx="112">
                  <c:v>3.33517731587719E-2</c:v>
                </c:pt>
                <c:pt idx="113">
                  <c:v>2.70210745272919E-2</c:v>
                </c:pt>
                <c:pt idx="114">
                  <c:v>3.0989325784657101E-2</c:v>
                </c:pt>
                <c:pt idx="115">
                  <c:v>6.80374272808245E-3</c:v>
                </c:pt>
                <c:pt idx="116">
                  <c:v>-3.3819547712098698E-3</c:v>
                </c:pt>
                <c:pt idx="117">
                  <c:v>1.89487429491191E-2</c:v>
                </c:pt>
                <c:pt idx="118">
                  <c:v>3.2704749649616902E-3</c:v>
                </c:pt>
                <c:pt idx="119">
                  <c:v>2.6532865069445799E-2</c:v>
                </c:pt>
                <c:pt idx="120">
                  <c:v>4.3993221079682496E-3</c:v>
                </c:pt>
                <c:pt idx="121">
                  <c:v>-5.4133944556553203E-2</c:v>
                </c:pt>
                <c:pt idx="122">
                  <c:v>-4.7338103569444102E-2</c:v>
                </c:pt>
                <c:pt idx="123">
                  <c:v>-5.5691890761698601E-2</c:v>
                </c:pt>
                <c:pt idx="124">
                  <c:v>-2.9685325297539401E-2</c:v>
                </c:pt>
                <c:pt idx="125">
                  <c:v>-7.7668739357808297E-2</c:v>
                </c:pt>
                <c:pt idx="126">
                  <c:v>-5.7057487085280099E-2</c:v>
                </c:pt>
                <c:pt idx="127">
                  <c:v>-2.8073762659290699E-4</c:v>
                </c:pt>
                <c:pt idx="128">
                  <c:v>-1.1833039037308901E-2</c:v>
                </c:pt>
                <c:pt idx="129">
                  <c:v>-2.6457277550825699E-2</c:v>
                </c:pt>
                <c:pt idx="130">
                  <c:v>-1.3312607730384E-2</c:v>
                </c:pt>
                <c:pt idx="131">
                  <c:v>-4.6006538676365401E-2</c:v>
                </c:pt>
                <c:pt idx="132">
                  <c:v>3.1428451395664101E-3</c:v>
                </c:pt>
                <c:pt idx="133">
                  <c:v>3.3366314270619001E-2</c:v>
                </c:pt>
                <c:pt idx="134">
                  <c:v>1.7842970971184102E-2</c:v>
                </c:pt>
                <c:pt idx="135">
                  <c:v>4.8856619513379301E-2</c:v>
                </c:pt>
                <c:pt idx="136">
                  <c:v>5.3442363370114397E-2</c:v>
                </c:pt>
                <c:pt idx="137">
                  <c:v>8.6445014090734906E-2</c:v>
                </c:pt>
                <c:pt idx="138">
                  <c:v>8.7538477106396007E-2</c:v>
                </c:pt>
                <c:pt idx="139">
                  <c:v>6.8679087508750306E-2</c:v>
                </c:pt>
                <c:pt idx="140">
                  <c:v>9.1838977911481906E-2</c:v>
                </c:pt>
                <c:pt idx="141">
                  <c:v>0.102228803178816</c:v>
                </c:pt>
                <c:pt idx="142">
                  <c:v>6.6349544879488395E-2</c:v>
                </c:pt>
                <c:pt idx="143">
                  <c:v>8.5304105241914806E-3</c:v>
                </c:pt>
                <c:pt idx="144">
                  <c:v>4.8924288790740199E-2</c:v>
                </c:pt>
                <c:pt idx="145">
                  <c:v>8.4370032786692598E-2</c:v>
                </c:pt>
                <c:pt idx="146">
                  <c:v>4.0095861374992998E-2</c:v>
                </c:pt>
                <c:pt idx="147">
                  <c:v>1.8603613129870501E-2</c:v>
                </c:pt>
                <c:pt idx="148">
                  <c:v>1.6654404762802801E-2</c:v>
                </c:pt>
                <c:pt idx="149">
                  <c:v>-5.3918997933431398E-3</c:v>
                </c:pt>
                <c:pt idx="150">
                  <c:v>-5.2719908480066899E-3</c:v>
                </c:pt>
                <c:pt idx="151">
                  <c:v>5.3615747570925798E-2</c:v>
                </c:pt>
                <c:pt idx="152">
                  <c:v>0.107816786733356</c:v>
                </c:pt>
                <c:pt idx="153">
                  <c:v>8.0464129171023996E-2</c:v>
                </c:pt>
                <c:pt idx="154">
                  <c:v>6.4834068581022697E-2</c:v>
                </c:pt>
                <c:pt idx="155">
                  <c:v>1.68954831346609E-2</c:v>
                </c:pt>
                <c:pt idx="156">
                  <c:v>-4.8913644063457599E-2</c:v>
                </c:pt>
                <c:pt idx="157">
                  <c:v>-2.36859184488128E-2</c:v>
                </c:pt>
                <c:pt idx="158">
                  <c:v>7.3811088821894699E-3</c:v>
                </c:pt>
                <c:pt idx="159">
                  <c:v>-1.29959406542903E-2</c:v>
                </c:pt>
                <c:pt idx="160">
                  <c:v>-3.2841576322060799E-2</c:v>
                </c:pt>
                <c:pt idx="161">
                  <c:v>-9.5348699206492901E-2</c:v>
                </c:pt>
                <c:pt idx="162">
                  <c:v>-3.9876899642193902E-4</c:v>
                </c:pt>
                <c:pt idx="163">
                  <c:v>-4.2105858998607901E-2</c:v>
                </c:pt>
                <c:pt idx="164">
                  <c:v>-4.9353417190294097E-2</c:v>
                </c:pt>
                <c:pt idx="165">
                  <c:v>-5.5572920738431002E-2</c:v>
                </c:pt>
                <c:pt idx="166">
                  <c:v>-4.2573736591149297E-2</c:v>
                </c:pt>
                <c:pt idx="167">
                  <c:v>-4.1982126307069302E-2</c:v>
                </c:pt>
                <c:pt idx="168">
                  <c:v>1.5829075989501E-2</c:v>
                </c:pt>
                <c:pt idx="169">
                  <c:v>-3.6271306895642702E-2</c:v>
                </c:pt>
                <c:pt idx="170">
                  <c:v>-4.5944792110530701E-2</c:v>
                </c:pt>
                <c:pt idx="171">
                  <c:v>-7.6957089049392705E-2</c:v>
                </c:pt>
                <c:pt idx="172">
                  <c:v>-3.9096810518991998E-2</c:v>
                </c:pt>
                <c:pt idx="173">
                  <c:v>-2.02833678380691E-2</c:v>
                </c:pt>
                <c:pt idx="174">
                  <c:v>-4.9641424211572499E-2</c:v>
                </c:pt>
                <c:pt idx="175">
                  <c:v>-3.5174110621789399E-2</c:v>
                </c:pt>
                <c:pt idx="176">
                  <c:v>-2.5409585043667401E-2</c:v>
                </c:pt>
                <c:pt idx="177">
                  <c:v>-3.18280461460572E-2</c:v>
                </c:pt>
                <c:pt idx="178">
                  <c:v>-3.2499532071778199E-2</c:v>
                </c:pt>
                <c:pt idx="179">
                  <c:v>3.04636418852583E-2</c:v>
                </c:pt>
                <c:pt idx="180">
                  <c:v>1.33049574334968E-2</c:v>
                </c:pt>
                <c:pt idx="181">
                  <c:v>3.9540969632624198E-2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77696"/>
        <c:axId val="165907264"/>
      </c:lineChart>
      <c:dateAx>
        <c:axId val="99677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5907264"/>
        <c:crosses val="autoZero"/>
        <c:auto val="1"/>
        <c:lblOffset val="100"/>
        <c:baseTimeUnit val="months"/>
      </c:dateAx>
      <c:valAx>
        <c:axId val="16590726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996776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'Figura 3'!$B$4:$B$7</c:f>
              <c:strCache>
                <c:ptCount val="1"/>
                <c:pt idx="0">
                  <c:v>VAB - INDÚSTRIA - RS</c:v>
                </c:pt>
              </c:strCache>
            </c:strRef>
          </c:tx>
          <c:marker>
            <c:symbol val="none"/>
          </c:marker>
          <c:cat>
            <c:strRef>
              <c:f>'Figura 3'!$A$12:$A$67</c:f>
              <c:strCache>
                <c:ptCount val="56"/>
                <c:pt idx="0">
                  <c:v>2003.I</c:v>
                </c:pt>
                <c:pt idx="1">
                  <c:v>2003.II</c:v>
                </c:pt>
                <c:pt idx="2">
                  <c:v>2003.III</c:v>
                </c:pt>
                <c:pt idx="3">
                  <c:v>2003.IV</c:v>
                </c:pt>
                <c:pt idx="4">
                  <c:v>2004.I</c:v>
                </c:pt>
                <c:pt idx="5">
                  <c:v>2004.II</c:v>
                </c:pt>
                <c:pt idx="6">
                  <c:v>2004.III</c:v>
                </c:pt>
                <c:pt idx="7">
                  <c:v>2004.IV</c:v>
                </c:pt>
                <c:pt idx="8">
                  <c:v>2005.I</c:v>
                </c:pt>
                <c:pt idx="9">
                  <c:v>2005.II</c:v>
                </c:pt>
                <c:pt idx="10">
                  <c:v>2005.III</c:v>
                </c:pt>
                <c:pt idx="11">
                  <c:v>2005.IV</c:v>
                </c:pt>
                <c:pt idx="12">
                  <c:v>2006.I</c:v>
                </c:pt>
                <c:pt idx="13">
                  <c:v>2006.II</c:v>
                </c:pt>
                <c:pt idx="14">
                  <c:v>2006.III</c:v>
                </c:pt>
                <c:pt idx="15">
                  <c:v>2006.IV</c:v>
                </c:pt>
                <c:pt idx="16">
                  <c:v>2007.I</c:v>
                </c:pt>
                <c:pt idx="17">
                  <c:v>2007.II</c:v>
                </c:pt>
                <c:pt idx="18">
                  <c:v>2007.III</c:v>
                </c:pt>
                <c:pt idx="19">
                  <c:v>2007.IV</c:v>
                </c:pt>
                <c:pt idx="20">
                  <c:v>2008.I</c:v>
                </c:pt>
                <c:pt idx="21">
                  <c:v>2008.II</c:v>
                </c:pt>
                <c:pt idx="22">
                  <c:v>2008.III</c:v>
                </c:pt>
                <c:pt idx="23">
                  <c:v>2008.IV</c:v>
                </c:pt>
                <c:pt idx="24">
                  <c:v>2009.I</c:v>
                </c:pt>
                <c:pt idx="25">
                  <c:v>2009.II</c:v>
                </c:pt>
                <c:pt idx="26">
                  <c:v>2009.III</c:v>
                </c:pt>
                <c:pt idx="27">
                  <c:v>2009.IV</c:v>
                </c:pt>
                <c:pt idx="28">
                  <c:v>2010.I</c:v>
                </c:pt>
                <c:pt idx="29">
                  <c:v>2010.II</c:v>
                </c:pt>
                <c:pt idx="30">
                  <c:v>2010.III</c:v>
                </c:pt>
                <c:pt idx="31">
                  <c:v>2010.IV</c:v>
                </c:pt>
                <c:pt idx="32">
                  <c:v>2011.I</c:v>
                </c:pt>
                <c:pt idx="33">
                  <c:v>2011.II</c:v>
                </c:pt>
                <c:pt idx="34">
                  <c:v>2011.III</c:v>
                </c:pt>
                <c:pt idx="35">
                  <c:v>2011.IV</c:v>
                </c:pt>
                <c:pt idx="36">
                  <c:v>2012.I</c:v>
                </c:pt>
                <c:pt idx="37">
                  <c:v>2012.II</c:v>
                </c:pt>
                <c:pt idx="38">
                  <c:v>2012.III</c:v>
                </c:pt>
                <c:pt idx="39">
                  <c:v>2012.IV</c:v>
                </c:pt>
                <c:pt idx="40">
                  <c:v>2013.I</c:v>
                </c:pt>
                <c:pt idx="41">
                  <c:v>2013.II</c:v>
                </c:pt>
                <c:pt idx="42">
                  <c:v>2013.III</c:v>
                </c:pt>
                <c:pt idx="43">
                  <c:v>2013.IV</c:v>
                </c:pt>
                <c:pt idx="44">
                  <c:v>2014.I</c:v>
                </c:pt>
                <c:pt idx="45">
                  <c:v>2014.II</c:v>
                </c:pt>
                <c:pt idx="46">
                  <c:v>2014.III</c:v>
                </c:pt>
                <c:pt idx="47">
                  <c:v>2014.IV</c:v>
                </c:pt>
                <c:pt idx="48">
                  <c:v>2015.I</c:v>
                </c:pt>
                <c:pt idx="49">
                  <c:v>2015.II</c:v>
                </c:pt>
                <c:pt idx="50">
                  <c:v>2015.III</c:v>
                </c:pt>
                <c:pt idx="51">
                  <c:v>2015.IV</c:v>
                </c:pt>
                <c:pt idx="52">
                  <c:v>2016.I</c:v>
                </c:pt>
                <c:pt idx="53">
                  <c:v>2016.II</c:v>
                </c:pt>
                <c:pt idx="54">
                  <c:v>2016.III</c:v>
                </c:pt>
                <c:pt idx="55">
                  <c:v>2016.IV</c:v>
                </c:pt>
              </c:strCache>
            </c:strRef>
          </c:cat>
          <c:val>
            <c:numRef>
              <c:f>'Figura 3'!$B$12:$B$67</c:f>
              <c:numCache>
                <c:formatCode>0.0</c:formatCode>
                <c:ptCount val="56"/>
                <c:pt idx="0">
                  <c:v>5.9793603566057785</c:v>
                </c:pt>
                <c:pt idx="1">
                  <c:v>-1.0933046004988567</c:v>
                </c:pt>
                <c:pt idx="2">
                  <c:v>-3.8054176730203282</c:v>
                </c:pt>
                <c:pt idx="3">
                  <c:v>-0.81349598745030782</c:v>
                </c:pt>
                <c:pt idx="4">
                  <c:v>3.1065223584529233</c:v>
                </c:pt>
                <c:pt idx="5">
                  <c:v>6.736875832511946</c:v>
                </c:pt>
                <c:pt idx="6">
                  <c:v>14.955763509744923</c:v>
                </c:pt>
                <c:pt idx="7">
                  <c:v>6.1370140433051557</c:v>
                </c:pt>
                <c:pt idx="8">
                  <c:v>-1.2055654105983638</c:v>
                </c:pt>
                <c:pt idx="9">
                  <c:v>-2.790862834035801</c:v>
                </c:pt>
                <c:pt idx="10">
                  <c:v>-2.975918653744003</c:v>
                </c:pt>
                <c:pt idx="11">
                  <c:v>-1.3053566440625275</c:v>
                </c:pt>
                <c:pt idx="12">
                  <c:v>-5.5311784616762782E-2</c:v>
                </c:pt>
                <c:pt idx="13">
                  <c:v>-3.7488978297261943</c:v>
                </c:pt>
                <c:pt idx="14">
                  <c:v>-0.59217926418541067</c:v>
                </c:pt>
                <c:pt idx="15">
                  <c:v>2.8099170153583986</c:v>
                </c:pt>
                <c:pt idx="16">
                  <c:v>5.5429294140828311</c:v>
                </c:pt>
                <c:pt idx="17">
                  <c:v>9.2420910237687401</c:v>
                </c:pt>
                <c:pt idx="18">
                  <c:v>6.0128522206777335</c:v>
                </c:pt>
                <c:pt idx="19">
                  <c:v>5.7210810850545801</c:v>
                </c:pt>
                <c:pt idx="20">
                  <c:v>5.5460820247434706</c:v>
                </c:pt>
                <c:pt idx="21">
                  <c:v>3.929277939004594</c:v>
                </c:pt>
                <c:pt idx="22">
                  <c:v>9.7831922525396955</c:v>
                </c:pt>
                <c:pt idx="23">
                  <c:v>-4.1665294787502916</c:v>
                </c:pt>
                <c:pt idx="24">
                  <c:v>-16.018602732837007</c:v>
                </c:pt>
                <c:pt idx="25">
                  <c:v>-8.9001905857482235</c:v>
                </c:pt>
                <c:pt idx="26">
                  <c:v>-7.4870448120148314</c:v>
                </c:pt>
                <c:pt idx="27">
                  <c:v>8.9501129800079191</c:v>
                </c:pt>
                <c:pt idx="28">
                  <c:v>21.06398691545488</c:v>
                </c:pt>
                <c:pt idx="29">
                  <c:v>12.513668545661272</c:v>
                </c:pt>
                <c:pt idx="30">
                  <c:v>6.867491726060182</c:v>
                </c:pt>
                <c:pt idx="31">
                  <c:v>0.86272141016134896</c:v>
                </c:pt>
                <c:pt idx="32">
                  <c:v>4.390406146014536</c:v>
                </c:pt>
                <c:pt idx="33">
                  <c:v>4.9478496201550204</c:v>
                </c:pt>
                <c:pt idx="34">
                  <c:v>4.9683356292836489</c:v>
                </c:pt>
                <c:pt idx="35">
                  <c:v>2.8743543688716899</c:v>
                </c:pt>
                <c:pt idx="36">
                  <c:v>-2.6124483449036728</c:v>
                </c:pt>
                <c:pt idx="37">
                  <c:v>-6.4072582005954448</c:v>
                </c:pt>
                <c:pt idx="38">
                  <c:v>-6.0091762519208221</c:v>
                </c:pt>
                <c:pt idx="39">
                  <c:v>-3.7839683879492214</c:v>
                </c:pt>
                <c:pt idx="40">
                  <c:v>2.107526804181914</c:v>
                </c:pt>
                <c:pt idx="41">
                  <c:v>11.183468286105281</c:v>
                </c:pt>
                <c:pt idx="42">
                  <c:v>10.673190530134423</c:v>
                </c:pt>
                <c:pt idx="43">
                  <c:v>5.1852524355657348</c:v>
                </c:pt>
                <c:pt idx="44">
                  <c:v>3.1405325835844433</c:v>
                </c:pt>
                <c:pt idx="45">
                  <c:v>-5.724181512928106</c:v>
                </c:pt>
                <c:pt idx="46">
                  <c:v>-6.6907987207121327</c:v>
                </c:pt>
                <c:pt idx="47">
                  <c:v>-6.0286139359325137</c:v>
                </c:pt>
                <c:pt idx="48">
                  <c:v>-10.350751386849222</c:v>
                </c:pt>
                <c:pt idx="49">
                  <c:v>-10.435215819564924</c:v>
                </c:pt>
                <c:pt idx="50">
                  <c:v>-10.937903130277505</c:v>
                </c:pt>
                <c:pt idx="51">
                  <c:v>-12.421831386818971</c:v>
                </c:pt>
                <c:pt idx="52">
                  <c:v>-6.585685662935326</c:v>
                </c:pt>
                <c:pt idx="53">
                  <c:v>-3.3930862284032082</c:v>
                </c:pt>
                <c:pt idx="54">
                  <c:v>-4.3939896720138876</c:v>
                </c:pt>
                <c:pt idx="55">
                  <c:v>-0.95172636471740901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'Figura 3'!$D$4:$D$7</c:f>
              <c:strCache>
                <c:ptCount val="1"/>
                <c:pt idx="0">
                  <c:v>PIB - RS</c:v>
                </c:pt>
              </c:strCache>
            </c:strRef>
          </c:tx>
          <c:marker>
            <c:symbol val="none"/>
          </c:marker>
          <c:cat>
            <c:strRef>
              <c:f>'Figura 3'!$A$12:$A$67</c:f>
              <c:strCache>
                <c:ptCount val="56"/>
                <c:pt idx="0">
                  <c:v>2003.I</c:v>
                </c:pt>
                <c:pt idx="1">
                  <c:v>2003.II</c:v>
                </c:pt>
                <c:pt idx="2">
                  <c:v>2003.III</c:v>
                </c:pt>
                <c:pt idx="3">
                  <c:v>2003.IV</c:v>
                </c:pt>
                <c:pt idx="4">
                  <c:v>2004.I</c:v>
                </c:pt>
                <c:pt idx="5">
                  <c:v>2004.II</c:v>
                </c:pt>
                <c:pt idx="6">
                  <c:v>2004.III</c:v>
                </c:pt>
                <c:pt idx="7">
                  <c:v>2004.IV</c:v>
                </c:pt>
                <c:pt idx="8">
                  <c:v>2005.I</c:v>
                </c:pt>
                <c:pt idx="9">
                  <c:v>2005.II</c:v>
                </c:pt>
                <c:pt idx="10">
                  <c:v>2005.III</c:v>
                </c:pt>
                <c:pt idx="11">
                  <c:v>2005.IV</c:v>
                </c:pt>
                <c:pt idx="12">
                  <c:v>2006.I</c:v>
                </c:pt>
                <c:pt idx="13">
                  <c:v>2006.II</c:v>
                </c:pt>
                <c:pt idx="14">
                  <c:v>2006.III</c:v>
                </c:pt>
                <c:pt idx="15">
                  <c:v>2006.IV</c:v>
                </c:pt>
                <c:pt idx="16">
                  <c:v>2007.I</c:v>
                </c:pt>
                <c:pt idx="17">
                  <c:v>2007.II</c:v>
                </c:pt>
                <c:pt idx="18">
                  <c:v>2007.III</c:v>
                </c:pt>
                <c:pt idx="19">
                  <c:v>2007.IV</c:v>
                </c:pt>
                <c:pt idx="20">
                  <c:v>2008.I</c:v>
                </c:pt>
                <c:pt idx="21">
                  <c:v>2008.II</c:v>
                </c:pt>
                <c:pt idx="22">
                  <c:v>2008.III</c:v>
                </c:pt>
                <c:pt idx="23">
                  <c:v>2008.IV</c:v>
                </c:pt>
                <c:pt idx="24">
                  <c:v>2009.I</c:v>
                </c:pt>
                <c:pt idx="25">
                  <c:v>2009.II</c:v>
                </c:pt>
                <c:pt idx="26">
                  <c:v>2009.III</c:v>
                </c:pt>
                <c:pt idx="27">
                  <c:v>2009.IV</c:v>
                </c:pt>
                <c:pt idx="28">
                  <c:v>2010.I</c:v>
                </c:pt>
                <c:pt idx="29">
                  <c:v>2010.II</c:v>
                </c:pt>
                <c:pt idx="30">
                  <c:v>2010.III</c:v>
                </c:pt>
                <c:pt idx="31">
                  <c:v>2010.IV</c:v>
                </c:pt>
                <c:pt idx="32">
                  <c:v>2011.I</c:v>
                </c:pt>
                <c:pt idx="33">
                  <c:v>2011.II</c:v>
                </c:pt>
                <c:pt idx="34">
                  <c:v>2011.III</c:v>
                </c:pt>
                <c:pt idx="35">
                  <c:v>2011.IV</c:v>
                </c:pt>
                <c:pt idx="36">
                  <c:v>2012.I</c:v>
                </c:pt>
                <c:pt idx="37">
                  <c:v>2012.II</c:v>
                </c:pt>
                <c:pt idx="38">
                  <c:v>2012.III</c:v>
                </c:pt>
                <c:pt idx="39">
                  <c:v>2012.IV</c:v>
                </c:pt>
                <c:pt idx="40">
                  <c:v>2013.I</c:v>
                </c:pt>
                <c:pt idx="41">
                  <c:v>2013.II</c:v>
                </c:pt>
                <c:pt idx="42">
                  <c:v>2013.III</c:v>
                </c:pt>
                <c:pt idx="43">
                  <c:v>2013.IV</c:v>
                </c:pt>
                <c:pt idx="44">
                  <c:v>2014.I</c:v>
                </c:pt>
                <c:pt idx="45">
                  <c:v>2014.II</c:v>
                </c:pt>
                <c:pt idx="46">
                  <c:v>2014.III</c:v>
                </c:pt>
                <c:pt idx="47">
                  <c:v>2014.IV</c:v>
                </c:pt>
                <c:pt idx="48">
                  <c:v>2015.I</c:v>
                </c:pt>
                <c:pt idx="49">
                  <c:v>2015.II</c:v>
                </c:pt>
                <c:pt idx="50">
                  <c:v>2015.III</c:v>
                </c:pt>
                <c:pt idx="51">
                  <c:v>2015.IV</c:v>
                </c:pt>
                <c:pt idx="52">
                  <c:v>2016.I</c:v>
                </c:pt>
                <c:pt idx="53">
                  <c:v>2016.II</c:v>
                </c:pt>
                <c:pt idx="54">
                  <c:v>2016.III</c:v>
                </c:pt>
                <c:pt idx="55">
                  <c:v>2016.IV</c:v>
                </c:pt>
              </c:strCache>
            </c:strRef>
          </c:cat>
          <c:val>
            <c:numRef>
              <c:f>'Figura 3'!$D$12:$D$67</c:f>
              <c:numCache>
                <c:formatCode>0.0</c:formatCode>
                <c:ptCount val="56"/>
                <c:pt idx="0">
                  <c:v>1.2328917201097633</c:v>
                </c:pt>
                <c:pt idx="1">
                  <c:v>7.092436553618775</c:v>
                </c:pt>
                <c:pt idx="2">
                  <c:v>-1.6949423735886593</c:v>
                </c:pt>
                <c:pt idx="3">
                  <c:v>1.0513701849490964</c:v>
                </c:pt>
                <c:pt idx="4">
                  <c:v>7.3650076087568905</c:v>
                </c:pt>
                <c:pt idx="5">
                  <c:v>-3.8189635868929983</c:v>
                </c:pt>
                <c:pt idx="6">
                  <c:v>7.1883078608614426</c:v>
                </c:pt>
                <c:pt idx="7">
                  <c:v>3.4676567435480088</c:v>
                </c:pt>
                <c:pt idx="8">
                  <c:v>-2.7714220989467186</c:v>
                </c:pt>
                <c:pt idx="9">
                  <c:v>-3.2808736224190227</c:v>
                </c:pt>
                <c:pt idx="10">
                  <c:v>-1.6007386943400204</c:v>
                </c:pt>
                <c:pt idx="11">
                  <c:v>-3.2301187380793794</c:v>
                </c:pt>
                <c:pt idx="12">
                  <c:v>-0.22887470788957032</c:v>
                </c:pt>
                <c:pt idx="13">
                  <c:v>6.4979577992277049</c:v>
                </c:pt>
                <c:pt idx="14">
                  <c:v>3.5264431302933552</c:v>
                </c:pt>
                <c:pt idx="15">
                  <c:v>6.512306554736691</c:v>
                </c:pt>
                <c:pt idx="16">
                  <c:v>6.4396911842126814</c:v>
                </c:pt>
                <c:pt idx="17">
                  <c:v>6.4861888067921702</c:v>
                </c:pt>
                <c:pt idx="18">
                  <c:v>6.2131983628972876</c:v>
                </c:pt>
                <c:pt idx="19">
                  <c:v>7.776851696156295</c:v>
                </c:pt>
                <c:pt idx="20">
                  <c:v>3.855842503112128</c:v>
                </c:pt>
                <c:pt idx="21">
                  <c:v>2.7345755965085594</c:v>
                </c:pt>
                <c:pt idx="22">
                  <c:v>7.2326478729614063</c:v>
                </c:pt>
                <c:pt idx="23">
                  <c:v>-1.9184978184894508</c:v>
                </c:pt>
                <c:pt idx="24">
                  <c:v>-5.5889575162211269</c:v>
                </c:pt>
                <c:pt idx="25">
                  <c:v>-1.1735342145102745E-2</c:v>
                </c:pt>
                <c:pt idx="26">
                  <c:v>-2.7129979998484433</c:v>
                </c:pt>
                <c:pt idx="27">
                  <c:v>3.9045049428105161</c:v>
                </c:pt>
                <c:pt idx="28">
                  <c:v>10.998217901028195</c:v>
                </c:pt>
                <c:pt idx="29">
                  <c:v>7.3442492416419425</c:v>
                </c:pt>
                <c:pt idx="30">
                  <c:v>6.8580358414172427</c:v>
                </c:pt>
                <c:pt idx="31">
                  <c:v>2.6601509647954158</c:v>
                </c:pt>
                <c:pt idx="32">
                  <c:v>5.4904315660539549</c:v>
                </c:pt>
                <c:pt idx="33">
                  <c:v>5.7803444572033458</c:v>
                </c:pt>
                <c:pt idx="34">
                  <c:v>3.4506404943765778</c:v>
                </c:pt>
                <c:pt idx="35">
                  <c:v>3.5050413966009941</c:v>
                </c:pt>
                <c:pt idx="36">
                  <c:v>-2.238202961994229</c:v>
                </c:pt>
                <c:pt idx="37">
                  <c:v>-6.6196371711709663</c:v>
                </c:pt>
                <c:pt idx="38">
                  <c:v>1.0816332033142695</c:v>
                </c:pt>
                <c:pt idx="39">
                  <c:v>-0.19970664855312181</c:v>
                </c:pt>
                <c:pt idx="40">
                  <c:v>5.3245618416210228</c:v>
                </c:pt>
                <c:pt idx="41">
                  <c:v>17.912512119181301</c:v>
                </c:pt>
                <c:pt idx="42">
                  <c:v>4.9607451391779467</c:v>
                </c:pt>
                <c:pt idx="43">
                  <c:v>5.7002264497304278</c:v>
                </c:pt>
                <c:pt idx="44">
                  <c:v>3.5723962885821248</c:v>
                </c:pt>
                <c:pt idx="45">
                  <c:v>-2.2364379604180362</c:v>
                </c:pt>
                <c:pt idx="46">
                  <c:v>-0.11475459251463205</c:v>
                </c:pt>
                <c:pt idx="47">
                  <c:v>-2.0205907793591771</c:v>
                </c:pt>
                <c:pt idx="48">
                  <c:v>-2.3856089973073757</c:v>
                </c:pt>
                <c:pt idx="49">
                  <c:v>-0.65275216277094206</c:v>
                </c:pt>
                <c:pt idx="50">
                  <c:v>-5.2083093369410864</c:v>
                </c:pt>
                <c:pt idx="51">
                  <c:v>-5.6309489726020239</c:v>
                </c:pt>
                <c:pt idx="52">
                  <c:v>-4.5212995877116242</c:v>
                </c:pt>
                <c:pt idx="53">
                  <c:v>-3.9852752495954991</c:v>
                </c:pt>
                <c:pt idx="54">
                  <c:v>-2.0437054302656188</c:v>
                </c:pt>
                <c:pt idx="55">
                  <c:v>-1.4769940174811702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220288"/>
        <c:axId val="246140288"/>
      </c:lineChart>
      <c:catAx>
        <c:axId val="54220288"/>
        <c:scaling>
          <c:orientation val="minMax"/>
        </c:scaling>
        <c:delete val="0"/>
        <c:axPos val="b"/>
        <c:majorTickMark val="out"/>
        <c:minorTickMark val="none"/>
        <c:tickLblPos val="nextTo"/>
        <c:crossAx val="246140288"/>
        <c:crosses val="autoZero"/>
        <c:auto val="1"/>
        <c:lblAlgn val="ctr"/>
        <c:lblOffset val="100"/>
        <c:noMultiLvlLbl val="0"/>
      </c:catAx>
      <c:valAx>
        <c:axId val="246140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4220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 cap="sq">
              <a:solidFill>
                <a:sysClr val="windowText" lastClr="000000"/>
              </a:solidFill>
              <a:prstDash val="sysDot"/>
              <a:round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6C-4443-97F0-CAF8D3F049B2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6C-4443-97F0-CAF8D3F049B2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96C-4443-97F0-CAF8D3F049B2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96C-4443-97F0-CAF8D3F04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887040"/>
        <c:axId val="248071296"/>
      </c:lineChart>
      <c:catAx>
        <c:axId val="244887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8071296"/>
        <c:crosses val="autoZero"/>
        <c:auto val="1"/>
        <c:lblAlgn val="ctr"/>
        <c:lblOffset val="100"/>
        <c:noMultiLvlLbl val="0"/>
      </c:catAx>
      <c:valAx>
        <c:axId val="2480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4488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F0-41E4-BCE3-CCEC0D4F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883456"/>
        <c:axId val="248074176"/>
      </c:lineChart>
      <c:catAx>
        <c:axId val="244883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8074176"/>
        <c:crosses val="autoZero"/>
        <c:auto val="1"/>
        <c:lblAlgn val="ctr"/>
        <c:lblOffset val="100"/>
        <c:noMultiLvlLbl val="0"/>
      </c:catAx>
      <c:valAx>
        <c:axId val="24807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4883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#REF!</c:f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7F-4243-A674-FF811F93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34848"/>
        <c:axId val="248076480"/>
      </c:lineChart>
      <c:catAx>
        <c:axId val="2467348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48076480"/>
        <c:crosses val="autoZero"/>
        <c:auto val="1"/>
        <c:lblAlgn val="ctr"/>
        <c:lblOffset val="100"/>
        <c:noMultiLvlLbl val="0"/>
      </c:catAx>
      <c:valAx>
        <c:axId val="248076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67348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6</xdr:row>
      <xdr:rowOff>166686</xdr:rowOff>
    </xdr:from>
    <xdr:to>
      <xdr:col>16</xdr:col>
      <xdr:colOff>9526</xdr:colOff>
      <xdr:row>20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3</xdr:row>
      <xdr:rowOff>152400</xdr:rowOff>
    </xdr:from>
    <xdr:to>
      <xdr:col>14</xdr:col>
      <xdr:colOff>504825</xdr:colOff>
      <xdr:row>16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228599</xdr:colOff>
      <xdr:row>3</xdr:row>
      <xdr:rowOff>176212</xdr:rowOff>
    </xdr:from>
    <xdr:to>
      <xdr:col>21</xdr:col>
      <xdr:colOff>371474</xdr:colOff>
      <xdr:row>16</xdr:row>
      <xdr:rowOff>38100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17</xdr:row>
      <xdr:rowOff>147637</xdr:rowOff>
    </xdr:from>
    <xdr:to>
      <xdr:col>14</xdr:col>
      <xdr:colOff>504824</xdr:colOff>
      <xdr:row>29</xdr:row>
      <xdr:rowOff>9525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371476</xdr:colOff>
      <xdr:row>18</xdr:row>
      <xdr:rowOff>14287</xdr:rowOff>
    </xdr:from>
    <xdr:to>
      <xdr:col>22</xdr:col>
      <xdr:colOff>28576</xdr:colOff>
      <xdr:row>29</xdr:row>
      <xdr:rowOff>9525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6</xdr:row>
      <xdr:rowOff>42862</xdr:rowOff>
    </xdr:from>
    <xdr:to>
      <xdr:col>12</xdr:col>
      <xdr:colOff>581025</xdr:colOff>
      <xdr:row>22</xdr:row>
      <xdr:rowOff>52387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638175</xdr:colOff>
      <xdr:row>466</xdr:row>
      <xdr:rowOff>33337</xdr:rowOff>
    </xdr:from>
    <xdr:to>
      <xdr:col>29</xdr:col>
      <xdr:colOff>28575</xdr:colOff>
      <xdr:row>480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432</xdr:row>
      <xdr:rowOff>138112</xdr:rowOff>
    </xdr:from>
    <xdr:to>
      <xdr:col>14</xdr:col>
      <xdr:colOff>238125</xdr:colOff>
      <xdr:row>447</xdr:row>
      <xdr:rowOff>23812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1000125</xdr:colOff>
      <xdr:row>253</xdr:row>
      <xdr:rowOff>90487</xdr:rowOff>
    </xdr:from>
    <xdr:to>
      <xdr:col>19</xdr:col>
      <xdr:colOff>923925</xdr:colOff>
      <xdr:row>267</xdr:row>
      <xdr:rowOff>166687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809625</xdr:colOff>
      <xdr:row>450</xdr:row>
      <xdr:rowOff>100012</xdr:rowOff>
    </xdr:from>
    <xdr:to>
      <xdr:col>19</xdr:col>
      <xdr:colOff>781050</xdr:colOff>
      <xdr:row>464</xdr:row>
      <xdr:rowOff>176212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</xdr:row>
      <xdr:rowOff>0</xdr:rowOff>
    </xdr:from>
    <xdr:to>
      <xdr:col>8</xdr:col>
      <xdr:colOff>323850</xdr:colOff>
      <xdr:row>13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304800</xdr:colOff>
      <xdr:row>16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10</xdr:col>
      <xdr:colOff>304800</xdr:colOff>
      <xdr:row>16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333375</xdr:colOff>
      <xdr:row>2</xdr:row>
      <xdr:rowOff>85725</xdr:rowOff>
    </xdr:to>
    <xdr:pic>
      <xdr:nvPicPr>
        <xdr:cNvPr id="2" name="Imagem 1" descr="logofee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0</xdr:colOff>
      <xdr:row>3</xdr:row>
      <xdr:rowOff>0</xdr:rowOff>
    </xdr:from>
    <xdr:to>
      <xdr:col>17</xdr:col>
      <xdr:colOff>304800</xdr:colOff>
      <xdr:row>17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8"/>
  <sheetViews>
    <sheetView tabSelected="1" workbookViewId="0"/>
  </sheetViews>
  <sheetFormatPr defaultRowHeight="15" x14ac:dyDescent="0.25"/>
  <sheetData>
    <row r="1" spans="1:4" x14ac:dyDescent="0.25">
      <c r="A1" t="s">
        <v>163</v>
      </c>
    </row>
    <row r="2" spans="1:4" x14ac:dyDescent="0.25">
      <c r="A2" t="s">
        <v>164</v>
      </c>
      <c r="B2" t="s">
        <v>165</v>
      </c>
    </row>
    <row r="3" spans="1:4" x14ac:dyDescent="0.25">
      <c r="A3" t="s">
        <v>166</v>
      </c>
      <c r="B3" t="s">
        <v>167</v>
      </c>
    </row>
    <row r="4" spans="1:4" x14ac:dyDescent="0.25">
      <c r="A4" t="s">
        <v>168</v>
      </c>
      <c r="B4" t="s">
        <v>169</v>
      </c>
    </row>
    <row r="6" spans="1:4" x14ac:dyDescent="0.25">
      <c r="B6" t="s">
        <v>162</v>
      </c>
      <c r="C6" t="s">
        <v>171</v>
      </c>
      <c r="D6" t="s">
        <v>170</v>
      </c>
    </row>
    <row r="7" spans="1:4" x14ac:dyDescent="0.25">
      <c r="A7" s="9">
        <v>37257</v>
      </c>
      <c r="B7">
        <v>77.3</v>
      </c>
      <c r="C7">
        <v>95.8</v>
      </c>
      <c r="D7">
        <v>0</v>
      </c>
    </row>
    <row r="8" spans="1:4" x14ac:dyDescent="0.25">
      <c r="A8" s="9">
        <v>37288</v>
      </c>
      <c r="B8">
        <v>79.8</v>
      </c>
      <c r="C8">
        <v>96.5</v>
      </c>
      <c r="D8">
        <v>0</v>
      </c>
    </row>
    <row r="9" spans="1:4" x14ac:dyDescent="0.25">
      <c r="A9" s="9">
        <v>37316</v>
      </c>
      <c r="B9">
        <v>79.7</v>
      </c>
      <c r="C9">
        <v>95</v>
      </c>
      <c r="D9">
        <v>0</v>
      </c>
    </row>
    <row r="10" spans="1:4" x14ac:dyDescent="0.25">
      <c r="A10" s="9">
        <v>37347</v>
      </c>
      <c r="B10">
        <v>79.400000000000006</v>
      </c>
      <c r="C10">
        <v>96.7</v>
      </c>
      <c r="D10">
        <v>0</v>
      </c>
    </row>
    <row r="11" spans="1:4" x14ac:dyDescent="0.25">
      <c r="A11" s="9">
        <v>37377</v>
      </c>
      <c r="B11">
        <v>78.599999999999994</v>
      </c>
      <c r="C11">
        <v>96.6</v>
      </c>
      <c r="D11">
        <v>0</v>
      </c>
    </row>
    <row r="12" spans="1:4" x14ac:dyDescent="0.25">
      <c r="A12" s="9">
        <v>37408</v>
      </c>
      <c r="B12">
        <v>79.900000000000006</v>
      </c>
      <c r="C12">
        <v>96.7</v>
      </c>
      <c r="D12">
        <v>0</v>
      </c>
    </row>
    <row r="13" spans="1:4" x14ac:dyDescent="0.25">
      <c r="A13" s="9">
        <v>37438</v>
      </c>
      <c r="B13">
        <v>79.900000000000006</v>
      </c>
      <c r="C13">
        <v>92.6</v>
      </c>
      <c r="D13">
        <v>0</v>
      </c>
    </row>
    <row r="14" spans="1:4" x14ac:dyDescent="0.25">
      <c r="A14" s="9">
        <v>37469</v>
      </c>
      <c r="B14">
        <v>78.900000000000006</v>
      </c>
      <c r="C14">
        <v>96.1</v>
      </c>
      <c r="D14">
        <v>0</v>
      </c>
    </row>
    <row r="15" spans="1:4" x14ac:dyDescent="0.25">
      <c r="A15" s="9">
        <v>37500</v>
      </c>
      <c r="B15">
        <v>79.900000000000006</v>
      </c>
      <c r="C15">
        <v>99.9</v>
      </c>
      <c r="D15">
        <v>0</v>
      </c>
    </row>
    <row r="16" spans="1:4" x14ac:dyDescent="0.25">
      <c r="A16" s="9">
        <v>37530</v>
      </c>
      <c r="B16">
        <v>80.2</v>
      </c>
      <c r="C16">
        <v>96.7</v>
      </c>
      <c r="D16">
        <v>0</v>
      </c>
    </row>
    <row r="17" spans="1:4" x14ac:dyDescent="0.25">
      <c r="A17" s="9">
        <v>37561</v>
      </c>
      <c r="B17">
        <v>80.8</v>
      </c>
      <c r="C17">
        <v>99.2</v>
      </c>
      <c r="D17">
        <v>1</v>
      </c>
    </row>
    <row r="18" spans="1:4" x14ac:dyDescent="0.25">
      <c r="A18" s="9">
        <v>37591</v>
      </c>
      <c r="B18">
        <v>78.900000000000006</v>
      </c>
      <c r="C18">
        <v>96.6</v>
      </c>
      <c r="D18">
        <v>1</v>
      </c>
    </row>
    <row r="19" spans="1:4" x14ac:dyDescent="0.25">
      <c r="A19" s="9">
        <v>37622</v>
      </c>
      <c r="B19">
        <v>79.3</v>
      </c>
      <c r="C19">
        <v>98</v>
      </c>
      <c r="D19">
        <v>1</v>
      </c>
    </row>
    <row r="20" spans="1:4" x14ac:dyDescent="0.25">
      <c r="A20" s="9">
        <v>37653</v>
      </c>
      <c r="B20">
        <v>79.5</v>
      </c>
      <c r="C20">
        <v>97.1</v>
      </c>
      <c r="D20">
        <v>1</v>
      </c>
    </row>
    <row r="21" spans="1:4" x14ac:dyDescent="0.25">
      <c r="A21" s="9">
        <v>37681</v>
      </c>
      <c r="B21">
        <v>79.5</v>
      </c>
      <c r="C21">
        <v>98.3</v>
      </c>
      <c r="D21">
        <v>1</v>
      </c>
    </row>
    <row r="22" spans="1:4" x14ac:dyDescent="0.25">
      <c r="A22" s="9">
        <v>37712</v>
      </c>
      <c r="B22">
        <v>79.2</v>
      </c>
      <c r="C22">
        <v>101</v>
      </c>
      <c r="D22">
        <v>1</v>
      </c>
    </row>
    <row r="23" spans="1:4" x14ac:dyDescent="0.25">
      <c r="A23" s="9">
        <v>37742</v>
      </c>
      <c r="B23">
        <v>77.900000000000006</v>
      </c>
      <c r="C23">
        <v>94.9</v>
      </c>
      <c r="D23">
        <v>1</v>
      </c>
    </row>
    <row r="24" spans="1:4" x14ac:dyDescent="0.25">
      <c r="A24" s="9">
        <v>37773</v>
      </c>
      <c r="B24">
        <v>78</v>
      </c>
      <c r="C24">
        <v>89.4</v>
      </c>
      <c r="D24">
        <v>1</v>
      </c>
    </row>
    <row r="25" spans="1:4" x14ac:dyDescent="0.25">
      <c r="A25" s="9">
        <v>37803</v>
      </c>
      <c r="B25">
        <v>77.900000000000006</v>
      </c>
      <c r="C25">
        <v>86.1</v>
      </c>
      <c r="D25">
        <v>0</v>
      </c>
    </row>
    <row r="26" spans="1:4" x14ac:dyDescent="0.25">
      <c r="A26" s="9">
        <v>37834</v>
      </c>
      <c r="B26">
        <v>79</v>
      </c>
      <c r="C26">
        <v>92.1</v>
      </c>
      <c r="D26">
        <v>0</v>
      </c>
    </row>
    <row r="27" spans="1:4" x14ac:dyDescent="0.25">
      <c r="A27" s="9">
        <v>37865</v>
      </c>
      <c r="B27">
        <v>81.599999999999994</v>
      </c>
      <c r="C27">
        <v>97.8</v>
      </c>
      <c r="D27">
        <v>0</v>
      </c>
    </row>
    <row r="28" spans="1:4" x14ac:dyDescent="0.25">
      <c r="A28" s="9">
        <v>37895</v>
      </c>
      <c r="B28">
        <v>81.5</v>
      </c>
      <c r="C28">
        <v>97.3</v>
      </c>
      <c r="D28">
        <v>0</v>
      </c>
    </row>
    <row r="29" spans="1:4" x14ac:dyDescent="0.25">
      <c r="A29" s="9">
        <v>37926</v>
      </c>
      <c r="B29">
        <v>83.2</v>
      </c>
      <c r="C29">
        <v>100.3</v>
      </c>
      <c r="D29">
        <v>0</v>
      </c>
    </row>
    <row r="30" spans="1:4" x14ac:dyDescent="0.25">
      <c r="A30" s="9">
        <v>37956</v>
      </c>
      <c r="B30">
        <v>80.7</v>
      </c>
      <c r="C30">
        <v>97.7</v>
      </c>
      <c r="D30">
        <v>0</v>
      </c>
    </row>
    <row r="31" spans="1:4" x14ac:dyDescent="0.25">
      <c r="A31" s="9">
        <v>37987</v>
      </c>
      <c r="B31">
        <v>82.5</v>
      </c>
      <c r="C31">
        <v>98.5</v>
      </c>
      <c r="D31">
        <v>0</v>
      </c>
    </row>
    <row r="32" spans="1:4" x14ac:dyDescent="0.25">
      <c r="A32" s="9">
        <v>38018</v>
      </c>
      <c r="B32">
        <v>83.3</v>
      </c>
      <c r="C32">
        <v>100.7</v>
      </c>
      <c r="D32">
        <v>0</v>
      </c>
    </row>
    <row r="33" spans="1:4" x14ac:dyDescent="0.25">
      <c r="A33" s="9">
        <v>38047</v>
      </c>
      <c r="B33">
        <v>84.3</v>
      </c>
      <c r="C33">
        <v>102.3</v>
      </c>
      <c r="D33">
        <v>0</v>
      </c>
    </row>
    <row r="34" spans="1:4" x14ac:dyDescent="0.25">
      <c r="A34" s="9">
        <v>38078</v>
      </c>
      <c r="B34">
        <v>85</v>
      </c>
      <c r="C34">
        <v>103.8</v>
      </c>
      <c r="D34">
        <v>0</v>
      </c>
    </row>
    <row r="35" spans="1:4" x14ac:dyDescent="0.25">
      <c r="A35" s="9">
        <v>38108</v>
      </c>
      <c r="B35">
        <v>85.7</v>
      </c>
      <c r="C35">
        <v>101.9</v>
      </c>
      <c r="D35">
        <v>0</v>
      </c>
    </row>
    <row r="36" spans="1:4" x14ac:dyDescent="0.25">
      <c r="A36" s="9">
        <v>38139</v>
      </c>
      <c r="B36">
        <v>86.3</v>
      </c>
      <c r="C36">
        <v>104.9</v>
      </c>
      <c r="D36">
        <v>0</v>
      </c>
    </row>
    <row r="37" spans="1:4" x14ac:dyDescent="0.25">
      <c r="A37" s="9">
        <v>38169</v>
      </c>
      <c r="B37">
        <v>86.8</v>
      </c>
      <c r="C37">
        <v>107.3</v>
      </c>
      <c r="D37">
        <v>0</v>
      </c>
    </row>
    <row r="38" spans="1:4" x14ac:dyDescent="0.25">
      <c r="A38" s="9">
        <v>38200</v>
      </c>
      <c r="B38">
        <v>87.8</v>
      </c>
      <c r="C38">
        <v>101.9</v>
      </c>
      <c r="D38">
        <v>0</v>
      </c>
    </row>
    <row r="39" spans="1:4" x14ac:dyDescent="0.25">
      <c r="A39" s="9">
        <v>38231</v>
      </c>
      <c r="B39">
        <v>88.3</v>
      </c>
      <c r="C39">
        <v>97</v>
      </c>
      <c r="D39">
        <v>0</v>
      </c>
    </row>
    <row r="40" spans="1:4" x14ac:dyDescent="0.25">
      <c r="A40" s="9">
        <v>38261</v>
      </c>
      <c r="B40">
        <v>87.4</v>
      </c>
      <c r="C40">
        <v>103.1</v>
      </c>
      <c r="D40">
        <v>0</v>
      </c>
    </row>
    <row r="41" spans="1:4" x14ac:dyDescent="0.25">
      <c r="A41" s="9">
        <v>38292</v>
      </c>
      <c r="B41">
        <v>87.6</v>
      </c>
      <c r="C41">
        <v>97.6</v>
      </c>
      <c r="D41">
        <v>0</v>
      </c>
    </row>
    <row r="42" spans="1:4" x14ac:dyDescent="0.25">
      <c r="A42" s="9">
        <v>38322</v>
      </c>
      <c r="B42">
        <v>88.1</v>
      </c>
      <c r="C42">
        <v>98.1</v>
      </c>
      <c r="D42">
        <v>0</v>
      </c>
    </row>
    <row r="43" spans="1:4" x14ac:dyDescent="0.25">
      <c r="A43" s="9">
        <v>38353</v>
      </c>
      <c r="B43">
        <v>88.6</v>
      </c>
      <c r="C43">
        <v>100.4</v>
      </c>
      <c r="D43">
        <v>0</v>
      </c>
    </row>
    <row r="44" spans="1:4" x14ac:dyDescent="0.25">
      <c r="A44" s="9">
        <v>38384</v>
      </c>
      <c r="B44">
        <v>87.3</v>
      </c>
      <c r="C44">
        <v>97.7</v>
      </c>
      <c r="D44">
        <v>0</v>
      </c>
    </row>
    <row r="45" spans="1:4" x14ac:dyDescent="0.25">
      <c r="A45" s="9">
        <v>38412</v>
      </c>
      <c r="B45">
        <v>88.2</v>
      </c>
      <c r="C45">
        <v>99</v>
      </c>
      <c r="D45">
        <v>0</v>
      </c>
    </row>
    <row r="46" spans="1:4" x14ac:dyDescent="0.25">
      <c r="A46" s="9">
        <v>38443</v>
      </c>
      <c r="B46">
        <v>88.1</v>
      </c>
      <c r="C46">
        <v>98.1</v>
      </c>
      <c r="D46">
        <v>0</v>
      </c>
    </row>
    <row r="47" spans="1:4" x14ac:dyDescent="0.25">
      <c r="A47" s="9">
        <v>38473</v>
      </c>
      <c r="B47">
        <v>89.7</v>
      </c>
      <c r="C47">
        <v>100.7</v>
      </c>
      <c r="D47">
        <v>0</v>
      </c>
    </row>
    <row r="48" spans="1:4" x14ac:dyDescent="0.25">
      <c r="A48" s="9">
        <v>38504</v>
      </c>
      <c r="B48">
        <v>91.3</v>
      </c>
      <c r="C48">
        <v>102</v>
      </c>
      <c r="D48">
        <v>0</v>
      </c>
    </row>
    <row r="49" spans="1:4" x14ac:dyDescent="0.25">
      <c r="A49" s="9">
        <v>38534</v>
      </c>
      <c r="B49">
        <v>89.3</v>
      </c>
      <c r="C49">
        <v>100.4</v>
      </c>
      <c r="D49">
        <v>0</v>
      </c>
    </row>
    <row r="50" spans="1:4" x14ac:dyDescent="0.25">
      <c r="A50" s="9">
        <v>38565</v>
      </c>
      <c r="B50">
        <v>88.9</v>
      </c>
      <c r="C50">
        <v>101.9</v>
      </c>
      <c r="D50">
        <v>0</v>
      </c>
    </row>
    <row r="51" spans="1:4" x14ac:dyDescent="0.25">
      <c r="A51" s="9">
        <v>38596</v>
      </c>
      <c r="B51">
        <v>88.5</v>
      </c>
      <c r="C51">
        <v>94.7</v>
      </c>
      <c r="D51">
        <v>0</v>
      </c>
    </row>
    <row r="52" spans="1:4" x14ac:dyDescent="0.25">
      <c r="A52" s="9">
        <v>38626</v>
      </c>
      <c r="B52">
        <v>87.2</v>
      </c>
      <c r="C52">
        <v>96.5</v>
      </c>
      <c r="D52">
        <v>0</v>
      </c>
    </row>
    <row r="53" spans="1:4" x14ac:dyDescent="0.25">
      <c r="A53" s="9">
        <v>38657</v>
      </c>
      <c r="B53">
        <v>88.9</v>
      </c>
      <c r="C53">
        <v>97.4</v>
      </c>
      <c r="D53">
        <v>0</v>
      </c>
    </row>
    <row r="54" spans="1:4" x14ac:dyDescent="0.25">
      <c r="A54" s="9">
        <v>38687</v>
      </c>
      <c r="B54">
        <v>90.3</v>
      </c>
      <c r="C54">
        <v>99.6</v>
      </c>
      <c r="D54">
        <v>0</v>
      </c>
    </row>
    <row r="55" spans="1:4" x14ac:dyDescent="0.25">
      <c r="A55" s="9">
        <v>38718</v>
      </c>
      <c r="B55">
        <v>91.1</v>
      </c>
      <c r="C55">
        <v>97.5</v>
      </c>
      <c r="D55">
        <v>0</v>
      </c>
    </row>
    <row r="56" spans="1:4" x14ac:dyDescent="0.25">
      <c r="A56" s="9">
        <v>38749</v>
      </c>
      <c r="B56">
        <v>91.6</v>
      </c>
      <c r="C56">
        <v>97.1</v>
      </c>
      <c r="D56">
        <v>0</v>
      </c>
    </row>
    <row r="57" spans="1:4" x14ac:dyDescent="0.25">
      <c r="A57" s="9">
        <v>38777</v>
      </c>
      <c r="B57">
        <v>90.4</v>
      </c>
      <c r="C57">
        <v>94.6</v>
      </c>
      <c r="D57">
        <v>0</v>
      </c>
    </row>
    <row r="58" spans="1:4" x14ac:dyDescent="0.25">
      <c r="A58" s="9">
        <v>38808</v>
      </c>
      <c r="B58">
        <v>91.3</v>
      </c>
      <c r="C58">
        <v>94.2</v>
      </c>
      <c r="D58">
        <v>0</v>
      </c>
    </row>
    <row r="59" spans="1:4" x14ac:dyDescent="0.25">
      <c r="A59" s="9">
        <v>38838</v>
      </c>
      <c r="B59">
        <v>91.7</v>
      </c>
      <c r="C59">
        <v>94.7</v>
      </c>
      <c r="D59">
        <v>0</v>
      </c>
    </row>
    <row r="60" spans="1:4" x14ac:dyDescent="0.25">
      <c r="A60" s="9">
        <v>38869</v>
      </c>
      <c r="B60">
        <v>91</v>
      </c>
      <c r="C60">
        <v>94.2</v>
      </c>
      <c r="D60">
        <v>0</v>
      </c>
    </row>
    <row r="61" spans="1:4" x14ac:dyDescent="0.25">
      <c r="A61" s="9">
        <v>38899</v>
      </c>
      <c r="B61">
        <v>91.7</v>
      </c>
      <c r="C61">
        <v>96.4</v>
      </c>
      <c r="D61">
        <v>0</v>
      </c>
    </row>
    <row r="62" spans="1:4" x14ac:dyDescent="0.25">
      <c r="A62" s="9">
        <v>38930</v>
      </c>
      <c r="B62">
        <v>91.4</v>
      </c>
      <c r="C62">
        <v>97.3</v>
      </c>
      <c r="D62">
        <v>0</v>
      </c>
    </row>
    <row r="63" spans="1:4" x14ac:dyDescent="0.25">
      <c r="A63" s="9">
        <v>38961</v>
      </c>
      <c r="B63">
        <v>90.6</v>
      </c>
      <c r="C63">
        <v>99</v>
      </c>
      <c r="D63">
        <v>0</v>
      </c>
    </row>
    <row r="64" spans="1:4" x14ac:dyDescent="0.25">
      <c r="A64" s="9">
        <v>38991</v>
      </c>
      <c r="B64">
        <v>90.5</v>
      </c>
      <c r="C64">
        <v>98.2</v>
      </c>
      <c r="D64">
        <v>0</v>
      </c>
    </row>
    <row r="65" spans="1:4" x14ac:dyDescent="0.25">
      <c r="A65" s="9">
        <v>39022</v>
      </c>
      <c r="B65">
        <v>92.2</v>
      </c>
      <c r="C65">
        <v>99.9</v>
      </c>
      <c r="D65">
        <v>0</v>
      </c>
    </row>
    <row r="66" spans="1:4" x14ac:dyDescent="0.25">
      <c r="A66" s="9">
        <v>39052</v>
      </c>
      <c r="B66">
        <v>93.4</v>
      </c>
      <c r="C66">
        <v>101.8</v>
      </c>
      <c r="D66">
        <v>0</v>
      </c>
    </row>
    <row r="67" spans="1:4" x14ac:dyDescent="0.25">
      <c r="A67" s="9">
        <v>39083</v>
      </c>
      <c r="B67">
        <v>92.8</v>
      </c>
      <c r="C67">
        <v>100.5</v>
      </c>
      <c r="D67">
        <v>0</v>
      </c>
    </row>
    <row r="68" spans="1:4" x14ac:dyDescent="0.25">
      <c r="A68" s="9">
        <v>39114</v>
      </c>
      <c r="B68">
        <v>94.2</v>
      </c>
      <c r="C68">
        <v>102</v>
      </c>
      <c r="D68">
        <v>0</v>
      </c>
    </row>
    <row r="69" spans="1:4" x14ac:dyDescent="0.25">
      <c r="A69" s="9">
        <v>39142</v>
      </c>
      <c r="B69">
        <v>94.6</v>
      </c>
      <c r="C69">
        <v>104.1</v>
      </c>
      <c r="D69">
        <v>0</v>
      </c>
    </row>
    <row r="70" spans="1:4" x14ac:dyDescent="0.25">
      <c r="A70" s="9">
        <v>39173</v>
      </c>
      <c r="B70">
        <v>95.8</v>
      </c>
      <c r="C70">
        <v>109.1</v>
      </c>
      <c r="D70">
        <v>0</v>
      </c>
    </row>
    <row r="71" spans="1:4" x14ac:dyDescent="0.25">
      <c r="A71" s="9">
        <v>39203</v>
      </c>
      <c r="B71">
        <v>95.9</v>
      </c>
      <c r="C71">
        <v>106.1</v>
      </c>
      <c r="D71">
        <v>0</v>
      </c>
    </row>
    <row r="72" spans="1:4" x14ac:dyDescent="0.25">
      <c r="A72" s="9">
        <v>39234</v>
      </c>
      <c r="B72">
        <v>97.5</v>
      </c>
      <c r="C72">
        <v>102.2</v>
      </c>
      <c r="D72">
        <v>0</v>
      </c>
    </row>
    <row r="73" spans="1:4" x14ac:dyDescent="0.25">
      <c r="A73" s="9">
        <v>39264</v>
      </c>
      <c r="B73">
        <v>96.8</v>
      </c>
      <c r="C73">
        <v>104.1</v>
      </c>
      <c r="D73">
        <v>0</v>
      </c>
    </row>
    <row r="74" spans="1:4" x14ac:dyDescent="0.25">
      <c r="A74" s="9">
        <v>39295</v>
      </c>
      <c r="B74">
        <v>97.4</v>
      </c>
      <c r="C74">
        <v>102.7</v>
      </c>
      <c r="D74">
        <v>0</v>
      </c>
    </row>
    <row r="75" spans="1:4" x14ac:dyDescent="0.25">
      <c r="A75" s="9">
        <v>39326</v>
      </c>
      <c r="B75">
        <v>97.6</v>
      </c>
      <c r="C75">
        <v>103.1</v>
      </c>
      <c r="D75">
        <v>0</v>
      </c>
    </row>
    <row r="76" spans="1:4" x14ac:dyDescent="0.25">
      <c r="A76" s="9">
        <v>39356</v>
      </c>
      <c r="B76">
        <v>98.2</v>
      </c>
      <c r="C76">
        <v>105.2</v>
      </c>
      <c r="D76">
        <v>0</v>
      </c>
    </row>
    <row r="77" spans="1:4" x14ac:dyDescent="0.25">
      <c r="A77" s="9">
        <v>39387</v>
      </c>
      <c r="B77">
        <v>98.5</v>
      </c>
      <c r="C77">
        <v>105.8</v>
      </c>
      <c r="D77">
        <v>0</v>
      </c>
    </row>
    <row r="78" spans="1:4" x14ac:dyDescent="0.25">
      <c r="A78" s="9">
        <v>39417</v>
      </c>
      <c r="B78">
        <v>99</v>
      </c>
      <c r="C78">
        <v>106.1</v>
      </c>
      <c r="D78">
        <v>0</v>
      </c>
    </row>
    <row r="79" spans="1:4" x14ac:dyDescent="0.25">
      <c r="A79" s="9">
        <v>39448</v>
      </c>
      <c r="B79">
        <v>101.3</v>
      </c>
      <c r="C79">
        <v>108.9</v>
      </c>
      <c r="D79">
        <v>0</v>
      </c>
    </row>
    <row r="80" spans="1:4" x14ac:dyDescent="0.25">
      <c r="A80" s="9">
        <v>39479</v>
      </c>
      <c r="B80">
        <v>100.1</v>
      </c>
      <c r="C80">
        <v>111.1</v>
      </c>
      <c r="D80">
        <v>0</v>
      </c>
    </row>
    <row r="81" spans="1:4" x14ac:dyDescent="0.25">
      <c r="A81" s="9">
        <v>39508</v>
      </c>
      <c r="B81">
        <v>100.6</v>
      </c>
      <c r="C81">
        <v>108.8</v>
      </c>
      <c r="D81">
        <v>0</v>
      </c>
    </row>
    <row r="82" spans="1:4" x14ac:dyDescent="0.25">
      <c r="A82" s="9">
        <v>39539</v>
      </c>
      <c r="B82">
        <v>100.1</v>
      </c>
      <c r="C82">
        <v>108</v>
      </c>
      <c r="D82">
        <v>0</v>
      </c>
    </row>
    <row r="83" spans="1:4" x14ac:dyDescent="0.25">
      <c r="A83" s="9">
        <v>39569</v>
      </c>
      <c r="B83">
        <v>99.1</v>
      </c>
      <c r="C83">
        <v>100.7</v>
      </c>
      <c r="D83">
        <v>0</v>
      </c>
    </row>
    <row r="84" spans="1:4" x14ac:dyDescent="0.25">
      <c r="A84" s="9">
        <v>39600</v>
      </c>
      <c r="B84">
        <v>105.1</v>
      </c>
      <c r="C84">
        <v>108.7</v>
      </c>
      <c r="D84">
        <v>0</v>
      </c>
    </row>
    <row r="85" spans="1:4" x14ac:dyDescent="0.25">
      <c r="A85" s="9">
        <v>39630</v>
      </c>
      <c r="B85">
        <v>103</v>
      </c>
      <c r="C85">
        <v>106.1</v>
      </c>
      <c r="D85">
        <v>0</v>
      </c>
    </row>
    <row r="86" spans="1:4" x14ac:dyDescent="0.25">
      <c r="A86" s="9">
        <v>39661</v>
      </c>
      <c r="B86">
        <v>102</v>
      </c>
      <c r="C86">
        <v>106.6</v>
      </c>
      <c r="D86">
        <v>1</v>
      </c>
    </row>
    <row r="87" spans="1:4" x14ac:dyDescent="0.25">
      <c r="A87" s="9">
        <v>39692</v>
      </c>
      <c r="B87">
        <v>103</v>
      </c>
      <c r="C87">
        <v>111.5</v>
      </c>
      <c r="D87">
        <v>1</v>
      </c>
    </row>
    <row r="88" spans="1:4" x14ac:dyDescent="0.25">
      <c r="A88" s="9">
        <v>39722</v>
      </c>
      <c r="B88">
        <v>99.3</v>
      </c>
      <c r="C88">
        <v>105.6</v>
      </c>
      <c r="D88">
        <v>1</v>
      </c>
    </row>
    <row r="89" spans="1:4" x14ac:dyDescent="0.25">
      <c r="A89" s="9">
        <v>39753</v>
      </c>
      <c r="B89">
        <v>94.9</v>
      </c>
      <c r="C89">
        <v>97.5</v>
      </c>
      <c r="D89">
        <v>1</v>
      </c>
    </row>
    <row r="90" spans="1:4" x14ac:dyDescent="0.25">
      <c r="A90" s="9">
        <v>39783</v>
      </c>
      <c r="B90">
        <v>82.8</v>
      </c>
      <c r="C90">
        <v>86</v>
      </c>
      <c r="D90">
        <v>1</v>
      </c>
    </row>
    <row r="91" spans="1:4" x14ac:dyDescent="0.25">
      <c r="A91" s="9">
        <v>39814</v>
      </c>
      <c r="B91">
        <v>84.9</v>
      </c>
      <c r="C91">
        <v>90.5</v>
      </c>
      <c r="D91">
        <v>1</v>
      </c>
    </row>
    <row r="92" spans="1:4" x14ac:dyDescent="0.25">
      <c r="A92" s="9">
        <v>39845</v>
      </c>
      <c r="B92">
        <v>86.5</v>
      </c>
      <c r="C92">
        <v>94.2</v>
      </c>
      <c r="D92">
        <v>0</v>
      </c>
    </row>
    <row r="93" spans="1:4" x14ac:dyDescent="0.25">
      <c r="A93" s="9">
        <v>39873</v>
      </c>
      <c r="B93">
        <v>87.9</v>
      </c>
      <c r="C93">
        <v>94.6</v>
      </c>
      <c r="D93">
        <v>0</v>
      </c>
    </row>
    <row r="94" spans="1:4" x14ac:dyDescent="0.25">
      <c r="A94" s="9">
        <v>39904</v>
      </c>
      <c r="B94">
        <v>88.4</v>
      </c>
      <c r="C94">
        <v>99.3</v>
      </c>
      <c r="D94">
        <v>0</v>
      </c>
    </row>
    <row r="95" spans="1:4" x14ac:dyDescent="0.25">
      <c r="A95" s="9">
        <v>39934</v>
      </c>
      <c r="B95">
        <v>90.6</v>
      </c>
      <c r="C95">
        <v>98.5</v>
      </c>
      <c r="D95">
        <v>0</v>
      </c>
    </row>
    <row r="96" spans="1:4" x14ac:dyDescent="0.25">
      <c r="A96" s="9">
        <v>39965</v>
      </c>
      <c r="B96">
        <v>91.7</v>
      </c>
      <c r="C96">
        <v>98.6</v>
      </c>
      <c r="D96">
        <v>0</v>
      </c>
    </row>
    <row r="97" spans="1:4" x14ac:dyDescent="0.25">
      <c r="A97" s="9">
        <v>39995</v>
      </c>
      <c r="B97">
        <v>93</v>
      </c>
      <c r="C97">
        <v>99.4</v>
      </c>
      <c r="D97">
        <v>0</v>
      </c>
    </row>
    <row r="98" spans="1:4" x14ac:dyDescent="0.25">
      <c r="A98" s="9">
        <v>40026</v>
      </c>
      <c r="B98">
        <v>94.1</v>
      </c>
      <c r="C98">
        <v>101.9</v>
      </c>
      <c r="D98">
        <v>0</v>
      </c>
    </row>
    <row r="99" spans="1:4" x14ac:dyDescent="0.25">
      <c r="A99" s="9">
        <v>40057</v>
      </c>
      <c r="B99">
        <v>95.8</v>
      </c>
      <c r="C99">
        <v>104.9</v>
      </c>
      <c r="D99">
        <v>0</v>
      </c>
    </row>
    <row r="100" spans="1:4" x14ac:dyDescent="0.25">
      <c r="A100" s="9">
        <v>40087</v>
      </c>
      <c r="B100">
        <v>97</v>
      </c>
      <c r="C100">
        <v>103.2</v>
      </c>
      <c r="D100">
        <v>0</v>
      </c>
    </row>
    <row r="101" spans="1:4" x14ac:dyDescent="0.25">
      <c r="A101" s="9">
        <v>40118</v>
      </c>
      <c r="B101">
        <v>99.1</v>
      </c>
      <c r="C101">
        <v>106.1</v>
      </c>
      <c r="D101">
        <v>0</v>
      </c>
    </row>
    <row r="102" spans="1:4" x14ac:dyDescent="0.25">
      <c r="A102" s="9">
        <v>40148</v>
      </c>
      <c r="B102">
        <v>99.1</v>
      </c>
      <c r="C102">
        <v>106.6</v>
      </c>
      <c r="D102">
        <v>0</v>
      </c>
    </row>
    <row r="103" spans="1:4" x14ac:dyDescent="0.25">
      <c r="A103" s="9">
        <v>40179</v>
      </c>
      <c r="B103">
        <v>101.2</v>
      </c>
      <c r="C103">
        <v>108.7</v>
      </c>
      <c r="D103">
        <v>0</v>
      </c>
    </row>
    <row r="104" spans="1:4" x14ac:dyDescent="0.25">
      <c r="A104" s="9">
        <v>40210</v>
      </c>
      <c r="B104">
        <v>101.1</v>
      </c>
      <c r="C104">
        <v>100.6</v>
      </c>
      <c r="D104">
        <v>0</v>
      </c>
    </row>
    <row r="105" spans="1:4" x14ac:dyDescent="0.25">
      <c r="A105" s="9">
        <v>40238</v>
      </c>
      <c r="B105">
        <v>102.1</v>
      </c>
      <c r="C105">
        <v>105</v>
      </c>
      <c r="D105">
        <v>0</v>
      </c>
    </row>
    <row r="106" spans="1:4" x14ac:dyDescent="0.25">
      <c r="A106" s="9">
        <v>40269</v>
      </c>
      <c r="B106">
        <v>103.3</v>
      </c>
      <c r="C106">
        <v>104.8</v>
      </c>
      <c r="D106">
        <v>0</v>
      </c>
    </row>
    <row r="107" spans="1:4" x14ac:dyDescent="0.25">
      <c r="A107" s="9">
        <v>40299</v>
      </c>
      <c r="B107">
        <v>102.8</v>
      </c>
      <c r="C107">
        <v>102.3</v>
      </c>
      <c r="D107">
        <v>0</v>
      </c>
    </row>
    <row r="108" spans="1:4" x14ac:dyDescent="0.25">
      <c r="A108" s="9">
        <v>40330</v>
      </c>
      <c r="B108">
        <v>102.7</v>
      </c>
      <c r="C108">
        <v>106.9</v>
      </c>
      <c r="D108">
        <v>0</v>
      </c>
    </row>
    <row r="109" spans="1:4" x14ac:dyDescent="0.25">
      <c r="A109" s="9">
        <v>40360</v>
      </c>
      <c r="B109">
        <v>101.7</v>
      </c>
      <c r="C109">
        <v>107.5</v>
      </c>
      <c r="D109">
        <v>0</v>
      </c>
    </row>
    <row r="110" spans="1:4" x14ac:dyDescent="0.25">
      <c r="A110" s="9">
        <v>40391</v>
      </c>
      <c r="B110">
        <v>101.3</v>
      </c>
      <c r="C110">
        <v>103.1</v>
      </c>
      <c r="D110">
        <v>0</v>
      </c>
    </row>
    <row r="111" spans="1:4" x14ac:dyDescent="0.25">
      <c r="A111" s="9">
        <v>40422</v>
      </c>
      <c r="B111">
        <v>101.5</v>
      </c>
      <c r="C111">
        <v>100.4</v>
      </c>
      <c r="D111">
        <v>0</v>
      </c>
    </row>
    <row r="112" spans="1:4" x14ac:dyDescent="0.25">
      <c r="A112" s="9">
        <v>40452</v>
      </c>
      <c r="B112">
        <v>101.5</v>
      </c>
      <c r="C112">
        <v>98.8</v>
      </c>
      <c r="D112">
        <v>0</v>
      </c>
    </row>
    <row r="113" spans="1:4" x14ac:dyDescent="0.25">
      <c r="A113" s="9">
        <v>40483</v>
      </c>
      <c r="B113">
        <v>101.8</v>
      </c>
      <c r="C113">
        <v>109.1</v>
      </c>
      <c r="D113">
        <v>0</v>
      </c>
    </row>
    <row r="114" spans="1:4" x14ac:dyDescent="0.25">
      <c r="A114" s="9">
        <v>40513</v>
      </c>
      <c r="B114">
        <v>102.8</v>
      </c>
      <c r="C114">
        <v>105.4</v>
      </c>
      <c r="D114">
        <v>0</v>
      </c>
    </row>
    <row r="115" spans="1:4" x14ac:dyDescent="0.25">
      <c r="A115" s="9">
        <v>40544</v>
      </c>
      <c r="B115">
        <v>102.9</v>
      </c>
      <c r="C115">
        <v>103.2</v>
      </c>
      <c r="D115">
        <v>0</v>
      </c>
    </row>
    <row r="116" spans="1:4" x14ac:dyDescent="0.25">
      <c r="A116" s="9">
        <v>40575</v>
      </c>
      <c r="B116">
        <v>104.7</v>
      </c>
      <c r="C116">
        <v>105.7</v>
      </c>
      <c r="D116">
        <v>0</v>
      </c>
    </row>
    <row r="117" spans="1:4" x14ac:dyDescent="0.25">
      <c r="A117" s="9">
        <v>40603</v>
      </c>
      <c r="B117">
        <v>105.1</v>
      </c>
      <c r="C117">
        <v>108.8</v>
      </c>
      <c r="D117">
        <v>0</v>
      </c>
    </row>
    <row r="118" spans="1:4" x14ac:dyDescent="0.25">
      <c r="A118" s="9">
        <v>40634</v>
      </c>
      <c r="B118">
        <v>102.3</v>
      </c>
      <c r="C118">
        <v>107.6</v>
      </c>
      <c r="D118">
        <v>0</v>
      </c>
    </row>
    <row r="119" spans="1:4" x14ac:dyDescent="0.25">
      <c r="A119" s="9">
        <v>40664</v>
      </c>
      <c r="B119">
        <v>105.1</v>
      </c>
      <c r="C119">
        <v>107.8</v>
      </c>
      <c r="D119">
        <v>0</v>
      </c>
    </row>
    <row r="120" spans="1:4" x14ac:dyDescent="0.25">
      <c r="A120" s="9">
        <v>40695</v>
      </c>
      <c r="B120">
        <v>102.9</v>
      </c>
      <c r="C120">
        <v>107.1</v>
      </c>
      <c r="D120">
        <v>0</v>
      </c>
    </row>
    <row r="121" spans="1:4" x14ac:dyDescent="0.25">
      <c r="A121" s="9">
        <v>40725</v>
      </c>
      <c r="B121">
        <v>103.5</v>
      </c>
      <c r="C121">
        <v>107.5</v>
      </c>
      <c r="D121">
        <v>0</v>
      </c>
    </row>
    <row r="122" spans="1:4" x14ac:dyDescent="0.25">
      <c r="A122" s="9">
        <v>40756</v>
      </c>
      <c r="B122">
        <v>101.3</v>
      </c>
      <c r="C122">
        <v>104.9</v>
      </c>
      <c r="D122">
        <v>0</v>
      </c>
    </row>
    <row r="123" spans="1:4" x14ac:dyDescent="0.25">
      <c r="A123" s="9">
        <v>40787</v>
      </c>
      <c r="B123">
        <v>100.3</v>
      </c>
      <c r="C123">
        <v>103.8</v>
      </c>
      <c r="D123">
        <v>0</v>
      </c>
    </row>
    <row r="124" spans="1:4" x14ac:dyDescent="0.25">
      <c r="A124" s="9">
        <v>40817</v>
      </c>
      <c r="B124">
        <v>99.4</v>
      </c>
      <c r="C124">
        <v>106.1</v>
      </c>
      <c r="D124">
        <v>0</v>
      </c>
    </row>
    <row r="125" spans="1:4" x14ac:dyDescent="0.25">
      <c r="A125" s="9">
        <v>40848</v>
      </c>
      <c r="B125">
        <v>99.9</v>
      </c>
      <c r="C125">
        <v>104.4</v>
      </c>
      <c r="D125">
        <v>0</v>
      </c>
    </row>
    <row r="126" spans="1:4" x14ac:dyDescent="0.25">
      <c r="A126" s="9">
        <v>40878</v>
      </c>
      <c r="B126">
        <v>102.6</v>
      </c>
      <c r="C126">
        <v>106.8</v>
      </c>
      <c r="D126">
        <v>0</v>
      </c>
    </row>
    <row r="127" spans="1:4" x14ac:dyDescent="0.25">
      <c r="A127" s="9">
        <v>40909</v>
      </c>
      <c r="B127">
        <v>97.6</v>
      </c>
      <c r="C127">
        <v>104.4</v>
      </c>
      <c r="D127">
        <v>0</v>
      </c>
    </row>
    <row r="128" spans="1:4" x14ac:dyDescent="0.25">
      <c r="A128" s="9">
        <v>40940</v>
      </c>
      <c r="B128">
        <v>98.2</v>
      </c>
      <c r="C128">
        <v>98.4</v>
      </c>
      <c r="D128">
        <v>0</v>
      </c>
    </row>
    <row r="129" spans="1:4" x14ac:dyDescent="0.25">
      <c r="A129" s="9">
        <v>40969</v>
      </c>
      <c r="B129">
        <v>97.9</v>
      </c>
      <c r="C129">
        <v>99</v>
      </c>
      <c r="D129">
        <v>0</v>
      </c>
    </row>
    <row r="130" spans="1:4" x14ac:dyDescent="0.25">
      <c r="A130" s="9">
        <v>41000</v>
      </c>
      <c r="B130">
        <v>98.6</v>
      </c>
      <c r="C130">
        <v>98.1</v>
      </c>
      <c r="D130">
        <v>0</v>
      </c>
    </row>
    <row r="131" spans="1:4" x14ac:dyDescent="0.25">
      <c r="A131" s="9">
        <v>41030</v>
      </c>
      <c r="B131">
        <v>98.7</v>
      </c>
      <c r="C131">
        <v>100.6</v>
      </c>
      <c r="D131">
        <v>0</v>
      </c>
    </row>
    <row r="132" spans="1:4" x14ac:dyDescent="0.25">
      <c r="A132" s="9">
        <v>41061</v>
      </c>
      <c r="B132">
        <v>99.3</v>
      </c>
      <c r="C132">
        <v>95.8</v>
      </c>
      <c r="D132">
        <v>0</v>
      </c>
    </row>
    <row r="133" spans="1:4" x14ac:dyDescent="0.25">
      <c r="A133" s="9">
        <v>41091</v>
      </c>
      <c r="B133">
        <v>100.4</v>
      </c>
      <c r="C133">
        <v>97.7</v>
      </c>
      <c r="D133">
        <v>0</v>
      </c>
    </row>
    <row r="134" spans="1:4" x14ac:dyDescent="0.25">
      <c r="A134" s="9">
        <v>41122</v>
      </c>
      <c r="B134">
        <v>102.1</v>
      </c>
      <c r="C134">
        <v>103.3</v>
      </c>
      <c r="D134">
        <v>0</v>
      </c>
    </row>
    <row r="135" spans="1:4" x14ac:dyDescent="0.25">
      <c r="A135" s="9">
        <v>41153</v>
      </c>
      <c r="B135">
        <v>101.4</v>
      </c>
      <c r="C135">
        <v>102</v>
      </c>
      <c r="D135">
        <v>0</v>
      </c>
    </row>
    <row r="136" spans="1:4" x14ac:dyDescent="0.25">
      <c r="A136" s="9">
        <v>41183</v>
      </c>
      <c r="B136">
        <v>101.7</v>
      </c>
      <c r="C136">
        <v>100.4</v>
      </c>
      <c r="D136">
        <v>0</v>
      </c>
    </row>
    <row r="137" spans="1:4" x14ac:dyDescent="0.25">
      <c r="A137" s="9">
        <v>41214</v>
      </c>
      <c r="B137">
        <v>100.2</v>
      </c>
      <c r="C137">
        <v>101.6</v>
      </c>
      <c r="D137">
        <v>0</v>
      </c>
    </row>
    <row r="138" spans="1:4" x14ac:dyDescent="0.25">
      <c r="A138" s="9">
        <v>41244</v>
      </c>
      <c r="B138">
        <v>101.2</v>
      </c>
      <c r="C138">
        <v>98.2</v>
      </c>
      <c r="D138">
        <v>0</v>
      </c>
    </row>
    <row r="139" spans="1:4" x14ac:dyDescent="0.25">
      <c r="A139" s="9">
        <v>41275</v>
      </c>
      <c r="B139">
        <v>102.3</v>
      </c>
      <c r="C139">
        <v>103</v>
      </c>
      <c r="D139">
        <v>0</v>
      </c>
    </row>
    <row r="140" spans="1:4" x14ac:dyDescent="0.25">
      <c r="A140" s="9">
        <v>41306</v>
      </c>
      <c r="B140">
        <v>100</v>
      </c>
      <c r="C140">
        <v>106</v>
      </c>
      <c r="D140">
        <v>0</v>
      </c>
    </row>
    <row r="141" spans="1:4" x14ac:dyDescent="0.25">
      <c r="A141" s="9">
        <v>41334</v>
      </c>
      <c r="B141">
        <v>101.5</v>
      </c>
      <c r="C141">
        <v>104.2</v>
      </c>
      <c r="D141">
        <v>0</v>
      </c>
    </row>
    <row r="142" spans="1:4" x14ac:dyDescent="0.25">
      <c r="A142" s="9">
        <v>41365</v>
      </c>
      <c r="B142">
        <v>102.4</v>
      </c>
      <c r="C142">
        <v>107.3</v>
      </c>
      <c r="D142">
        <v>0</v>
      </c>
    </row>
    <row r="143" spans="1:4" x14ac:dyDescent="0.25">
      <c r="A143" s="9">
        <v>41395</v>
      </c>
      <c r="B143">
        <v>102.1</v>
      </c>
      <c r="C143">
        <v>107.6</v>
      </c>
      <c r="D143">
        <v>0</v>
      </c>
    </row>
    <row r="144" spans="1:4" x14ac:dyDescent="0.25">
      <c r="A144" s="9">
        <v>41426</v>
      </c>
      <c r="B144">
        <v>105.7</v>
      </c>
      <c r="C144">
        <v>111</v>
      </c>
      <c r="D144">
        <v>0</v>
      </c>
    </row>
    <row r="145" spans="1:5" x14ac:dyDescent="0.25">
      <c r="A145" s="9">
        <v>41456</v>
      </c>
      <c r="B145">
        <v>101.9</v>
      </c>
      <c r="C145">
        <v>110.9</v>
      </c>
      <c r="D145">
        <v>0</v>
      </c>
    </row>
    <row r="146" spans="1:5" x14ac:dyDescent="0.25">
      <c r="A146" s="9">
        <v>41487</v>
      </c>
      <c r="B146">
        <v>102</v>
      </c>
      <c r="C146">
        <v>108.6</v>
      </c>
      <c r="D146">
        <v>0</v>
      </c>
    </row>
    <row r="147" spans="1:5" x14ac:dyDescent="0.25">
      <c r="A147" s="9">
        <v>41518</v>
      </c>
      <c r="B147">
        <v>103.3</v>
      </c>
      <c r="C147">
        <v>110.9</v>
      </c>
      <c r="D147">
        <v>0</v>
      </c>
    </row>
    <row r="148" spans="1:5" x14ac:dyDescent="0.25">
      <c r="A148" s="9">
        <v>41548</v>
      </c>
      <c r="B148">
        <v>101.7</v>
      </c>
      <c r="C148">
        <v>111.8</v>
      </c>
      <c r="D148">
        <v>0</v>
      </c>
    </row>
    <row r="149" spans="1:5" x14ac:dyDescent="0.25">
      <c r="A149" s="9">
        <v>41579</v>
      </c>
      <c r="B149">
        <v>102.1</v>
      </c>
      <c r="C149">
        <v>107.6</v>
      </c>
      <c r="D149">
        <v>0</v>
      </c>
    </row>
    <row r="150" spans="1:5" x14ac:dyDescent="0.25">
      <c r="A150" s="9">
        <v>41609</v>
      </c>
      <c r="B150">
        <v>99.2</v>
      </c>
      <c r="C150">
        <v>101.3</v>
      </c>
      <c r="D150">
        <v>0</v>
      </c>
    </row>
    <row r="151" spans="1:5" x14ac:dyDescent="0.25">
      <c r="A151" s="9">
        <v>41640</v>
      </c>
      <c r="B151">
        <v>101</v>
      </c>
      <c r="C151">
        <v>105.2</v>
      </c>
      <c r="D151">
        <v>0</v>
      </c>
    </row>
    <row r="152" spans="1:5" x14ac:dyDescent="0.25">
      <c r="A152" s="9">
        <v>41671</v>
      </c>
      <c r="B152">
        <v>101.3</v>
      </c>
      <c r="C152">
        <v>108.7</v>
      </c>
      <c r="D152">
        <v>1</v>
      </c>
      <c r="E152" s="186"/>
    </row>
    <row r="153" spans="1:5" x14ac:dyDescent="0.25">
      <c r="A153" s="9">
        <v>41699</v>
      </c>
      <c r="B153">
        <v>100.8</v>
      </c>
      <c r="C153">
        <v>103.7</v>
      </c>
      <c r="D153" s="185">
        <v>0</v>
      </c>
      <c r="E153" s="186"/>
    </row>
    <row r="154" spans="1:5" x14ac:dyDescent="0.25">
      <c r="A154" s="9">
        <v>41730</v>
      </c>
      <c r="B154">
        <v>100.2</v>
      </c>
      <c r="C154">
        <v>101.2</v>
      </c>
      <c r="D154" s="185">
        <v>0</v>
      </c>
      <c r="E154" s="186"/>
    </row>
    <row r="155" spans="1:5" x14ac:dyDescent="0.25">
      <c r="A155" s="9">
        <v>41760</v>
      </c>
      <c r="B155">
        <v>99</v>
      </c>
      <c r="C155">
        <v>100.7</v>
      </c>
      <c r="D155" s="185">
        <v>0</v>
      </c>
      <c r="E155" s="186"/>
    </row>
    <row r="156" spans="1:5" x14ac:dyDescent="0.25">
      <c r="A156" s="9">
        <v>41791</v>
      </c>
      <c r="B156">
        <v>97.3</v>
      </c>
      <c r="C156">
        <v>98.2</v>
      </c>
      <c r="D156" s="185">
        <v>0</v>
      </c>
      <c r="E156" s="186"/>
    </row>
    <row r="157" spans="1:5" x14ac:dyDescent="0.25">
      <c r="A157" s="9">
        <v>41821</v>
      </c>
      <c r="B157">
        <v>98.6</v>
      </c>
      <c r="C157">
        <v>97.9</v>
      </c>
      <c r="D157" s="185">
        <v>0</v>
      </c>
      <c r="E157" s="186"/>
    </row>
    <row r="158" spans="1:5" x14ac:dyDescent="0.25">
      <c r="A158" s="9">
        <v>41852</v>
      </c>
      <c r="B158">
        <v>98.9</v>
      </c>
      <c r="C158">
        <v>103.5</v>
      </c>
      <c r="D158" s="185">
        <v>0</v>
      </c>
      <c r="E158" s="186"/>
    </row>
    <row r="159" spans="1:5" x14ac:dyDescent="0.25">
      <c r="A159" s="9">
        <v>41883</v>
      </c>
      <c r="B159">
        <v>98.7</v>
      </c>
      <c r="C159">
        <v>108.9</v>
      </c>
      <c r="D159" s="185">
        <v>0</v>
      </c>
      <c r="E159" s="186"/>
    </row>
    <row r="160" spans="1:5" x14ac:dyDescent="0.25">
      <c r="A160" s="9">
        <v>41913</v>
      </c>
      <c r="B160">
        <v>98.9</v>
      </c>
      <c r="C160">
        <v>105.6</v>
      </c>
      <c r="D160" s="185">
        <v>0</v>
      </c>
      <c r="E160" s="186"/>
    </row>
    <row r="161" spans="1:5" x14ac:dyDescent="0.25">
      <c r="A161" s="9">
        <v>41944</v>
      </c>
      <c r="B161">
        <v>98.3</v>
      </c>
      <c r="C161">
        <v>103.6</v>
      </c>
      <c r="D161" s="185">
        <v>0</v>
      </c>
      <c r="E161" s="186"/>
    </row>
    <row r="162" spans="1:5" x14ac:dyDescent="0.25">
      <c r="A162" s="9">
        <v>41974</v>
      </c>
      <c r="B162">
        <v>96.1</v>
      </c>
      <c r="C162">
        <v>98.4</v>
      </c>
      <c r="D162" s="185">
        <v>0</v>
      </c>
      <c r="E162" s="186"/>
    </row>
    <row r="163" spans="1:5" x14ac:dyDescent="0.25">
      <c r="A163" s="9">
        <v>42005</v>
      </c>
      <c r="B163">
        <v>96</v>
      </c>
      <c r="C163">
        <v>91.8</v>
      </c>
      <c r="D163" s="185">
        <v>0</v>
      </c>
      <c r="E163" s="186"/>
    </row>
    <row r="164" spans="1:5" x14ac:dyDescent="0.25">
      <c r="A164" s="9">
        <v>42036</v>
      </c>
      <c r="B164">
        <v>95.7</v>
      </c>
      <c r="C164">
        <v>93.8</v>
      </c>
      <c r="D164" s="185">
        <v>0</v>
      </c>
      <c r="E164" s="186"/>
    </row>
    <row r="165" spans="1:5" x14ac:dyDescent="0.25">
      <c r="A165" s="9">
        <v>42064</v>
      </c>
      <c r="B165">
        <v>94.4</v>
      </c>
      <c r="C165">
        <v>96.4</v>
      </c>
      <c r="D165" s="185">
        <v>0</v>
      </c>
      <c r="E165" s="186"/>
    </row>
    <row r="166" spans="1:5" x14ac:dyDescent="0.25">
      <c r="A166" s="9">
        <v>42095</v>
      </c>
      <c r="B166">
        <v>92.8</v>
      </c>
      <c r="C166">
        <v>94.1</v>
      </c>
      <c r="D166" s="185">
        <v>0</v>
      </c>
      <c r="E166" s="186"/>
    </row>
    <row r="167" spans="1:5" x14ac:dyDescent="0.25">
      <c r="A167" s="9">
        <v>42125</v>
      </c>
      <c r="B167">
        <v>92.8</v>
      </c>
      <c r="C167">
        <v>91.9</v>
      </c>
      <c r="D167" s="185">
        <v>0</v>
      </c>
      <c r="E167" s="186"/>
    </row>
    <row r="168" spans="1:5" x14ac:dyDescent="0.25">
      <c r="A168" s="9">
        <v>42156</v>
      </c>
      <c r="B168">
        <v>91.5</v>
      </c>
      <c r="C168">
        <v>86</v>
      </c>
      <c r="D168" s="185">
        <v>0</v>
      </c>
      <c r="E168" s="186"/>
    </row>
    <row r="169" spans="1:5" x14ac:dyDescent="0.25">
      <c r="A169" s="9">
        <v>42186</v>
      </c>
      <c r="B169">
        <v>90.3</v>
      </c>
      <c r="C169">
        <v>94.2</v>
      </c>
      <c r="D169" s="185">
        <v>0</v>
      </c>
      <c r="E169" s="186"/>
    </row>
    <row r="170" spans="1:5" x14ac:dyDescent="0.25">
      <c r="A170" s="9">
        <v>42217</v>
      </c>
      <c r="B170">
        <v>90.2</v>
      </c>
      <c r="C170">
        <v>90</v>
      </c>
      <c r="D170" s="185">
        <v>0</v>
      </c>
      <c r="E170" s="186"/>
    </row>
    <row r="171" spans="1:5" x14ac:dyDescent="0.25">
      <c r="A171" s="9">
        <v>42248</v>
      </c>
      <c r="B171">
        <v>88.5</v>
      </c>
      <c r="C171">
        <v>89</v>
      </c>
      <c r="D171" s="185">
        <v>0</v>
      </c>
      <c r="E171" s="186"/>
    </row>
    <row r="172" spans="1:5" x14ac:dyDescent="0.25">
      <c r="A172" s="9">
        <v>42278</v>
      </c>
      <c r="B172">
        <v>88.1</v>
      </c>
      <c r="C172">
        <v>88.1</v>
      </c>
      <c r="D172" s="185">
        <v>0</v>
      </c>
      <c r="E172" s="186"/>
    </row>
    <row r="173" spans="1:5" x14ac:dyDescent="0.25">
      <c r="A173" s="9">
        <v>42309</v>
      </c>
      <c r="B173">
        <v>86.2</v>
      </c>
      <c r="C173">
        <v>88.9</v>
      </c>
      <c r="D173" s="185">
        <v>0</v>
      </c>
      <c r="E173" s="186"/>
    </row>
    <row r="174" spans="1:5" x14ac:dyDescent="0.25">
      <c r="A174" s="9">
        <v>42339</v>
      </c>
      <c r="B174">
        <v>84.9</v>
      </c>
      <c r="C174">
        <v>88.6</v>
      </c>
      <c r="D174" s="185">
        <v>0</v>
      </c>
      <c r="E174" s="186"/>
    </row>
    <row r="175" spans="1:5" x14ac:dyDescent="0.25">
      <c r="A175" s="9">
        <v>42370</v>
      </c>
      <c r="B175">
        <v>85.2</v>
      </c>
      <c r="C175">
        <v>93.5</v>
      </c>
      <c r="D175" s="185">
        <v>0</v>
      </c>
      <c r="E175" s="186"/>
    </row>
    <row r="176" spans="1:5" x14ac:dyDescent="0.25">
      <c r="A176" s="9">
        <v>42401</v>
      </c>
      <c r="B176">
        <v>83</v>
      </c>
      <c r="C176">
        <v>88.4</v>
      </c>
      <c r="D176" s="185">
        <v>0</v>
      </c>
      <c r="E176" s="186"/>
    </row>
    <row r="177" spans="1:5" x14ac:dyDescent="0.25">
      <c r="A177" s="9">
        <v>42430</v>
      </c>
      <c r="B177">
        <v>84.5</v>
      </c>
      <c r="C177">
        <v>87.2</v>
      </c>
      <c r="D177" s="185">
        <v>0</v>
      </c>
      <c r="E177" s="186"/>
    </row>
    <row r="178" spans="1:5" x14ac:dyDescent="0.25">
      <c r="A178" s="9">
        <v>42461</v>
      </c>
      <c r="B178">
        <v>84.8</v>
      </c>
      <c r="C178">
        <v>84.2</v>
      </c>
      <c r="D178" s="185">
        <v>0</v>
      </c>
      <c r="E178" s="186"/>
    </row>
    <row r="179" spans="1:5" x14ac:dyDescent="0.25">
      <c r="A179" s="9">
        <v>42491</v>
      </c>
      <c r="B179">
        <v>85.1</v>
      </c>
      <c r="C179">
        <v>87.1</v>
      </c>
      <c r="D179" s="185">
        <v>0</v>
      </c>
      <c r="E179" s="186"/>
    </row>
    <row r="180" spans="1:5" x14ac:dyDescent="0.25">
      <c r="A180" s="9">
        <v>42522</v>
      </c>
      <c r="B180">
        <v>86.6</v>
      </c>
      <c r="C180">
        <v>88.4</v>
      </c>
      <c r="D180" s="185">
        <v>0</v>
      </c>
      <c r="E180" s="186"/>
    </row>
    <row r="181" spans="1:5" x14ac:dyDescent="0.25">
      <c r="A181" s="9">
        <v>42552</v>
      </c>
      <c r="B181">
        <v>86.7</v>
      </c>
      <c r="C181">
        <v>85.5</v>
      </c>
      <c r="D181" s="185">
        <v>0</v>
      </c>
      <c r="E181" s="186"/>
    </row>
    <row r="182" spans="1:5" x14ac:dyDescent="0.25">
      <c r="A182" s="9">
        <v>42583</v>
      </c>
      <c r="B182">
        <v>83.8</v>
      </c>
      <c r="C182">
        <v>86.4</v>
      </c>
      <c r="D182" s="185">
        <v>0</v>
      </c>
      <c r="E182" s="186"/>
    </row>
    <row r="183" spans="1:5" x14ac:dyDescent="0.25">
      <c r="A183" s="9">
        <v>42614</v>
      </c>
      <c r="B183">
        <v>84.4</v>
      </c>
      <c r="C183">
        <v>86.9</v>
      </c>
      <c r="D183" s="185">
        <v>0</v>
      </c>
      <c r="E183" s="186"/>
    </row>
    <row r="184" spans="1:5" x14ac:dyDescent="0.25">
      <c r="A184" s="9">
        <v>42644</v>
      </c>
      <c r="B184">
        <v>83.4</v>
      </c>
      <c r="C184">
        <v>86</v>
      </c>
      <c r="D184" s="185">
        <v>0</v>
      </c>
      <c r="E184" s="186"/>
    </row>
    <row r="185" spans="1:5" x14ac:dyDescent="0.25">
      <c r="A185" s="9">
        <v>42675</v>
      </c>
      <c r="B185">
        <v>83.7</v>
      </c>
      <c r="C185">
        <v>85.6</v>
      </c>
      <c r="D185" s="185">
        <v>0</v>
      </c>
      <c r="E185" s="186"/>
    </row>
    <row r="186" spans="1:5" x14ac:dyDescent="0.25">
      <c r="A186" s="9">
        <v>42705</v>
      </c>
      <c r="B186">
        <v>85.8</v>
      </c>
      <c r="C186">
        <v>90.8</v>
      </c>
      <c r="D186" s="185">
        <v>0</v>
      </c>
      <c r="E186" s="186"/>
    </row>
    <row r="187" spans="1:5" x14ac:dyDescent="0.25">
      <c r="A187" s="9">
        <v>42736</v>
      </c>
      <c r="B187">
        <v>85.6</v>
      </c>
      <c r="C187">
        <v>88.9</v>
      </c>
      <c r="D187" s="185">
        <v>0</v>
      </c>
      <c r="E187" s="186"/>
    </row>
    <row r="188" spans="1:5" x14ac:dyDescent="0.25">
      <c r="A188" s="9">
        <v>42767</v>
      </c>
      <c r="B188">
        <v>85.7</v>
      </c>
      <c r="C188">
        <v>90.9</v>
      </c>
      <c r="D188" s="185">
        <v>0</v>
      </c>
      <c r="E188" s="186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2" sqref="A22"/>
    </sheetView>
  </sheetViews>
  <sheetFormatPr defaultRowHeight="15" x14ac:dyDescent="0.25"/>
  <cols>
    <col min="1" max="1" width="93.42578125" bestFit="1" customWidth="1"/>
  </cols>
  <sheetData>
    <row r="1" spans="1:8" x14ac:dyDescent="0.25">
      <c r="A1" s="147" t="s">
        <v>150</v>
      </c>
      <c r="B1" s="128"/>
      <c r="C1" s="128"/>
      <c r="D1" s="128"/>
      <c r="E1" s="129"/>
      <c r="F1" s="128"/>
      <c r="G1" s="126"/>
      <c r="H1" s="126"/>
    </row>
    <row r="2" spans="1:8" x14ac:dyDescent="0.25">
      <c r="A2" s="127" t="s">
        <v>143</v>
      </c>
      <c r="B2" s="128"/>
      <c r="C2" s="128"/>
      <c r="D2" s="128"/>
      <c r="E2" s="129"/>
      <c r="F2" s="128"/>
      <c r="G2" s="126"/>
      <c r="H2" s="126"/>
    </row>
    <row r="3" spans="1:8" x14ac:dyDescent="0.25">
      <c r="A3" s="130"/>
      <c r="B3" s="132">
        <v>2010</v>
      </c>
      <c r="C3" s="132">
        <v>2011</v>
      </c>
      <c r="D3" s="132">
        <v>2012</v>
      </c>
      <c r="E3" s="132">
        <v>2013</v>
      </c>
      <c r="F3" s="132">
        <v>2014</v>
      </c>
      <c r="G3" s="132">
        <v>2015</v>
      </c>
      <c r="H3" s="132">
        <v>2016</v>
      </c>
    </row>
    <row r="4" spans="1:8" x14ac:dyDescent="0.25">
      <c r="A4" s="61" t="s">
        <v>74</v>
      </c>
      <c r="B4" s="62">
        <v>38</v>
      </c>
      <c r="C4" s="62">
        <v>28.260869565217391</v>
      </c>
      <c r="D4" s="62">
        <v>38.299999999999997</v>
      </c>
      <c r="E4" s="62">
        <v>37.5</v>
      </c>
      <c r="F4" s="62">
        <v>55.000000000000007</v>
      </c>
      <c r="G4" s="63">
        <v>54.411764705882348</v>
      </c>
      <c r="H4" s="63">
        <v>49.019607843137251</v>
      </c>
    </row>
    <row r="5" spans="1:8" x14ac:dyDescent="0.25">
      <c r="A5" s="61" t="s">
        <v>75</v>
      </c>
      <c r="B5" s="62">
        <v>66</v>
      </c>
      <c r="C5" s="62">
        <v>63.04347826086957</v>
      </c>
      <c r="D5" s="62">
        <v>48.3</v>
      </c>
      <c r="E5" s="62">
        <v>62.5</v>
      </c>
      <c r="F5" s="62">
        <v>68.333333333333329</v>
      </c>
      <c r="G5" s="63">
        <v>80.882352941176478</v>
      </c>
      <c r="H5" s="63">
        <v>83.333333333333343</v>
      </c>
    </row>
    <row r="6" spans="1:8" x14ac:dyDescent="0.25">
      <c r="A6" s="61" t="s">
        <v>76</v>
      </c>
      <c r="B6" s="62">
        <v>40</v>
      </c>
      <c r="C6" s="62">
        <v>32.608695652173914</v>
      </c>
      <c r="D6" s="62">
        <v>26.700000000000003</v>
      </c>
      <c r="E6" s="62">
        <v>23.214285714285715</v>
      </c>
      <c r="F6" s="62">
        <v>15</v>
      </c>
      <c r="G6" s="63">
        <v>35.294117647058826</v>
      </c>
      <c r="H6" s="63">
        <v>38.235294117647058</v>
      </c>
    </row>
    <row r="7" spans="1:8" x14ac:dyDescent="0.25">
      <c r="A7" s="61" t="s">
        <v>77</v>
      </c>
      <c r="B7" s="62">
        <v>22</v>
      </c>
      <c r="C7" s="62">
        <v>19.565217391304348</v>
      </c>
      <c r="D7" s="62">
        <v>25</v>
      </c>
      <c r="E7" s="62">
        <v>16.071428571428573</v>
      </c>
      <c r="F7" s="62">
        <v>15</v>
      </c>
      <c r="G7" s="63">
        <v>25</v>
      </c>
      <c r="H7" s="63">
        <v>25.490196078431371</v>
      </c>
    </row>
    <row r="8" spans="1:8" x14ac:dyDescent="0.25">
      <c r="A8" s="61" t="s">
        <v>78</v>
      </c>
      <c r="B8" s="62">
        <v>24</v>
      </c>
      <c r="C8" s="62">
        <v>28.260869565217391</v>
      </c>
      <c r="D8" s="62">
        <v>20</v>
      </c>
      <c r="E8" s="62">
        <v>33.928571428571431</v>
      </c>
      <c r="F8" s="62">
        <v>25</v>
      </c>
      <c r="G8" s="63">
        <v>1.4705882352941175</v>
      </c>
      <c r="H8" s="63">
        <v>1.9607843137254901</v>
      </c>
    </row>
    <row r="9" spans="1:8" x14ac:dyDescent="0.25">
      <c r="A9" s="61" t="s">
        <v>79</v>
      </c>
      <c r="B9" s="62">
        <v>0</v>
      </c>
      <c r="C9" s="62">
        <v>6.5217391304347823</v>
      </c>
      <c r="D9" s="62">
        <v>10</v>
      </c>
      <c r="E9" s="62">
        <v>1.7857142857142856</v>
      </c>
      <c r="F9" s="62">
        <v>0</v>
      </c>
      <c r="G9" s="63">
        <v>1.4705882352941175</v>
      </c>
      <c r="H9" s="63">
        <v>1.9607843137254901</v>
      </c>
    </row>
    <row r="10" spans="1:8" x14ac:dyDescent="0.25">
      <c r="A10" s="61" t="s">
        <v>80</v>
      </c>
      <c r="B10" s="62">
        <v>12</v>
      </c>
      <c r="C10" s="62">
        <v>15.217391304347828</v>
      </c>
      <c r="D10" s="62">
        <v>8.3000000000000007</v>
      </c>
      <c r="E10" s="62">
        <v>7.1428571428571423</v>
      </c>
      <c r="F10" s="62">
        <v>13.333333333333334</v>
      </c>
      <c r="G10" s="63">
        <v>4.4117647058823533</v>
      </c>
      <c r="H10" s="63">
        <v>1.9607843137254901</v>
      </c>
    </row>
    <row r="11" spans="1:8" x14ac:dyDescent="0.25">
      <c r="A11" s="61" t="s">
        <v>151</v>
      </c>
      <c r="B11" s="62">
        <v>12</v>
      </c>
      <c r="C11" s="62">
        <v>2.1739130434782608</v>
      </c>
      <c r="D11" s="62">
        <v>11.7</v>
      </c>
      <c r="E11" s="62">
        <v>10.714285714285714</v>
      </c>
      <c r="F11" s="62">
        <v>8.3333333333333321</v>
      </c>
      <c r="G11" s="63">
        <v>8.8235294117647065</v>
      </c>
      <c r="H11" s="63">
        <v>2.9411764705882351</v>
      </c>
    </row>
    <row r="12" spans="1:8" x14ac:dyDescent="0.25">
      <c r="A12" s="61" t="s">
        <v>152</v>
      </c>
      <c r="B12" s="62">
        <v>22</v>
      </c>
      <c r="C12" s="62">
        <v>13.043478260869565</v>
      </c>
      <c r="D12" s="62">
        <v>13.3</v>
      </c>
      <c r="E12" s="62">
        <v>19.642857142857142</v>
      </c>
      <c r="F12" s="62">
        <v>26.666666666666668</v>
      </c>
      <c r="G12" s="63">
        <v>5.8823529411764701</v>
      </c>
      <c r="H12" s="63">
        <v>10.784313725490197</v>
      </c>
    </row>
    <row r="13" spans="1:8" x14ac:dyDescent="0.25">
      <c r="A13" s="61" t="s">
        <v>153</v>
      </c>
      <c r="B13" s="62">
        <v>12</v>
      </c>
      <c r="C13" s="62">
        <v>6.5217391304347823</v>
      </c>
      <c r="D13" s="62">
        <v>6.7</v>
      </c>
      <c r="E13" s="62">
        <v>5.3571428571428568</v>
      </c>
      <c r="F13" s="62">
        <v>6.666666666666667</v>
      </c>
      <c r="G13" s="63">
        <v>2.9411764705882351</v>
      </c>
      <c r="H13" s="63">
        <v>2.9411764705882351</v>
      </c>
    </row>
    <row r="14" spans="1:8" x14ac:dyDescent="0.25">
      <c r="A14" s="61" t="s">
        <v>154</v>
      </c>
      <c r="B14" s="62">
        <v>14.000000000000002</v>
      </c>
      <c r="C14" s="62">
        <v>21.739130434782609</v>
      </c>
      <c r="D14" s="62">
        <v>11.7</v>
      </c>
      <c r="E14" s="62">
        <v>12.5</v>
      </c>
      <c r="F14" s="62">
        <v>10</v>
      </c>
      <c r="G14" s="63">
        <v>25</v>
      </c>
      <c r="H14" s="63">
        <v>16.666666666666664</v>
      </c>
    </row>
    <row r="15" spans="1:8" x14ac:dyDescent="0.25">
      <c r="A15" s="148" t="s">
        <v>81</v>
      </c>
      <c r="B15" s="131">
        <v>8</v>
      </c>
      <c r="C15" s="131">
        <v>17.391304347826086</v>
      </c>
      <c r="D15" s="131">
        <v>11.7</v>
      </c>
      <c r="E15" s="131">
        <v>7.1428571428571423</v>
      </c>
      <c r="F15" s="131">
        <v>16.666666666666664</v>
      </c>
      <c r="G15" s="64">
        <v>1.4705882352941175</v>
      </c>
      <c r="H15" s="64">
        <v>8.8235294117647065</v>
      </c>
    </row>
    <row r="16" spans="1:8" ht="15.75" x14ac:dyDescent="0.25">
      <c r="A16" s="136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opLeftCell="F1" workbookViewId="0">
      <selection activeCell="H8" sqref="H8"/>
    </sheetView>
  </sheetViews>
  <sheetFormatPr defaultRowHeight="15" x14ac:dyDescent="0.25"/>
  <sheetData>
    <row r="1" spans="1:7" x14ac:dyDescent="0.25">
      <c r="D1" t="s">
        <v>178</v>
      </c>
      <c r="E1" t="s">
        <v>179</v>
      </c>
      <c r="F1" t="s">
        <v>180</v>
      </c>
      <c r="G1" t="s">
        <v>181</v>
      </c>
    </row>
    <row r="2" spans="1:7" x14ac:dyDescent="0.25">
      <c r="B2" t="s">
        <v>173</v>
      </c>
      <c r="C2" t="s">
        <v>172</v>
      </c>
      <c r="D2" t="s">
        <v>174</v>
      </c>
      <c r="E2" t="s">
        <v>175</v>
      </c>
      <c r="F2" t="s">
        <v>176</v>
      </c>
      <c r="G2" t="s">
        <v>177</v>
      </c>
    </row>
    <row r="3" spans="1:7" x14ac:dyDescent="0.25">
      <c r="A3" s="9">
        <v>37257</v>
      </c>
      <c r="B3">
        <v>4.34769395559338</v>
      </c>
      <c r="C3">
        <v>4.56226268497681</v>
      </c>
      <c r="D3">
        <v>4.3491937214138803</v>
      </c>
      <c r="E3">
        <v>-1.4997658205034201E-3</v>
      </c>
      <c r="F3">
        <v>4.5623333547603</v>
      </c>
      <c r="G3" s="187">
        <v>-7.06697834884926E-5</v>
      </c>
    </row>
    <row r="4" spans="1:7" x14ac:dyDescent="0.25">
      <c r="A4" s="9">
        <v>37288</v>
      </c>
      <c r="B4">
        <v>4.3795235044557597</v>
      </c>
      <c r="C4">
        <v>4.5695430083449402</v>
      </c>
      <c r="D4">
        <v>4.3524473470659704</v>
      </c>
      <c r="E4">
        <v>2.7076157389794499E-2</v>
      </c>
      <c r="F4">
        <v>4.5632824397798704</v>
      </c>
      <c r="G4">
        <v>6.2605685650725098E-3</v>
      </c>
    </row>
    <row r="5" spans="1:7" x14ac:dyDescent="0.25">
      <c r="A5" s="9">
        <v>37316</v>
      </c>
      <c r="B5">
        <v>4.3782695857961702</v>
      </c>
      <c r="C5">
        <v>4.5538768916005399</v>
      </c>
      <c r="D5">
        <v>4.3557009611457902</v>
      </c>
      <c r="E5">
        <v>2.2568624650378798E-2</v>
      </c>
      <c r="F5">
        <v>4.56423152425414</v>
      </c>
      <c r="G5">
        <v>-1.0354632653600201E-2</v>
      </c>
    </row>
    <row r="6" spans="1:7" x14ac:dyDescent="0.25">
      <c r="A6" s="9">
        <v>37347</v>
      </c>
      <c r="B6">
        <v>4.3744983682530902</v>
      </c>
      <c r="C6">
        <v>4.5716134024592501</v>
      </c>
      <c r="D6">
        <v>4.3589547610020496</v>
      </c>
      <c r="E6">
        <v>1.55436072510448E-2</v>
      </c>
      <c r="F6">
        <v>4.5651806559446904</v>
      </c>
      <c r="G6">
        <v>6.4327465145610002E-3</v>
      </c>
    </row>
    <row r="7" spans="1:7" x14ac:dyDescent="0.25">
      <c r="A7" s="9">
        <v>37377</v>
      </c>
      <c r="B7">
        <v>4.3643716994351598</v>
      </c>
      <c r="C7">
        <v>4.57057874121847</v>
      </c>
      <c r="D7">
        <v>4.3622091181240599</v>
      </c>
      <c r="E7">
        <v>2.1625813111040698E-3</v>
      </c>
      <c r="F7">
        <v>4.5661298027162101</v>
      </c>
      <c r="G7">
        <v>4.4489385022580498E-3</v>
      </c>
    </row>
    <row r="8" spans="1:7" x14ac:dyDescent="0.25">
      <c r="A8" s="9">
        <v>37408</v>
      </c>
      <c r="B8">
        <v>4.3807758527722296</v>
      </c>
      <c r="C8">
        <v>4.5716134024592501</v>
      </c>
      <c r="D8">
        <v>4.3654645239363896</v>
      </c>
      <c r="E8">
        <v>1.53113288358413E-2</v>
      </c>
      <c r="F8">
        <v>4.5670789820688196</v>
      </c>
      <c r="G8">
        <v>4.5344203904279798E-3</v>
      </c>
    </row>
    <row r="9" spans="1:7" x14ac:dyDescent="0.25">
      <c r="A9" s="9">
        <v>37438</v>
      </c>
      <c r="B9">
        <v>4.3807758527722296</v>
      </c>
      <c r="C9">
        <v>4.52828914165213</v>
      </c>
      <c r="D9">
        <v>4.3687214865501902</v>
      </c>
      <c r="E9">
        <v>1.20543662220426E-2</v>
      </c>
      <c r="F9">
        <v>4.5680282458308303</v>
      </c>
      <c r="G9">
        <v>-3.97391041786977E-2</v>
      </c>
    </row>
    <row r="10" spans="1:7" x14ac:dyDescent="0.25">
      <c r="A10" s="9">
        <v>37469</v>
      </c>
      <c r="B10">
        <v>4.3681812278518297</v>
      </c>
      <c r="C10">
        <v>4.5653893159762502</v>
      </c>
      <c r="D10">
        <v>4.3719806322195698</v>
      </c>
      <c r="E10">
        <v>-3.7994043677410999E-3</v>
      </c>
      <c r="F10">
        <v>4.5689776808183904</v>
      </c>
      <c r="G10">
        <v>-3.5883648421391398E-3</v>
      </c>
    </row>
    <row r="11" spans="1:7" x14ac:dyDescent="0.25">
      <c r="A11" s="9">
        <v>37500</v>
      </c>
      <c r="B11">
        <v>4.3807758527722296</v>
      </c>
      <c r="C11">
        <v>4.6041696856545098</v>
      </c>
      <c r="D11">
        <v>4.3752426802107403</v>
      </c>
      <c r="E11">
        <v>5.5331725614873404E-3</v>
      </c>
      <c r="F11">
        <v>4.56992706721873</v>
      </c>
      <c r="G11">
        <v>3.4242618435776001E-2</v>
      </c>
    </row>
    <row r="12" spans="1:7" x14ac:dyDescent="0.25">
      <c r="A12" s="9">
        <v>37530</v>
      </c>
      <c r="B12">
        <v>4.3845235148724697</v>
      </c>
      <c r="C12">
        <v>4.5716134024592501</v>
      </c>
      <c r="D12">
        <v>4.37850832047351</v>
      </c>
      <c r="E12">
        <v>6.0151943989627202E-3</v>
      </c>
      <c r="F12">
        <v>4.5708761575311199</v>
      </c>
      <c r="G12">
        <v>7.3724492813120196E-4</v>
      </c>
    </row>
    <row r="13" spans="1:7" x14ac:dyDescent="0.25">
      <c r="A13" s="9">
        <v>37561</v>
      </c>
      <c r="B13">
        <v>4.39197696552705</v>
      </c>
      <c r="C13">
        <v>4.59713801429083</v>
      </c>
      <c r="D13">
        <v>4.3817782856519099</v>
      </c>
      <c r="E13">
        <v>1.01986798751373E-2</v>
      </c>
      <c r="F13">
        <v>4.5718249684725203</v>
      </c>
      <c r="G13">
        <v>2.5313045818303102E-2</v>
      </c>
    </row>
    <row r="14" spans="1:7" x14ac:dyDescent="0.25">
      <c r="A14" s="9">
        <v>37591</v>
      </c>
      <c r="B14">
        <v>4.3681812278518297</v>
      </c>
      <c r="C14">
        <v>4.57057874121847</v>
      </c>
      <c r="D14">
        <v>4.3850533548035404</v>
      </c>
      <c r="E14">
        <v>-1.6872126951712599E-2</v>
      </c>
      <c r="F14">
        <v>4.57277352244855</v>
      </c>
      <c r="G14">
        <v>-2.1947812300819099E-3</v>
      </c>
    </row>
    <row r="15" spans="1:7" x14ac:dyDescent="0.25">
      <c r="A15" s="9">
        <v>37622</v>
      </c>
      <c r="B15">
        <v>4.3732381286408</v>
      </c>
      <c r="C15">
        <v>4.5849674786705696</v>
      </c>
      <c r="D15">
        <v>4.3883343856794896</v>
      </c>
      <c r="E15">
        <v>-1.50962570386884E-2</v>
      </c>
      <c r="F15">
        <v>4.5737220371815202</v>
      </c>
      <c r="G15">
        <v>1.1245441489052E-2</v>
      </c>
    </row>
    <row r="16" spans="1:7" x14ac:dyDescent="0.25">
      <c r="A16" s="9">
        <v>37653</v>
      </c>
      <c r="B16">
        <v>4.3757570216602897</v>
      </c>
      <c r="C16">
        <v>4.5757413752972802</v>
      </c>
      <c r="D16">
        <v>4.3916221058446903</v>
      </c>
      <c r="E16">
        <v>-1.5865084184408199E-2</v>
      </c>
      <c r="F16">
        <v>4.5746707134586897</v>
      </c>
      <c r="G16">
        <v>1.0706618385855199E-3</v>
      </c>
    </row>
    <row r="17" spans="1:7" x14ac:dyDescent="0.25">
      <c r="A17" s="9">
        <v>37681</v>
      </c>
      <c r="B17">
        <v>4.3757570216602897</v>
      </c>
      <c r="C17">
        <v>4.5880240271531196</v>
      </c>
      <c r="D17">
        <v>4.3949171263806202</v>
      </c>
      <c r="E17">
        <v>-1.91601047203343E-2</v>
      </c>
      <c r="F17">
        <v>4.5756198388377296</v>
      </c>
      <c r="G17">
        <v>1.2404188315391701E-2</v>
      </c>
    </row>
    <row r="18" spans="1:7" x14ac:dyDescent="0.25">
      <c r="A18" s="9">
        <v>37712</v>
      </c>
      <c r="B18">
        <v>4.3719762988203801</v>
      </c>
      <c r="C18">
        <v>4.6151205168412597</v>
      </c>
      <c r="D18">
        <v>4.3982199359529597</v>
      </c>
      <c r="E18">
        <v>-2.6243637132583798E-2</v>
      </c>
      <c r="F18">
        <v>4.5765697091375603</v>
      </c>
      <c r="G18">
        <v>3.8550807703700597E-2</v>
      </c>
    </row>
    <row r="19" spans="1:7" x14ac:dyDescent="0.25">
      <c r="A19" s="9">
        <v>37742</v>
      </c>
      <c r="B19">
        <v>4.3554259528766996</v>
      </c>
      <c r="C19">
        <v>4.5528237056158796</v>
      </c>
      <c r="D19">
        <v>4.4015308753871096</v>
      </c>
      <c r="E19">
        <v>-4.6104922510403601E-2</v>
      </c>
      <c r="F19">
        <v>4.5775207158884497</v>
      </c>
      <c r="G19">
        <v>-2.4697010272565399E-2</v>
      </c>
    </row>
    <row r="20" spans="1:7" x14ac:dyDescent="0.25">
      <c r="A20" s="9">
        <v>37773</v>
      </c>
      <c r="B20">
        <v>4.3567088266895899</v>
      </c>
      <c r="C20">
        <v>4.4931206821794696</v>
      </c>
      <c r="D20">
        <v>4.4048500830112296</v>
      </c>
      <c r="E20">
        <v>-4.8141256321637099E-2</v>
      </c>
      <c r="F20">
        <v>4.5784735480805896</v>
      </c>
      <c r="G20">
        <v>-8.5352865901125202E-2</v>
      </c>
    </row>
    <row r="21" spans="1:7" x14ac:dyDescent="0.25">
      <c r="A21" s="9">
        <v>37803</v>
      </c>
      <c r="B21">
        <v>4.3554259528766996</v>
      </c>
      <c r="C21">
        <v>4.4555094114336802</v>
      </c>
      <c r="D21">
        <v>4.4081773414056498</v>
      </c>
      <c r="E21">
        <v>-5.2751388528951497E-2</v>
      </c>
      <c r="F21">
        <v>4.5794287041408497</v>
      </c>
      <c r="G21">
        <v>-0.123919292707161</v>
      </c>
    </row>
    <row r="22" spans="1:7" x14ac:dyDescent="0.25">
      <c r="A22" s="9">
        <v>37834</v>
      </c>
      <c r="B22">
        <v>4.3694478524670197</v>
      </c>
      <c r="C22">
        <v>4.5228749432612601</v>
      </c>
      <c r="D22">
        <v>4.4115120616903898</v>
      </c>
      <c r="E22">
        <v>-4.2064209223371098E-2</v>
      </c>
      <c r="F22">
        <v>4.5803860239091199</v>
      </c>
      <c r="G22">
        <v>-5.7511080647863401E-2</v>
      </c>
    </row>
    <row r="23" spans="1:7" x14ac:dyDescent="0.25">
      <c r="A23" s="9">
        <v>37865</v>
      </c>
      <c r="B23">
        <v>4.4018292619700601</v>
      </c>
      <c r="C23">
        <v>4.5829245770407701</v>
      </c>
      <c r="D23">
        <v>4.4148532479531397</v>
      </c>
      <c r="E23">
        <v>-1.3023985983076299E-2</v>
      </c>
      <c r="F23">
        <v>4.5813443910579696</v>
      </c>
      <c r="G23">
        <v>1.58018598280533E-3</v>
      </c>
    </row>
    <row r="24" spans="1:7" x14ac:dyDescent="0.25">
      <c r="A24" s="9">
        <v>37895</v>
      </c>
      <c r="B24">
        <v>4.4006030202468196</v>
      </c>
      <c r="C24">
        <v>4.5777989891919599</v>
      </c>
      <c r="D24">
        <v>4.4181995797120601</v>
      </c>
      <c r="E24">
        <v>-1.7596559465247401E-2</v>
      </c>
      <c r="F24">
        <v>4.5823022455015696</v>
      </c>
      <c r="G24">
        <v>-4.5032563096134397E-3</v>
      </c>
    </row>
    <row r="25" spans="1:7" x14ac:dyDescent="0.25">
      <c r="A25" s="9">
        <v>37926</v>
      </c>
      <c r="B25">
        <v>4.4212473478271601</v>
      </c>
      <c r="C25">
        <v>4.60816569496789</v>
      </c>
      <c r="D25">
        <v>4.4215496359916298</v>
      </c>
      <c r="E25">
        <v>-3.0228816446919001E-4</v>
      </c>
      <c r="F25">
        <v>4.5832580393469398</v>
      </c>
      <c r="G25">
        <v>2.4907655620955101E-2</v>
      </c>
    </row>
    <row r="26" spans="1:7" x14ac:dyDescent="0.25">
      <c r="A26" s="9">
        <v>37956</v>
      </c>
      <c r="B26">
        <v>4.3907385752758996</v>
      </c>
      <c r="C26">
        <v>4.58190155904874</v>
      </c>
      <c r="D26">
        <v>4.4249018600403804</v>
      </c>
      <c r="E26">
        <v>-3.4163284764472501E-2</v>
      </c>
      <c r="F26">
        <v>4.5842101899537004</v>
      </c>
      <c r="G26">
        <v>-2.3086309049615401E-3</v>
      </c>
    </row>
    <row r="27" spans="1:7" x14ac:dyDescent="0.25">
      <c r="A27" s="9">
        <v>37987</v>
      </c>
      <c r="B27">
        <v>4.4127982933406296</v>
      </c>
      <c r="C27">
        <v>4.5900565481780404</v>
      </c>
      <c r="D27">
        <v>4.4282546927743596</v>
      </c>
      <c r="E27">
        <v>-1.5456399433725799E-2</v>
      </c>
      <c r="F27">
        <v>4.5851573068702098</v>
      </c>
      <c r="G27">
        <v>4.8992413078334596E-3</v>
      </c>
    </row>
    <row r="28" spans="1:7" x14ac:dyDescent="0.25">
      <c r="A28" s="9">
        <v>38018</v>
      </c>
      <c r="B28">
        <v>4.4224485491727998</v>
      </c>
      <c r="C28">
        <v>4.6121457997245203</v>
      </c>
      <c r="D28">
        <v>4.4316063115040603</v>
      </c>
      <c r="E28">
        <v>-9.1577623312632892E-3</v>
      </c>
      <c r="F28">
        <v>4.5860979818313004</v>
      </c>
      <c r="G28">
        <v>2.6047817893213601E-2</v>
      </c>
    </row>
    <row r="29" spans="1:7" x14ac:dyDescent="0.25">
      <c r="A29" s="9">
        <v>38047</v>
      </c>
      <c r="B29">
        <v>4.4343818650078104</v>
      </c>
      <c r="C29">
        <v>4.6279096729575802</v>
      </c>
      <c r="D29">
        <v>4.4349547742776103</v>
      </c>
      <c r="E29">
        <v>-5.7290926979682803E-4</v>
      </c>
      <c r="F29">
        <v>4.5870308443746</v>
      </c>
      <c r="G29">
        <v>4.08788285829789E-2</v>
      </c>
    </row>
    <row r="30" spans="1:7" x14ac:dyDescent="0.25">
      <c r="A30" s="9">
        <v>38078</v>
      </c>
      <c r="B30">
        <v>4.4426512564903202</v>
      </c>
      <c r="C30">
        <v>4.6424659707317897</v>
      </c>
      <c r="D30">
        <v>4.4382980684813802</v>
      </c>
      <c r="E30">
        <v>4.3531880089327504E-3</v>
      </c>
      <c r="F30">
        <v>4.5879547250239803</v>
      </c>
      <c r="G30">
        <v>5.45112457078092E-2</v>
      </c>
    </row>
    <row r="31" spans="1:7" x14ac:dyDescent="0.25">
      <c r="A31" s="9">
        <v>38108</v>
      </c>
      <c r="B31">
        <v>4.4508528256037296</v>
      </c>
      <c r="C31">
        <v>4.62399194022868</v>
      </c>
      <c r="D31">
        <v>4.4416341770811796</v>
      </c>
      <c r="E31">
        <v>9.2186485225511407E-3</v>
      </c>
      <c r="F31">
        <v>4.5888687697263704</v>
      </c>
      <c r="G31">
        <v>3.5123170502313297E-2</v>
      </c>
    </row>
    <row r="32" spans="1:7" x14ac:dyDescent="0.25">
      <c r="A32" s="9">
        <v>38139</v>
      </c>
      <c r="B32">
        <v>4.4578295980893801</v>
      </c>
      <c r="C32">
        <v>4.6530075154022503</v>
      </c>
      <c r="D32">
        <v>4.4449611166322098</v>
      </c>
      <c r="E32">
        <v>1.28684814571761E-2</v>
      </c>
      <c r="F32">
        <v>4.5897725450401596</v>
      </c>
      <c r="G32">
        <v>6.3234970362091303E-2</v>
      </c>
    </row>
    <row r="33" spans="1:7" x14ac:dyDescent="0.25">
      <c r="A33" s="9">
        <v>38169</v>
      </c>
      <c r="B33">
        <v>4.4636066216663002</v>
      </c>
      <c r="C33">
        <v>4.6756286496366499</v>
      </c>
      <c r="D33">
        <v>4.4482769748211997</v>
      </c>
      <c r="E33">
        <v>1.53296468451015E-2</v>
      </c>
      <c r="F33">
        <v>4.5906658885358702</v>
      </c>
      <c r="G33">
        <v>8.4962761100778106E-2</v>
      </c>
    </row>
    <row r="34" spans="1:7" x14ac:dyDescent="0.25">
      <c r="A34" s="9">
        <v>38200</v>
      </c>
      <c r="B34">
        <v>4.4750615006410701</v>
      </c>
      <c r="C34">
        <v>4.62399194022868</v>
      </c>
      <c r="D34">
        <v>4.4515799386287602</v>
      </c>
      <c r="E34">
        <v>2.3481562012307701E-2</v>
      </c>
      <c r="F34">
        <v>4.5915491257081804</v>
      </c>
      <c r="G34">
        <v>3.2442814520499602E-2</v>
      </c>
    </row>
    <row r="35" spans="1:7" x14ac:dyDescent="0.25">
      <c r="A35" s="9">
        <v>38231</v>
      </c>
      <c r="B35">
        <v>4.4807401076099103</v>
      </c>
      <c r="C35">
        <v>4.5747109785033802</v>
      </c>
      <c r="D35">
        <v>4.4548683133197899</v>
      </c>
      <c r="E35">
        <v>2.5871794290128199E-2</v>
      </c>
      <c r="F35">
        <v>4.5924232376285996</v>
      </c>
      <c r="G35">
        <v>-1.7712259125219801E-2</v>
      </c>
    </row>
    <row r="36" spans="1:7" x14ac:dyDescent="0.25">
      <c r="A36" s="9">
        <v>38261</v>
      </c>
      <c r="B36">
        <v>4.4704952826614903</v>
      </c>
      <c r="C36">
        <v>4.6356993910229098</v>
      </c>
      <c r="D36">
        <v>4.4581405853440597</v>
      </c>
      <c r="E36">
        <v>1.2354697317425001E-2</v>
      </c>
      <c r="F36">
        <v>4.59328945569903</v>
      </c>
      <c r="G36">
        <v>4.2409935323882202E-2</v>
      </c>
    </row>
    <row r="37" spans="1:7" x14ac:dyDescent="0.25">
      <c r="A37" s="9">
        <v>38292</v>
      </c>
      <c r="B37">
        <v>4.4727809979423503</v>
      </c>
      <c r="C37">
        <v>4.5808774934190497</v>
      </c>
      <c r="D37">
        <v>4.4613954407794303</v>
      </c>
      <c r="E37">
        <v>1.13855571629125E-2</v>
      </c>
      <c r="F37">
        <v>4.5941488746526904</v>
      </c>
      <c r="G37">
        <v>-1.32713812336428E-2</v>
      </c>
    </row>
    <row r="38" spans="1:7" x14ac:dyDescent="0.25">
      <c r="A38" s="9">
        <v>38322</v>
      </c>
      <c r="B38">
        <v>4.4784725329421304</v>
      </c>
      <c r="C38">
        <v>4.5859873665713202</v>
      </c>
      <c r="D38">
        <v>4.46463166103318</v>
      </c>
      <c r="E38">
        <v>1.3840871908949301E-2</v>
      </c>
      <c r="F38">
        <v>4.5950029164599497</v>
      </c>
      <c r="G38">
        <v>-9.0155498886353106E-3</v>
      </c>
    </row>
    <row r="39" spans="1:7" x14ac:dyDescent="0.25">
      <c r="A39" s="9">
        <v>38353</v>
      </c>
      <c r="B39">
        <v>4.4841318576110396</v>
      </c>
      <c r="C39">
        <v>4.6091622072576302</v>
      </c>
      <c r="D39">
        <v>4.4678481153641298</v>
      </c>
      <c r="E39">
        <v>1.6283742246905899E-2</v>
      </c>
      <c r="F39">
        <v>4.59585290068856</v>
      </c>
      <c r="G39">
        <v>1.33093065690644E-2</v>
      </c>
    </row>
    <row r="40" spans="1:7" x14ac:dyDescent="0.25">
      <c r="A40" s="9">
        <v>38384</v>
      </c>
      <c r="B40">
        <v>4.4693504628455596</v>
      </c>
      <c r="C40">
        <v>4.58190155904874</v>
      </c>
      <c r="D40">
        <v>4.4710437798279301</v>
      </c>
      <c r="E40">
        <v>-1.6933169823697401E-3</v>
      </c>
      <c r="F40">
        <v>4.5967000773418398</v>
      </c>
      <c r="G40">
        <v>-1.4798518293103999E-2</v>
      </c>
    </row>
    <row r="41" spans="1:7" x14ac:dyDescent="0.25">
      <c r="A41" s="9">
        <v>38412</v>
      </c>
      <c r="B41">
        <v>4.47960696301275</v>
      </c>
      <c r="C41">
        <v>4.5951198501345898</v>
      </c>
      <c r="D41">
        <v>4.4742177561264</v>
      </c>
      <c r="E41">
        <v>5.3892068863473598E-3</v>
      </c>
      <c r="F41">
        <v>4.5975457991183699</v>
      </c>
      <c r="G41">
        <v>-2.4259489837752898E-3</v>
      </c>
    </row>
    <row r="42" spans="1:7" x14ac:dyDescent="0.25">
      <c r="A42" s="9">
        <v>38443</v>
      </c>
      <c r="B42">
        <v>4.4784725329421304</v>
      </c>
      <c r="C42">
        <v>4.5859873665713202</v>
      </c>
      <c r="D42">
        <v>4.4773691328956504</v>
      </c>
      <c r="E42">
        <v>1.1034000464845001E-3</v>
      </c>
      <c r="F42">
        <v>4.5983913045306197</v>
      </c>
      <c r="G42">
        <v>-1.2403937959303101E-2</v>
      </c>
    </row>
    <row r="43" spans="1:7" x14ac:dyDescent="0.25">
      <c r="A43" s="9">
        <v>38473</v>
      </c>
      <c r="B43">
        <v>4.4964707690647501</v>
      </c>
      <c r="C43">
        <v>4.6121457997245203</v>
      </c>
      <c r="D43">
        <v>4.4804970403551696</v>
      </c>
      <c r="E43">
        <v>1.59737287095791E-2</v>
      </c>
      <c r="F43">
        <v>4.5992378133723504</v>
      </c>
      <c r="G43">
        <v>1.29079863521664E-2</v>
      </c>
    </row>
    <row r="44" spans="1:7" x14ac:dyDescent="0.25">
      <c r="A44" s="9">
        <v>38504</v>
      </c>
      <c r="B44">
        <v>4.5141507876009204</v>
      </c>
      <c r="C44">
        <v>4.6249728132842698</v>
      </c>
      <c r="D44">
        <v>4.4836006172383396</v>
      </c>
      <c r="E44">
        <v>3.0550170362583399E-2</v>
      </c>
      <c r="F44">
        <v>4.6000864497279004</v>
      </c>
      <c r="G44">
        <v>2.48863635563717E-2</v>
      </c>
    </row>
    <row r="45" spans="1:7" x14ac:dyDescent="0.25">
      <c r="A45" s="9">
        <v>38534</v>
      </c>
      <c r="B45">
        <v>4.4920014878824501</v>
      </c>
      <c r="C45">
        <v>4.6091622072576302</v>
      </c>
      <c r="D45">
        <v>4.4866791255326204</v>
      </c>
      <c r="E45">
        <v>5.32236234983623E-3</v>
      </c>
      <c r="F45">
        <v>4.60093843728027</v>
      </c>
      <c r="G45">
        <v>8.2237699773583892E-3</v>
      </c>
    </row>
    <row r="46" spans="1:7" x14ac:dyDescent="0.25">
      <c r="A46" s="9">
        <v>38565</v>
      </c>
      <c r="B46">
        <v>4.4875121425198596</v>
      </c>
      <c r="C46">
        <v>4.62399194022868</v>
      </c>
      <c r="D46">
        <v>4.4897320629520898</v>
      </c>
      <c r="E46">
        <v>-2.2199204322279902E-3</v>
      </c>
      <c r="F46">
        <v>4.6017951917368798</v>
      </c>
      <c r="G46">
        <v>2.2196748491797699E-2</v>
      </c>
    </row>
    <row r="47" spans="1:7" x14ac:dyDescent="0.25">
      <c r="A47" s="9">
        <v>38596</v>
      </c>
      <c r="B47">
        <v>4.4830025520138799</v>
      </c>
      <c r="C47">
        <v>4.5507140001920297</v>
      </c>
      <c r="D47">
        <v>4.4927589682784399</v>
      </c>
      <c r="E47">
        <v>-9.7564162645555601E-3</v>
      </c>
      <c r="F47">
        <v>4.6026581922601597</v>
      </c>
      <c r="G47">
        <v>-5.1944192068127899E-2</v>
      </c>
    </row>
    <row r="48" spans="1:7" x14ac:dyDescent="0.25">
      <c r="A48" s="9">
        <v>38626</v>
      </c>
      <c r="B48">
        <v>4.4682043309149302</v>
      </c>
      <c r="C48">
        <v>4.5695430083449402</v>
      </c>
      <c r="D48">
        <v>4.4957593631643498</v>
      </c>
      <c r="E48">
        <v>-2.7555032249418701E-2</v>
      </c>
      <c r="F48">
        <v>4.6035290892837502</v>
      </c>
      <c r="G48">
        <v>-3.3986080938805903E-2</v>
      </c>
    </row>
    <row r="49" spans="1:7" x14ac:dyDescent="0.25">
      <c r="A49" s="9">
        <v>38657</v>
      </c>
      <c r="B49">
        <v>4.4875121425198596</v>
      </c>
      <c r="C49">
        <v>4.57882621064849</v>
      </c>
      <c r="D49">
        <v>4.49873269398151</v>
      </c>
      <c r="E49">
        <v>-1.1220551461654901E-2</v>
      </c>
      <c r="F49">
        <v>4.6044091324373202</v>
      </c>
      <c r="G49">
        <v>-2.5582921788835901E-2</v>
      </c>
    </row>
    <row r="50" spans="1:7" x14ac:dyDescent="0.25">
      <c r="A50" s="9">
        <v>38687</v>
      </c>
      <c r="B50">
        <v>4.5031374604229404</v>
      </c>
      <c r="C50">
        <v>4.6011621645905496</v>
      </c>
      <c r="D50">
        <v>4.5016781944856197</v>
      </c>
      <c r="E50">
        <v>1.4592659373163801E-3</v>
      </c>
      <c r="F50">
        <v>4.6052993091122998</v>
      </c>
      <c r="G50">
        <v>-4.1371445217511099E-3</v>
      </c>
    </row>
    <row r="51" spans="1:7" x14ac:dyDescent="0.25">
      <c r="A51" s="9">
        <v>38718</v>
      </c>
      <c r="B51">
        <v>4.5119578042659096</v>
      </c>
      <c r="C51">
        <v>4.5798523780037996</v>
      </c>
      <c r="D51">
        <v>4.5045950118540503</v>
      </c>
      <c r="E51">
        <v>7.3627924118633697E-3</v>
      </c>
      <c r="F51">
        <v>4.6062004093009996</v>
      </c>
      <c r="G51">
        <v>-2.6348031297200699E-2</v>
      </c>
    </row>
    <row r="52" spans="1:7" x14ac:dyDescent="0.25">
      <c r="A52" s="9">
        <v>38749</v>
      </c>
      <c r="B52">
        <v>4.5174312716800804</v>
      </c>
      <c r="C52">
        <v>4.5757413752972802</v>
      </c>
      <c r="D52">
        <v>4.5074823045239301</v>
      </c>
      <c r="E52">
        <v>9.9489671561573591E-3</v>
      </c>
      <c r="F52">
        <v>4.6071131910733296</v>
      </c>
      <c r="G52">
        <v>-3.1371815776049999E-2</v>
      </c>
    </row>
    <row r="53" spans="1:7" x14ac:dyDescent="0.25">
      <c r="A53" s="9">
        <v>38777</v>
      </c>
      <c r="B53">
        <v>4.5042442673981302</v>
      </c>
      <c r="C53">
        <v>4.5496574760578303</v>
      </c>
      <c r="D53">
        <v>4.5103392877440696</v>
      </c>
      <c r="E53">
        <v>-6.09502034593685E-3</v>
      </c>
      <c r="F53">
        <v>4.6080382091964802</v>
      </c>
      <c r="G53">
        <v>-5.8380733138650498E-2</v>
      </c>
    </row>
    <row r="54" spans="1:7" x14ac:dyDescent="0.25">
      <c r="A54" s="9">
        <v>38808</v>
      </c>
      <c r="B54">
        <v>4.5141507876009204</v>
      </c>
      <c r="C54">
        <v>4.5454201815823199</v>
      </c>
      <c r="D54">
        <v>4.5131652535300004</v>
      </c>
      <c r="E54">
        <v>9.8553407092508692E-4</v>
      </c>
      <c r="F54">
        <v>4.6089757763711798</v>
      </c>
      <c r="G54">
        <v>-6.3555594788862593E-2</v>
      </c>
    </row>
    <row r="55" spans="1:7" x14ac:dyDescent="0.25">
      <c r="A55" s="9">
        <v>38838</v>
      </c>
      <c r="B55">
        <v>4.5185223792624196</v>
      </c>
      <c r="C55">
        <v>4.5507140001920297</v>
      </c>
      <c r="D55">
        <v>4.5159594468677602</v>
      </c>
      <c r="E55">
        <v>2.5629323946593399E-3</v>
      </c>
      <c r="F55">
        <v>4.6099257548295096</v>
      </c>
      <c r="G55">
        <v>-5.9211754637479401E-2</v>
      </c>
    </row>
    <row r="56" spans="1:7" x14ac:dyDescent="0.25">
      <c r="A56" s="9">
        <v>38869</v>
      </c>
      <c r="B56">
        <v>4.5108595065168497</v>
      </c>
      <c r="C56">
        <v>4.5454201815823199</v>
      </c>
      <c r="D56">
        <v>4.5187211203478403</v>
      </c>
      <c r="E56">
        <v>-7.8616138309945908E-3</v>
      </c>
      <c r="F56">
        <v>4.6108875164054801</v>
      </c>
      <c r="G56">
        <v>-6.5467334823159501E-2</v>
      </c>
    </row>
    <row r="57" spans="1:7" x14ac:dyDescent="0.25">
      <c r="A57" s="9">
        <v>38899</v>
      </c>
      <c r="B57">
        <v>4.5185223792624196</v>
      </c>
      <c r="C57">
        <v>4.5685062016164997</v>
      </c>
      <c r="D57">
        <v>4.5214495463364397</v>
      </c>
      <c r="E57">
        <v>-2.9271670740232498E-3</v>
      </c>
      <c r="F57">
        <v>4.6118599760522399</v>
      </c>
      <c r="G57">
        <v>-4.3353774435741697E-2</v>
      </c>
    </row>
    <row r="58" spans="1:7" x14ac:dyDescent="0.25">
      <c r="A58" s="9">
        <v>38930</v>
      </c>
      <c r="B58">
        <v>4.5152454784601002</v>
      </c>
      <c r="C58">
        <v>4.5777989891919599</v>
      </c>
      <c r="D58">
        <v>4.5241439365391498</v>
      </c>
      <c r="E58">
        <v>-8.8984580790412507E-3</v>
      </c>
      <c r="F58">
        <v>4.6128415435737802</v>
      </c>
      <c r="G58">
        <v>-3.5042554381825498E-2</v>
      </c>
    </row>
    <row r="59" spans="1:7" x14ac:dyDescent="0.25">
      <c r="A59" s="9">
        <v>38961</v>
      </c>
      <c r="B59">
        <v>4.5064542130489302</v>
      </c>
      <c r="C59">
        <v>4.5951198501345898</v>
      </c>
      <c r="D59">
        <v>4.5268034800753796</v>
      </c>
      <c r="E59">
        <v>-2.0349267026449298E-2</v>
      </c>
      <c r="F59">
        <v>4.6138302942542202</v>
      </c>
      <c r="G59">
        <v>-1.8710444119630899E-2</v>
      </c>
    </row>
    <row r="60" spans="1:7" x14ac:dyDescent="0.25">
      <c r="A60" s="9">
        <v>38991</v>
      </c>
      <c r="B60">
        <v>4.5053498507058798</v>
      </c>
      <c r="C60">
        <v>4.5870062153604199</v>
      </c>
      <c r="D60">
        <v>4.5294272974036396</v>
      </c>
      <c r="E60">
        <v>-2.4077446697755401E-2</v>
      </c>
      <c r="F60">
        <v>4.6148240329875803</v>
      </c>
      <c r="G60">
        <v>-2.7817817627163899E-2</v>
      </c>
    </row>
    <row r="61" spans="1:7" x14ac:dyDescent="0.25">
      <c r="A61" s="9">
        <v>39022</v>
      </c>
      <c r="B61">
        <v>4.5239601305625499</v>
      </c>
      <c r="C61">
        <v>4.6041696856545098</v>
      </c>
      <c r="D61">
        <v>4.5320143519664402</v>
      </c>
      <c r="E61">
        <v>-8.0542214038939308E-3</v>
      </c>
      <c r="F61">
        <v>4.6158204202972</v>
      </c>
      <c r="G61">
        <v>-1.16507346426895E-2</v>
      </c>
    </row>
    <row r="62" spans="1:7" x14ac:dyDescent="0.25">
      <c r="A62" s="9">
        <v>39052</v>
      </c>
      <c r="B62">
        <v>4.5368913452347996</v>
      </c>
      <c r="C62">
        <v>4.6230101041164202</v>
      </c>
      <c r="D62">
        <v>4.5345634214235702</v>
      </c>
      <c r="E62">
        <v>2.3279238112243299E-3</v>
      </c>
      <c r="F62">
        <v>4.6168169020627303</v>
      </c>
      <c r="G62">
        <v>6.1932020536910699E-3</v>
      </c>
    </row>
    <row r="63" spans="1:7" x14ac:dyDescent="0.25">
      <c r="A63" s="9">
        <v>39083</v>
      </c>
      <c r="B63">
        <v>4.5304466397921503</v>
      </c>
      <c r="C63">
        <v>4.6101577274991303</v>
      </c>
      <c r="D63">
        <v>4.5370732212880203</v>
      </c>
      <c r="E63">
        <v>-6.6265814958657897E-3</v>
      </c>
      <c r="F63">
        <v>4.6178108342662103</v>
      </c>
      <c r="G63">
        <v>-7.6531067670783997E-3</v>
      </c>
    </row>
    <row r="64" spans="1:7" x14ac:dyDescent="0.25">
      <c r="A64" s="9">
        <v>39114</v>
      </c>
      <c r="B64">
        <v>4.5454201815823199</v>
      </c>
      <c r="C64">
        <v>4.6249728132842698</v>
      </c>
      <c r="D64">
        <v>4.5395424850351596</v>
      </c>
      <c r="E64">
        <v>5.8776965471594297E-3</v>
      </c>
      <c r="F64">
        <v>4.6187996206767101</v>
      </c>
      <c r="G64">
        <v>6.17319260756145E-3</v>
      </c>
    </row>
    <row r="65" spans="1:7" x14ac:dyDescent="0.25">
      <c r="A65" s="9">
        <v>39142</v>
      </c>
      <c r="B65">
        <v>4.5496574760578303</v>
      </c>
      <c r="C65">
        <v>4.6453519756209198</v>
      </c>
      <c r="D65">
        <v>4.5419698950093297</v>
      </c>
      <c r="E65">
        <v>7.6875810484996598E-3</v>
      </c>
      <c r="F65">
        <v>4.6197806060115596</v>
      </c>
      <c r="G65">
        <v>2.5571369609362599E-2</v>
      </c>
    </row>
    <row r="66" spans="1:7" x14ac:dyDescent="0.25">
      <c r="A66" s="9">
        <v>39173</v>
      </c>
      <c r="B66">
        <v>4.56226268497681</v>
      </c>
      <c r="C66">
        <v>4.6922648928390203</v>
      </c>
      <c r="D66">
        <v>4.5443541789074802</v>
      </c>
      <c r="E66">
        <v>1.7908506069329901E-2</v>
      </c>
      <c r="F66">
        <v>4.6207511826207499</v>
      </c>
      <c r="G66">
        <v>7.1513710218273699E-2</v>
      </c>
    </row>
    <row r="67" spans="1:7" x14ac:dyDescent="0.25">
      <c r="A67" s="9">
        <v>39203</v>
      </c>
      <c r="B67">
        <v>4.56330598188939</v>
      </c>
      <c r="C67">
        <v>4.6643820456199396</v>
      </c>
      <c r="D67">
        <v>4.5466941237443104</v>
      </c>
      <c r="E67">
        <v>1.6611858145082599E-2</v>
      </c>
      <c r="F67">
        <v>4.6217089401642202</v>
      </c>
      <c r="G67">
        <v>4.2673105455719403E-2</v>
      </c>
    </row>
    <row r="68" spans="1:7" x14ac:dyDescent="0.25">
      <c r="A68" s="9">
        <v>39234</v>
      </c>
      <c r="B68">
        <v>4.5798523780037996</v>
      </c>
      <c r="C68">
        <v>4.6269316777696003</v>
      </c>
      <c r="D68">
        <v>4.5489886547174203</v>
      </c>
      <c r="E68">
        <v>3.08637232863848E-2</v>
      </c>
      <c r="F68">
        <v>4.6226520201052201</v>
      </c>
      <c r="G68">
        <v>4.2796576643855996E-3</v>
      </c>
    </row>
    <row r="69" spans="1:7" x14ac:dyDescent="0.25">
      <c r="A69" s="9">
        <v>39264</v>
      </c>
      <c r="B69">
        <v>4.5726469942825299</v>
      </c>
      <c r="C69">
        <v>4.6453519756209198</v>
      </c>
      <c r="D69">
        <v>4.5512368252023299</v>
      </c>
      <c r="E69">
        <v>2.14101690802001E-2</v>
      </c>
      <c r="F69">
        <v>4.6235788931748001</v>
      </c>
      <c r="G69">
        <v>2.1773082446125299E-2</v>
      </c>
    </row>
    <row r="70" spans="1:7" x14ac:dyDescent="0.25">
      <c r="A70" s="9">
        <v>39295</v>
      </c>
      <c r="B70">
        <v>4.57882621064849</v>
      </c>
      <c r="C70">
        <v>4.6318121169345101</v>
      </c>
      <c r="D70">
        <v>4.5534379267206004</v>
      </c>
      <c r="E70">
        <v>2.53882839278862E-2</v>
      </c>
      <c r="F70">
        <v>4.6244880631260497</v>
      </c>
      <c r="G70">
        <v>7.3240538084585896E-3</v>
      </c>
    </row>
    <row r="71" spans="1:7" x14ac:dyDescent="0.25">
      <c r="A71" s="9">
        <v>39326</v>
      </c>
      <c r="B71">
        <v>4.5808774934190497</v>
      </c>
      <c r="C71">
        <v>4.6356993910229098</v>
      </c>
      <c r="D71">
        <v>4.5555914159956998</v>
      </c>
      <c r="E71">
        <v>2.5286077423351601E-2</v>
      </c>
      <c r="F71">
        <v>4.62537820171426</v>
      </c>
      <c r="G71">
        <v>1.0321189308651399E-2</v>
      </c>
    </row>
    <row r="72" spans="1:7" x14ac:dyDescent="0.25">
      <c r="A72" s="9">
        <v>39356</v>
      </c>
      <c r="B72">
        <v>4.5870062153604199</v>
      </c>
      <c r="C72">
        <v>4.6558633003036096</v>
      </c>
      <c r="D72">
        <v>4.5576969456483196</v>
      </c>
      <c r="E72">
        <v>2.9309269712096998E-2</v>
      </c>
      <c r="F72">
        <v>4.6262480372074597</v>
      </c>
      <c r="G72">
        <v>2.96152630961494E-2</v>
      </c>
    </row>
    <row r="73" spans="1:7" x14ac:dyDescent="0.25">
      <c r="A73" s="9">
        <v>39387</v>
      </c>
      <c r="B73">
        <v>4.5900565481780404</v>
      </c>
      <c r="C73">
        <v>4.6615505194241997</v>
      </c>
      <c r="D73">
        <v>4.5597543634078299</v>
      </c>
      <c r="E73">
        <v>3.0302184770212098E-2</v>
      </c>
      <c r="F73">
        <v>4.6270963775124896</v>
      </c>
      <c r="G73">
        <v>3.4454141911708799E-2</v>
      </c>
    </row>
    <row r="74" spans="1:7" x14ac:dyDescent="0.25">
      <c r="A74" s="9">
        <v>39417</v>
      </c>
      <c r="B74">
        <v>4.5951198501345898</v>
      </c>
      <c r="C74">
        <v>4.6643820456199396</v>
      </c>
      <c r="D74">
        <v>4.5617637431553204</v>
      </c>
      <c r="E74">
        <v>3.3356106979266401E-2</v>
      </c>
      <c r="F74">
        <v>4.6279222590490301</v>
      </c>
      <c r="G74">
        <v>3.6459786570910202E-2</v>
      </c>
    </row>
    <row r="75" spans="1:7" x14ac:dyDescent="0.25">
      <c r="A75" s="9">
        <v>39448</v>
      </c>
      <c r="B75">
        <v>4.61808641125464</v>
      </c>
      <c r="C75">
        <v>4.6904300299389101</v>
      </c>
      <c r="D75">
        <v>4.56372539258507</v>
      </c>
      <c r="E75">
        <v>5.4361018669569203E-2</v>
      </c>
      <c r="F75">
        <v>4.6287249840866096</v>
      </c>
      <c r="G75">
        <v>6.1705045852307398E-2</v>
      </c>
    </row>
    <row r="76" spans="1:7" x14ac:dyDescent="0.25">
      <c r="A76" s="9">
        <v>39479</v>
      </c>
      <c r="B76">
        <v>4.6061696863211701</v>
      </c>
      <c r="C76">
        <v>4.71043069664558</v>
      </c>
      <c r="D76">
        <v>4.5656398767687003</v>
      </c>
      <c r="E76">
        <v>4.0529809552469702E-2</v>
      </c>
      <c r="F76">
        <v>4.6295041362202802</v>
      </c>
      <c r="G76">
        <v>8.0926560425303995E-2</v>
      </c>
    </row>
    <row r="77" spans="1:7" x14ac:dyDescent="0.25">
      <c r="A77" s="9">
        <v>39508</v>
      </c>
      <c r="B77">
        <v>4.6111522576656396</v>
      </c>
      <c r="C77">
        <v>4.68951133442184</v>
      </c>
      <c r="D77">
        <v>4.5675081802301696</v>
      </c>
      <c r="E77">
        <v>4.3644077435470302E-2</v>
      </c>
      <c r="F77">
        <v>4.63025977516428</v>
      </c>
      <c r="G77">
        <v>5.9251559257564798E-2</v>
      </c>
    </row>
    <row r="78" spans="1:7" x14ac:dyDescent="0.25">
      <c r="A78" s="9">
        <v>39539</v>
      </c>
      <c r="B78">
        <v>4.6061696863211701</v>
      </c>
      <c r="C78">
        <v>4.6821312271242199</v>
      </c>
      <c r="D78">
        <v>4.5693316002234097</v>
      </c>
      <c r="E78">
        <v>3.6838086097768001E-2</v>
      </c>
      <c r="F78">
        <v>4.63099258506616</v>
      </c>
      <c r="G78">
        <v>5.11386420580551E-2</v>
      </c>
    </row>
    <row r="79" spans="1:7" x14ac:dyDescent="0.25">
      <c r="A79" s="9">
        <v>39569</v>
      </c>
      <c r="B79">
        <v>4.5961294413359397</v>
      </c>
      <c r="C79">
        <v>4.6121457997245203</v>
      </c>
      <c r="D79">
        <v>4.5711117707622302</v>
      </c>
      <c r="E79">
        <v>2.5017670573708801E-2</v>
      </c>
      <c r="F79">
        <v>4.6317037072614697</v>
      </c>
      <c r="G79">
        <v>-1.9557907536951101E-2</v>
      </c>
    </row>
    <row r="80" spans="1:7" x14ac:dyDescent="0.25">
      <c r="A80" s="9">
        <v>39600</v>
      </c>
      <c r="B80">
        <v>4.65491227788291</v>
      </c>
      <c r="C80">
        <v>4.6885917941271602</v>
      </c>
      <c r="D80">
        <v>4.5728506101049398</v>
      </c>
      <c r="E80">
        <v>8.2061667777960895E-2</v>
      </c>
      <c r="F80">
        <v>4.6323946776740001</v>
      </c>
      <c r="G80">
        <v>5.6197116453164199E-2</v>
      </c>
    </row>
    <row r="81" spans="1:7" x14ac:dyDescent="0.25">
      <c r="A81" s="9">
        <v>39630</v>
      </c>
      <c r="B81">
        <v>4.6347289882296403</v>
      </c>
      <c r="C81">
        <v>4.6643820456199396</v>
      </c>
      <c r="D81">
        <v>4.5745502295474196</v>
      </c>
      <c r="E81">
        <v>6.0178758682213597E-2</v>
      </c>
      <c r="F81">
        <v>4.6330668813177898</v>
      </c>
      <c r="G81">
        <v>3.1315164302147203E-2</v>
      </c>
    </row>
    <row r="82" spans="1:7" x14ac:dyDescent="0.25">
      <c r="A82" s="9">
        <v>39661</v>
      </c>
      <c r="B82">
        <v>4.6249728132842698</v>
      </c>
      <c r="C82">
        <v>4.6690835117317402</v>
      </c>
      <c r="D82">
        <v>4.5762133735774304</v>
      </c>
      <c r="E82">
        <v>4.8759439706843301E-2</v>
      </c>
      <c r="F82">
        <v>4.6337221368265897</v>
      </c>
      <c r="G82">
        <v>3.5361374905149602E-2</v>
      </c>
    </row>
    <row r="83" spans="1:7" x14ac:dyDescent="0.25">
      <c r="A83" s="9">
        <v>39692</v>
      </c>
      <c r="B83">
        <v>4.6347289882296403</v>
      </c>
      <c r="C83">
        <v>4.7140245909001699</v>
      </c>
      <c r="D83">
        <v>4.5778432510249898</v>
      </c>
      <c r="E83">
        <v>5.6885737204642003E-2</v>
      </c>
      <c r="F83">
        <v>4.6343625044635299</v>
      </c>
      <c r="G83">
        <v>7.96620864366471E-2</v>
      </c>
    </row>
    <row r="84" spans="1:7" x14ac:dyDescent="0.25">
      <c r="A84" s="9">
        <v>39722</v>
      </c>
      <c r="B84">
        <v>4.5981455710511296</v>
      </c>
      <c r="C84">
        <v>4.65965837127216</v>
      </c>
      <c r="D84">
        <v>4.5794434469504104</v>
      </c>
      <c r="E84">
        <v>1.8702124100719201E-2</v>
      </c>
      <c r="F84">
        <v>4.6349903173418099</v>
      </c>
      <c r="G84">
        <v>2.4668053930347801E-2</v>
      </c>
    </row>
    <row r="85" spans="1:7" x14ac:dyDescent="0.25">
      <c r="A85" s="9">
        <v>39753</v>
      </c>
      <c r="B85">
        <v>4.5528237056158796</v>
      </c>
      <c r="C85">
        <v>4.5798523780037996</v>
      </c>
      <c r="D85">
        <v>4.5810179853471</v>
      </c>
      <c r="E85">
        <v>-2.8194279731219601E-2</v>
      </c>
      <c r="F85">
        <v>4.6356085232512703</v>
      </c>
      <c r="G85">
        <v>-5.5756145247472202E-2</v>
      </c>
    </row>
    <row r="86" spans="1:7" x14ac:dyDescent="0.25">
      <c r="A86" s="9">
        <v>39783</v>
      </c>
      <c r="B86">
        <v>4.4164280613912101</v>
      </c>
      <c r="C86">
        <v>4.45434729625351</v>
      </c>
      <c r="D86">
        <v>4.5825710345150297</v>
      </c>
      <c r="E86">
        <v>-0.16614297312381501</v>
      </c>
      <c r="F86">
        <v>4.6362202603216502</v>
      </c>
      <c r="G86">
        <v>-0.18187296406814199</v>
      </c>
    </row>
    <row r="87" spans="1:7" x14ac:dyDescent="0.25">
      <c r="A87" s="9">
        <v>39814</v>
      </c>
      <c r="B87">
        <v>4.4414740933173</v>
      </c>
      <c r="C87">
        <v>4.5053498507058798</v>
      </c>
      <c r="D87">
        <v>4.58410654520568</v>
      </c>
      <c r="E87">
        <v>-0.142632451888383</v>
      </c>
      <c r="F87">
        <v>4.6368282364655098</v>
      </c>
      <c r="G87">
        <v>-0.13147838575963</v>
      </c>
    </row>
    <row r="88" spans="1:7" x14ac:dyDescent="0.25">
      <c r="A88" s="9">
        <v>39845</v>
      </c>
      <c r="B88">
        <v>4.4601444139378303</v>
      </c>
      <c r="C88">
        <v>4.5454201815823199</v>
      </c>
      <c r="D88">
        <v>4.5856271862031797</v>
      </c>
      <c r="E88">
        <v>-0.12548277226534699</v>
      </c>
      <c r="F88">
        <v>4.6374337562546604</v>
      </c>
      <c r="G88">
        <v>-9.2013574672342405E-2</v>
      </c>
    </row>
    <row r="89" spans="1:7" x14ac:dyDescent="0.25">
      <c r="A89" s="9">
        <v>39873</v>
      </c>
      <c r="B89">
        <v>4.47619980469113</v>
      </c>
      <c r="C89">
        <v>4.5496574760578303</v>
      </c>
      <c r="D89">
        <v>4.5871345257325897</v>
      </c>
      <c r="E89">
        <v>-0.11093472104145401</v>
      </c>
      <c r="F89">
        <v>4.63803710976718</v>
      </c>
      <c r="G89">
        <v>-8.8379633709344305E-2</v>
      </c>
    </row>
    <row r="90" spans="1:7" x14ac:dyDescent="0.25">
      <c r="A90" s="9">
        <v>39904</v>
      </c>
      <c r="B90">
        <v>4.4818719696436</v>
      </c>
      <c r="C90">
        <v>4.5981455710511296</v>
      </c>
      <c r="D90">
        <v>4.5886291637876999</v>
      </c>
      <c r="E90">
        <v>-0.10675719414410299</v>
      </c>
      <c r="F90">
        <v>4.6386378770998604</v>
      </c>
      <c r="G90">
        <v>-4.0492306048730699E-2</v>
      </c>
    </row>
    <row r="91" spans="1:7" x14ac:dyDescent="0.25">
      <c r="A91" s="9">
        <v>39934</v>
      </c>
      <c r="B91">
        <v>4.5064542130489302</v>
      </c>
      <c r="C91">
        <v>4.5900565481780404</v>
      </c>
      <c r="D91">
        <v>4.5901108443845402</v>
      </c>
      <c r="E91">
        <v>-8.3656631335609702E-2</v>
      </c>
      <c r="F91">
        <v>4.6392349564078801</v>
      </c>
      <c r="G91">
        <v>-4.9178408229838502E-2</v>
      </c>
    </row>
    <row r="92" spans="1:7" x14ac:dyDescent="0.25">
      <c r="A92" s="9">
        <v>39965</v>
      </c>
      <c r="B92">
        <v>4.5185223792624196</v>
      </c>
      <c r="C92">
        <v>4.5910712616085902</v>
      </c>
      <c r="D92">
        <v>4.5915784877953403</v>
      </c>
      <c r="E92">
        <v>-7.3056108532924602E-2</v>
      </c>
      <c r="F92">
        <v>4.6398269334057902</v>
      </c>
      <c r="G92">
        <v>-4.8755671797203498E-2</v>
      </c>
    </row>
    <row r="93" spans="1:7" x14ac:dyDescent="0.25">
      <c r="A93" s="9">
        <v>39995</v>
      </c>
      <c r="B93">
        <v>4.5325994931532598</v>
      </c>
      <c r="C93">
        <v>4.5991521136625302</v>
      </c>
      <c r="D93">
        <v>4.5930303687936398</v>
      </c>
      <c r="E93">
        <v>-6.0430875640381902E-2</v>
      </c>
      <c r="F93">
        <v>4.6404120143451104</v>
      </c>
      <c r="G93">
        <v>-4.1259900682581202E-2</v>
      </c>
    </row>
    <row r="94" spans="1:7" x14ac:dyDescent="0.25">
      <c r="A94" s="9">
        <v>40026</v>
      </c>
      <c r="B94">
        <v>4.5443580465913298</v>
      </c>
      <c r="C94">
        <v>4.62399194022868</v>
      </c>
      <c r="D94">
        <v>4.5944641984484198</v>
      </c>
      <c r="E94">
        <v>-5.0106151857084801E-2</v>
      </c>
      <c r="F94">
        <v>4.6409880292761798</v>
      </c>
      <c r="G94">
        <v>-1.6996089047499701E-2</v>
      </c>
    </row>
    <row r="95" spans="1:7" x14ac:dyDescent="0.25">
      <c r="A95" s="9">
        <v>40057</v>
      </c>
      <c r="B95">
        <v>4.56226268497681</v>
      </c>
      <c r="C95">
        <v>4.6530075154022503</v>
      </c>
      <c r="D95">
        <v>4.5958772215410599</v>
      </c>
      <c r="E95">
        <v>-3.3614536564246802E-2</v>
      </c>
      <c r="F95">
        <v>4.6415524898859202</v>
      </c>
      <c r="G95">
        <v>1.1455025516334601E-2</v>
      </c>
    </row>
    <row r="96" spans="1:7" x14ac:dyDescent="0.25">
      <c r="A96" s="9">
        <v>40087</v>
      </c>
      <c r="B96">
        <v>4.5747109785033802</v>
      </c>
      <c r="C96">
        <v>4.6366688530474596</v>
      </c>
      <c r="D96">
        <v>4.5972662962313899</v>
      </c>
      <c r="E96">
        <v>-2.2555317728011198E-2</v>
      </c>
      <c r="F96">
        <v>4.6421027767185796</v>
      </c>
      <c r="G96">
        <v>-5.4339236711145799E-3</v>
      </c>
    </row>
    <row r="97" spans="1:7" x14ac:dyDescent="0.25">
      <c r="A97" s="9">
        <v>40118</v>
      </c>
      <c r="B97">
        <v>4.5961294413359397</v>
      </c>
      <c r="C97">
        <v>4.6643820456199396</v>
      </c>
      <c r="D97">
        <v>4.5986280213078201</v>
      </c>
      <c r="E97">
        <v>-2.4985799718789201E-3</v>
      </c>
      <c r="F97">
        <v>4.6426363587059498</v>
      </c>
      <c r="G97">
        <v>2.1745686913982501E-2</v>
      </c>
    </row>
    <row r="98" spans="1:7" x14ac:dyDescent="0.25">
      <c r="A98" s="9">
        <v>40148</v>
      </c>
      <c r="B98">
        <v>4.5961294413359397</v>
      </c>
      <c r="C98">
        <v>4.6690835117317402</v>
      </c>
      <c r="D98">
        <v>4.5999588215208096</v>
      </c>
      <c r="E98">
        <v>-3.8293801848669801E-3</v>
      </c>
      <c r="F98">
        <v>4.6431506628514203</v>
      </c>
      <c r="G98">
        <v>2.59328488803191E-2</v>
      </c>
    </row>
    <row r="99" spans="1:7" x14ac:dyDescent="0.25">
      <c r="A99" s="9">
        <v>40179</v>
      </c>
      <c r="B99">
        <v>4.6170987568533697</v>
      </c>
      <c r="C99">
        <v>4.6885917941271602</v>
      </c>
      <c r="D99">
        <v>4.6012551023416499</v>
      </c>
      <c r="E99">
        <v>1.5843654511713701E-2</v>
      </c>
      <c r="F99">
        <v>4.6436432839491504</v>
      </c>
      <c r="G99">
        <v>4.4948510178012401E-2</v>
      </c>
    </row>
    <row r="100" spans="1:7" x14ac:dyDescent="0.25">
      <c r="A100" s="9">
        <v>40210</v>
      </c>
      <c r="B100">
        <v>4.6161101260264301</v>
      </c>
      <c r="C100">
        <v>4.6111522576656396</v>
      </c>
      <c r="D100">
        <v>4.6025132396939501</v>
      </c>
      <c r="E100">
        <v>1.35968863324711E-2</v>
      </c>
      <c r="F100">
        <v>4.6441120168924401</v>
      </c>
      <c r="G100">
        <v>-3.2959759226805198E-2</v>
      </c>
    </row>
    <row r="101" spans="1:7" x14ac:dyDescent="0.25">
      <c r="A101" s="9">
        <v>40238</v>
      </c>
      <c r="B101">
        <v>4.6259527251706203</v>
      </c>
      <c r="C101">
        <v>4.6539603501575204</v>
      </c>
      <c r="D101">
        <v>4.6037297317517503</v>
      </c>
      <c r="E101">
        <v>2.22229934188676E-2</v>
      </c>
      <c r="F101">
        <v>4.6445550033995397</v>
      </c>
      <c r="G101">
        <v>9.4053467579846908E-3</v>
      </c>
    </row>
    <row r="102" spans="1:7" x14ac:dyDescent="0.25">
      <c r="A102" s="9">
        <v>40269</v>
      </c>
      <c r="B102">
        <v>4.63763737612559</v>
      </c>
      <c r="C102">
        <v>4.6520537718869397</v>
      </c>
      <c r="D102">
        <v>4.6049011816033101</v>
      </c>
      <c r="E102">
        <v>3.2736194522281499E-2</v>
      </c>
      <c r="F102">
        <v>4.6449701308695399</v>
      </c>
      <c r="G102">
        <v>7.08364101740468E-3</v>
      </c>
    </row>
    <row r="103" spans="1:7" x14ac:dyDescent="0.25">
      <c r="A103" s="9">
        <v>40299</v>
      </c>
      <c r="B103">
        <v>4.6327853530210596</v>
      </c>
      <c r="C103">
        <v>4.6279096729575802</v>
      </c>
      <c r="D103">
        <v>4.6060243638106302</v>
      </c>
      <c r="E103">
        <v>2.6760989210436001E-2</v>
      </c>
      <c r="F103">
        <v>4.6453553592736601</v>
      </c>
      <c r="G103">
        <v>-1.74456863160799E-2</v>
      </c>
    </row>
    <row r="104" spans="1:7" x14ac:dyDescent="0.25">
      <c r="A104" s="9">
        <v>40330</v>
      </c>
      <c r="B104">
        <v>4.6318121169345101</v>
      </c>
      <c r="C104">
        <v>4.6718938180310001</v>
      </c>
      <c r="D104">
        <v>4.6070963055297796</v>
      </c>
      <c r="E104">
        <v>2.4715811404730299E-2</v>
      </c>
      <c r="F104">
        <v>4.6457087032408602</v>
      </c>
      <c r="G104">
        <v>2.6185114790139699E-2</v>
      </c>
    </row>
    <row r="105" spans="1:7" x14ac:dyDescent="0.25">
      <c r="A105" s="9">
        <v>40360</v>
      </c>
      <c r="B105">
        <v>4.6220273030545096</v>
      </c>
      <c r="C105">
        <v>4.6774908475677197</v>
      </c>
      <c r="D105">
        <v>4.6081142404059703</v>
      </c>
      <c r="E105">
        <v>1.3913062648546901E-2</v>
      </c>
      <c r="F105">
        <v>4.6460280427883003</v>
      </c>
      <c r="G105">
        <v>3.1462804779412497E-2</v>
      </c>
    </row>
    <row r="106" spans="1:7" x14ac:dyDescent="0.25">
      <c r="A106" s="9">
        <v>40391</v>
      </c>
      <c r="B106">
        <v>4.61808641125464</v>
      </c>
      <c r="C106">
        <v>4.6356993910229098</v>
      </c>
      <c r="D106">
        <v>4.6090755927928102</v>
      </c>
      <c r="E106">
        <v>9.0108184618248408E-3</v>
      </c>
      <c r="F106">
        <v>4.6463114599788096</v>
      </c>
      <c r="G106">
        <v>-1.06120689558948E-2</v>
      </c>
    </row>
    <row r="107" spans="1:7" x14ac:dyDescent="0.25">
      <c r="A107" s="9">
        <v>40422</v>
      </c>
      <c r="B107">
        <v>4.62005879848184</v>
      </c>
      <c r="C107">
        <v>4.6091622072576302</v>
      </c>
      <c r="D107">
        <v>4.6099778943978196</v>
      </c>
      <c r="E107">
        <v>1.0080904084023901E-2</v>
      </c>
      <c r="F107">
        <v>4.64655727964373</v>
      </c>
      <c r="G107">
        <v>-3.7395072386103997E-2</v>
      </c>
    </row>
    <row r="108" spans="1:7" x14ac:dyDescent="0.25">
      <c r="A108" s="9">
        <v>40452</v>
      </c>
      <c r="B108">
        <v>4.62005879848184</v>
      </c>
      <c r="C108">
        <v>4.5930976047538197</v>
      </c>
      <c r="D108">
        <v>4.6108187464563901</v>
      </c>
      <c r="E108">
        <v>9.2400520254553899E-3</v>
      </c>
      <c r="F108">
        <v>4.6467637447312002</v>
      </c>
      <c r="G108">
        <v>-5.3666139977374898E-2</v>
      </c>
    </row>
    <row r="109" spans="1:7" x14ac:dyDescent="0.25">
      <c r="A109" s="9">
        <v>40483</v>
      </c>
      <c r="B109">
        <v>4.6230101041164202</v>
      </c>
      <c r="C109">
        <v>4.6922648928390203</v>
      </c>
      <c r="D109">
        <v>4.6115958279887002</v>
      </c>
      <c r="E109">
        <v>1.14142761277183E-2</v>
      </c>
      <c r="F109">
        <v>4.6469288096470898</v>
      </c>
      <c r="G109">
        <v>4.53360831919375E-2</v>
      </c>
    </row>
    <row r="110" spans="1:7" x14ac:dyDescent="0.25">
      <c r="A110" s="9">
        <v>40513</v>
      </c>
      <c r="B110">
        <v>4.6327853530210596</v>
      </c>
      <c r="C110">
        <v>4.6577626361072602</v>
      </c>
      <c r="D110">
        <v>4.6123068893116299</v>
      </c>
      <c r="E110">
        <v>2.0478463709432099E-2</v>
      </c>
      <c r="F110">
        <v>4.6470500147067098</v>
      </c>
      <c r="G110">
        <v>1.07126214005492E-2</v>
      </c>
    </row>
    <row r="111" spans="1:7" x14ac:dyDescent="0.25">
      <c r="A111" s="9">
        <v>40544</v>
      </c>
      <c r="B111">
        <v>4.63375764284</v>
      </c>
      <c r="C111">
        <v>4.6366688530474596</v>
      </c>
      <c r="D111">
        <v>4.6129497688151604</v>
      </c>
      <c r="E111">
        <v>2.0807874024847399E-2</v>
      </c>
      <c r="F111">
        <v>4.6471252500408298</v>
      </c>
      <c r="G111">
        <v>-1.04563969933707E-2</v>
      </c>
    </row>
    <row r="112" spans="1:7" x14ac:dyDescent="0.25">
      <c r="A112" s="9">
        <v>40575</v>
      </c>
      <c r="B112">
        <v>4.6510991178764902</v>
      </c>
      <c r="C112">
        <v>4.6606048928761901</v>
      </c>
      <c r="D112">
        <v>4.6135224629021101</v>
      </c>
      <c r="E112">
        <v>3.7576654974384401E-2</v>
      </c>
      <c r="F112">
        <v>4.64715248843933</v>
      </c>
      <c r="G112">
        <v>1.3452404436866299E-2</v>
      </c>
    </row>
    <row r="113" spans="1:7" x14ac:dyDescent="0.25">
      <c r="A113" s="9">
        <v>40603</v>
      </c>
      <c r="B113">
        <v>4.65491227788291</v>
      </c>
      <c r="C113">
        <v>4.68951133442184</v>
      </c>
      <c r="D113">
        <v>4.6140231285298903</v>
      </c>
      <c r="E113">
        <v>4.08891493530186E-2</v>
      </c>
      <c r="F113">
        <v>4.6471296220099996</v>
      </c>
      <c r="G113">
        <v>4.2381712411845497E-2</v>
      </c>
    </row>
    <row r="114" spans="1:7" x14ac:dyDescent="0.25">
      <c r="A114" s="9">
        <v>40634</v>
      </c>
      <c r="B114">
        <v>4.6279096729575802</v>
      </c>
      <c r="C114">
        <v>4.6784206477276804</v>
      </c>
      <c r="D114">
        <v>4.6144502125992402</v>
      </c>
      <c r="E114">
        <v>1.3459460358341601E-2</v>
      </c>
      <c r="F114">
        <v>4.6470546466600604</v>
      </c>
      <c r="G114">
        <v>3.1366001067620997E-2</v>
      </c>
    </row>
    <row r="115" spans="1:7" x14ac:dyDescent="0.25">
      <c r="A115" s="9">
        <v>40664</v>
      </c>
      <c r="B115">
        <v>4.65491227788291</v>
      </c>
      <c r="C115">
        <v>4.6802776584748997</v>
      </c>
      <c r="D115">
        <v>4.6148024775135896</v>
      </c>
      <c r="E115">
        <v>4.0109800369319097E-2</v>
      </c>
      <c r="F115">
        <v>4.6469258853161204</v>
      </c>
      <c r="G115">
        <v>3.33517731587719E-2</v>
      </c>
    </row>
    <row r="116" spans="1:7" x14ac:dyDescent="0.25">
      <c r="A116" s="9">
        <v>40695</v>
      </c>
      <c r="B116">
        <v>4.63375764284</v>
      </c>
      <c r="C116">
        <v>4.6737629774537002</v>
      </c>
      <c r="D116">
        <v>4.6150787895302301</v>
      </c>
      <c r="E116">
        <v>1.8678853309778198E-2</v>
      </c>
      <c r="F116">
        <v>4.6467419029264097</v>
      </c>
      <c r="G116">
        <v>2.70210745272919E-2</v>
      </c>
    </row>
    <row r="117" spans="1:7" x14ac:dyDescent="0.25">
      <c r="A117" s="9">
        <v>40725</v>
      </c>
      <c r="B117">
        <v>4.6395716127054198</v>
      </c>
      <c r="C117">
        <v>4.6774908475677197</v>
      </c>
      <c r="D117">
        <v>4.6152783243956401</v>
      </c>
      <c r="E117">
        <v>2.4293288309784E-2</v>
      </c>
      <c r="F117">
        <v>4.6465015217830601</v>
      </c>
      <c r="G117">
        <v>3.0989325784657101E-2</v>
      </c>
    </row>
    <row r="118" spans="1:7" x14ac:dyDescent="0.25">
      <c r="A118" s="9">
        <v>40756</v>
      </c>
      <c r="B118">
        <v>4.61808641125464</v>
      </c>
      <c r="C118">
        <v>4.6530075154022503</v>
      </c>
      <c r="D118">
        <v>4.61540040198327</v>
      </c>
      <c r="E118">
        <v>2.6860092713628298E-3</v>
      </c>
      <c r="F118">
        <v>4.6462037726741698</v>
      </c>
      <c r="G118">
        <v>6.80374272808245E-3</v>
      </c>
    </row>
    <row r="119" spans="1:7" x14ac:dyDescent="0.25">
      <c r="A119" s="9">
        <v>40787</v>
      </c>
      <c r="B119">
        <v>4.60816569496789</v>
      </c>
      <c r="C119">
        <v>4.6424659707317897</v>
      </c>
      <c r="D119">
        <v>4.6154445296147903</v>
      </c>
      <c r="E119">
        <v>-7.2788346469030603E-3</v>
      </c>
      <c r="F119">
        <v>4.6458479255030003</v>
      </c>
      <c r="G119">
        <v>-3.3819547712098698E-3</v>
      </c>
    </row>
    <row r="120" spans="1:7" x14ac:dyDescent="0.25">
      <c r="A120" s="9">
        <v>40817</v>
      </c>
      <c r="B120">
        <v>4.5991521136625302</v>
      </c>
      <c r="C120">
        <v>4.6643820456199396</v>
      </c>
      <c r="D120">
        <v>4.6154102353372304</v>
      </c>
      <c r="E120">
        <v>-1.6258121674697899E-2</v>
      </c>
      <c r="F120">
        <v>4.6454333026708197</v>
      </c>
      <c r="G120">
        <v>1.89487429491191E-2</v>
      </c>
    </row>
    <row r="121" spans="1:7" x14ac:dyDescent="0.25">
      <c r="A121" s="9">
        <v>40848</v>
      </c>
      <c r="B121">
        <v>4.6041696856545098</v>
      </c>
      <c r="C121">
        <v>4.6482296754485404</v>
      </c>
      <c r="D121">
        <v>4.6152969910337696</v>
      </c>
      <c r="E121">
        <v>-1.11273053792577E-2</v>
      </c>
      <c r="F121">
        <v>4.64495920048358</v>
      </c>
      <c r="G121">
        <v>3.2704749649616902E-3</v>
      </c>
    </row>
    <row r="122" spans="1:7" x14ac:dyDescent="0.25">
      <c r="A122" s="9">
        <v>40878</v>
      </c>
      <c r="B122">
        <v>4.6308379327366698</v>
      </c>
      <c r="C122">
        <v>4.6709579265260901</v>
      </c>
      <c r="D122">
        <v>4.6151041431391304</v>
      </c>
      <c r="E122">
        <v>1.5733789597540501E-2</v>
      </c>
      <c r="F122">
        <v>4.6444250614566496</v>
      </c>
      <c r="G122">
        <v>2.6532865069445799E-2</v>
      </c>
    </row>
    <row r="123" spans="1:7" x14ac:dyDescent="0.25">
      <c r="A123" s="9">
        <v>40909</v>
      </c>
      <c r="B123">
        <v>4.5808774934190497</v>
      </c>
      <c r="C123">
        <v>4.6482296754485404</v>
      </c>
      <c r="D123">
        <v>4.6148309522291999</v>
      </c>
      <c r="E123">
        <v>-3.3953458810152298E-2</v>
      </c>
      <c r="F123">
        <v>4.6438303533405696</v>
      </c>
      <c r="G123">
        <v>4.3993221079682496E-3</v>
      </c>
    </row>
    <row r="124" spans="1:7" x14ac:dyDescent="0.25">
      <c r="A124" s="9">
        <v>40940</v>
      </c>
      <c r="B124">
        <v>4.5870062153604199</v>
      </c>
      <c r="C124">
        <v>4.58904080405821</v>
      </c>
      <c r="D124">
        <v>4.6144768002825503</v>
      </c>
      <c r="E124">
        <v>-2.7470584922133001E-2</v>
      </c>
      <c r="F124">
        <v>4.6431747486147597</v>
      </c>
      <c r="G124">
        <v>-5.4133944556553203E-2</v>
      </c>
    </row>
    <row r="125" spans="1:7" x14ac:dyDescent="0.25">
      <c r="A125" s="9">
        <v>40969</v>
      </c>
      <c r="B125">
        <v>4.58394654953646</v>
      </c>
      <c r="C125">
        <v>4.5951198501345898</v>
      </c>
      <c r="D125">
        <v>4.61404080729121</v>
      </c>
      <c r="E125">
        <v>-3.00942577547408E-2</v>
      </c>
      <c r="F125">
        <v>4.6424579537040298</v>
      </c>
      <c r="G125">
        <v>-4.7338103569444102E-2</v>
      </c>
    </row>
    <row r="126" spans="1:7" x14ac:dyDescent="0.25">
      <c r="A126" s="9">
        <v>41000</v>
      </c>
      <c r="B126">
        <v>4.5910712616085902</v>
      </c>
      <c r="C126">
        <v>4.5859873665713202</v>
      </c>
      <c r="D126">
        <v>4.6135218812827903</v>
      </c>
      <c r="E126">
        <v>-2.2450619674205301E-2</v>
      </c>
      <c r="F126">
        <v>4.6416792573330197</v>
      </c>
      <c r="G126">
        <v>-5.5691890761698601E-2</v>
      </c>
    </row>
    <row r="127" spans="1:7" x14ac:dyDescent="0.25">
      <c r="A127" s="9">
        <v>41030</v>
      </c>
      <c r="B127">
        <v>4.5920849464394404</v>
      </c>
      <c r="C127">
        <v>4.6111522576656396</v>
      </c>
      <c r="D127">
        <v>4.6129186980761601</v>
      </c>
      <c r="E127">
        <v>-2.0833751636723599E-2</v>
      </c>
      <c r="F127">
        <v>4.6408375829631803</v>
      </c>
      <c r="G127">
        <v>-2.9685325297539401E-2</v>
      </c>
    </row>
    <row r="128" spans="1:7" x14ac:dyDescent="0.25">
      <c r="A128" s="9">
        <v>41061</v>
      </c>
      <c r="B128">
        <v>4.5981455710511296</v>
      </c>
      <c r="C128">
        <v>4.56226268497681</v>
      </c>
      <c r="D128">
        <v>4.6122297602600604</v>
      </c>
      <c r="E128">
        <v>-1.40841892089285E-2</v>
      </c>
      <c r="F128">
        <v>4.6399314243346197</v>
      </c>
      <c r="G128">
        <v>-7.7668739357808297E-2</v>
      </c>
    </row>
    <row r="129" spans="1:7" x14ac:dyDescent="0.25">
      <c r="A129" s="9">
        <v>41091</v>
      </c>
      <c r="B129">
        <v>4.6091622072576302</v>
      </c>
      <c r="C129">
        <v>4.58190155904874</v>
      </c>
      <c r="D129">
        <v>4.6114534096689797</v>
      </c>
      <c r="E129">
        <v>-2.2912024113529699E-3</v>
      </c>
      <c r="F129">
        <v>4.63895904613402</v>
      </c>
      <c r="G129">
        <v>-5.7057487085280099E-2</v>
      </c>
    </row>
    <row r="130" spans="1:7" x14ac:dyDescent="0.25">
      <c r="A130" s="9">
        <v>41122</v>
      </c>
      <c r="B130">
        <v>4.6259527251706203</v>
      </c>
      <c r="C130">
        <v>4.63763737612559</v>
      </c>
      <c r="D130">
        <v>4.6105878794631403</v>
      </c>
      <c r="E130">
        <v>1.53648457074809E-2</v>
      </c>
      <c r="F130">
        <v>4.6379181137521899</v>
      </c>
      <c r="G130">
        <v>-2.8073762659290699E-4</v>
      </c>
    </row>
    <row r="131" spans="1:7" x14ac:dyDescent="0.25">
      <c r="A131" s="9">
        <v>41153</v>
      </c>
      <c r="B131">
        <v>4.6190730911570803</v>
      </c>
      <c r="C131">
        <v>4.6249728132842698</v>
      </c>
      <c r="D131">
        <v>4.6096313851237003</v>
      </c>
      <c r="E131">
        <v>9.4417060333863902E-3</v>
      </c>
      <c r="F131">
        <v>4.6368058523215803</v>
      </c>
      <c r="G131">
        <v>-1.1833039037308901E-2</v>
      </c>
    </row>
    <row r="132" spans="1:7" x14ac:dyDescent="0.25">
      <c r="A132" s="9">
        <v>41183</v>
      </c>
      <c r="B132">
        <v>4.6220273030545096</v>
      </c>
      <c r="C132">
        <v>4.6091622072576302</v>
      </c>
      <c r="D132">
        <v>4.60858226068774</v>
      </c>
      <c r="E132">
        <v>1.34450423667772E-2</v>
      </c>
      <c r="F132">
        <v>4.6356194848084504</v>
      </c>
      <c r="G132">
        <v>-2.6457277550825699E-2</v>
      </c>
    </row>
    <row r="133" spans="1:7" x14ac:dyDescent="0.25">
      <c r="A133" s="9">
        <v>41214</v>
      </c>
      <c r="B133">
        <v>4.6071681886507596</v>
      </c>
      <c r="C133">
        <v>4.6210435351443797</v>
      </c>
      <c r="D133">
        <v>4.6074389130449998</v>
      </c>
      <c r="E133">
        <v>-2.7072439423654501E-4</v>
      </c>
      <c r="F133">
        <v>4.6343561428747702</v>
      </c>
      <c r="G133">
        <v>-1.3312607730384E-2</v>
      </c>
    </row>
    <row r="134" spans="1:7" x14ac:dyDescent="0.25">
      <c r="A134" s="9">
        <v>41244</v>
      </c>
      <c r="B134">
        <v>4.6170987568533697</v>
      </c>
      <c r="C134">
        <v>4.5870062153604199</v>
      </c>
      <c r="D134">
        <v>4.6061998528278396</v>
      </c>
      <c r="E134">
        <v>1.0898904025527E-2</v>
      </c>
      <c r="F134">
        <v>4.6330127540367796</v>
      </c>
      <c r="G134">
        <v>-4.6006538676365401E-2</v>
      </c>
    </row>
    <row r="135" spans="1:7" x14ac:dyDescent="0.25">
      <c r="A135" s="9">
        <v>41275</v>
      </c>
      <c r="B135">
        <v>4.6279096729575802</v>
      </c>
      <c r="C135">
        <v>4.6347289882296403</v>
      </c>
      <c r="D135">
        <v>4.6048635885796996</v>
      </c>
      <c r="E135">
        <v>2.304608437788E-2</v>
      </c>
      <c r="F135">
        <v>4.63158614309007</v>
      </c>
      <c r="G135">
        <v>3.1428451395664101E-3</v>
      </c>
    </row>
    <row r="136" spans="1:7" x14ac:dyDescent="0.25">
      <c r="A136" s="9">
        <v>41306</v>
      </c>
      <c r="B136">
        <v>4.60517018598809</v>
      </c>
      <c r="C136">
        <v>4.6634390941120696</v>
      </c>
      <c r="D136">
        <v>4.6034287129404996</v>
      </c>
      <c r="E136">
        <v>1.7414730475878201E-3</v>
      </c>
      <c r="F136">
        <v>4.6300727798414503</v>
      </c>
      <c r="G136">
        <v>3.3366314270619001E-2</v>
      </c>
    </row>
    <row r="137" spans="1:7" x14ac:dyDescent="0.25">
      <c r="A137" s="9">
        <v>41334</v>
      </c>
      <c r="B137">
        <v>4.62005879848184</v>
      </c>
      <c r="C137">
        <v>4.64631212931927</v>
      </c>
      <c r="D137">
        <v>4.6018939963748897</v>
      </c>
      <c r="E137">
        <v>1.8164802106955698E-2</v>
      </c>
      <c r="F137">
        <v>4.6284691583480804</v>
      </c>
      <c r="G137">
        <v>1.7842970971184102E-2</v>
      </c>
    </row>
    <row r="138" spans="1:7" x14ac:dyDescent="0.25">
      <c r="A138" s="9">
        <v>41365</v>
      </c>
      <c r="B138">
        <v>4.6288867126054098</v>
      </c>
      <c r="C138">
        <v>4.6756286496366499</v>
      </c>
      <c r="D138">
        <v>4.6002582227847704</v>
      </c>
      <c r="E138">
        <v>2.8628489820639501E-2</v>
      </c>
      <c r="F138">
        <v>4.62677203012327</v>
      </c>
      <c r="G138">
        <v>4.8856619513379301E-2</v>
      </c>
    </row>
    <row r="139" spans="1:7" x14ac:dyDescent="0.25">
      <c r="A139" s="9">
        <v>41395</v>
      </c>
      <c r="B139">
        <v>4.6259527251706203</v>
      </c>
      <c r="C139">
        <v>4.6784206477276804</v>
      </c>
      <c r="D139">
        <v>4.5985203162326096</v>
      </c>
      <c r="E139">
        <v>2.7432408938012E-2</v>
      </c>
      <c r="F139">
        <v>4.62497828435757</v>
      </c>
      <c r="G139">
        <v>5.3442363370114397E-2</v>
      </c>
    </row>
    <row r="140" spans="1:7" x14ac:dyDescent="0.25">
      <c r="A140" s="9">
        <v>41426</v>
      </c>
      <c r="B140">
        <v>4.6606048928761901</v>
      </c>
      <c r="C140">
        <v>4.7095302013123304</v>
      </c>
      <c r="D140">
        <v>4.5966794216796796</v>
      </c>
      <c r="E140">
        <v>6.3925471196508293E-2</v>
      </c>
      <c r="F140">
        <v>4.6230851872215997</v>
      </c>
      <c r="G140">
        <v>8.6445014090734906E-2</v>
      </c>
    </row>
    <row r="141" spans="1:7" x14ac:dyDescent="0.25">
      <c r="A141" s="9">
        <v>41456</v>
      </c>
      <c r="B141">
        <v>4.62399194022868</v>
      </c>
      <c r="C141">
        <v>4.7086288943563197</v>
      </c>
      <c r="D141">
        <v>4.5947348957571199</v>
      </c>
      <c r="E141">
        <v>2.9257044471563701E-2</v>
      </c>
      <c r="F141">
        <v>4.6210904172499303</v>
      </c>
      <c r="G141">
        <v>8.7538477106396007E-2</v>
      </c>
    </row>
    <row r="142" spans="1:7" x14ac:dyDescent="0.25">
      <c r="A142" s="9">
        <v>41487</v>
      </c>
      <c r="B142">
        <v>4.6249728132842698</v>
      </c>
      <c r="C142">
        <v>4.6876714074998302</v>
      </c>
      <c r="D142">
        <v>4.5926865883480996</v>
      </c>
      <c r="E142">
        <v>3.2286224936169998E-2</v>
      </c>
      <c r="F142">
        <v>4.6189923199910803</v>
      </c>
      <c r="G142">
        <v>6.8679087508750306E-2</v>
      </c>
    </row>
    <row r="143" spans="1:7" x14ac:dyDescent="0.25">
      <c r="A143" s="9">
        <v>41518</v>
      </c>
      <c r="B143">
        <v>4.63763737612559</v>
      </c>
      <c r="C143">
        <v>4.7086288943563197</v>
      </c>
      <c r="D143">
        <v>4.5905345750846296</v>
      </c>
      <c r="E143">
        <v>4.7102801040962997E-2</v>
      </c>
      <c r="F143">
        <v>4.6167899164448398</v>
      </c>
      <c r="G143">
        <v>9.1838977911481906E-2</v>
      </c>
    </row>
    <row r="144" spans="1:7" x14ac:dyDescent="0.25">
      <c r="A144" s="9">
        <v>41548</v>
      </c>
      <c r="B144">
        <v>4.6220273030545096</v>
      </c>
      <c r="C144">
        <v>4.7167115607210004</v>
      </c>
      <c r="D144">
        <v>4.5882791807208196</v>
      </c>
      <c r="E144">
        <v>3.3748122333691802E-2</v>
      </c>
      <c r="F144">
        <v>4.6144827575421798</v>
      </c>
      <c r="G144">
        <v>0.102228803178816</v>
      </c>
    </row>
    <row r="145" spans="1:7" x14ac:dyDescent="0.25">
      <c r="A145" s="9">
        <v>41579</v>
      </c>
      <c r="B145">
        <v>4.6259527251706203</v>
      </c>
      <c r="C145">
        <v>4.6784206477276804</v>
      </c>
      <c r="D145">
        <v>4.5859210934583201</v>
      </c>
      <c r="E145">
        <v>4.0031631712297497E-2</v>
      </c>
      <c r="F145">
        <v>4.6120711028482004</v>
      </c>
      <c r="G145">
        <v>6.6349544879488395E-2</v>
      </c>
    </row>
    <row r="146" spans="1:7" x14ac:dyDescent="0.25">
      <c r="A146" s="9">
        <v>41609</v>
      </c>
      <c r="B146">
        <v>4.59713801429083</v>
      </c>
      <c r="C146">
        <v>4.61808641125464</v>
      </c>
      <c r="D146">
        <v>4.5834612619009496</v>
      </c>
      <c r="E146">
        <v>1.3676752389878101E-2</v>
      </c>
      <c r="F146">
        <v>4.6095560007304499</v>
      </c>
      <c r="G146">
        <v>8.5304105241914806E-3</v>
      </c>
    </row>
    <row r="147" spans="1:7" x14ac:dyDescent="0.25">
      <c r="A147" s="9">
        <v>41640</v>
      </c>
      <c r="B147">
        <v>4.6151205168412597</v>
      </c>
      <c r="C147">
        <v>4.6558633003036096</v>
      </c>
      <c r="D147">
        <v>4.5809009435385697</v>
      </c>
      <c r="E147">
        <v>3.4219573302689398E-2</v>
      </c>
      <c r="F147">
        <v>4.6069390115128703</v>
      </c>
      <c r="G147">
        <v>4.8924288790740199E-2</v>
      </c>
    </row>
    <row r="148" spans="1:7" x14ac:dyDescent="0.25">
      <c r="A148" s="9">
        <v>41671</v>
      </c>
      <c r="B148">
        <v>4.61808641125464</v>
      </c>
      <c r="C148">
        <v>4.6885917941271602</v>
      </c>
      <c r="D148">
        <v>4.5782415013915498</v>
      </c>
      <c r="E148">
        <v>3.98449098630832E-2</v>
      </c>
      <c r="F148">
        <v>4.6042217613404697</v>
      </c>
      <c r="G148">
        <v>8.4370032786692598E-2</v>
      </c>
    </row>
    <row r="149" spans="1:7" x14ac:dyDescent="0.25">
      <c r="A149" s="9">
        <v>41699</v>
      </c>
      <c r="B149">
        <v>4.61313835563727</v>
      </c>
      <c r="C149">
        <v>4.6415021152354798</v>
      </c>
      <c r="D149">
        <v>4.5754845625201996</v>
      </c>
      <c r="E149">
        <v>3.7653793117072801E-2</v>
      </c>
      <c r="F149">
        <v>4.6014062538604898</v>
      </c>
      <c r="G149">
        <v>4.0095861374992998E-2</v>
      </c>
    </row>
    <row r="150" spans="1:7" x14ac:dyDescent="0.25">
      <c r="A150" s="9">
        <v>41730</v>
      </c>
      <c r="B150">
        <v>4.6071681886507596</v>
      </c>
      <c r="C150">
        <v>4.6170987568533697</v>
      </c>
      <c r="D150">
        <v>4.5726320614300597</v>
      </c>
      <c r="E150">
        <v>3.4536127220707598E-2</v>
      </c>
      <c r="F150">
        <v>4.5984951437235004</v>
      </c>
      <c r="G150">
        <v>1.8603613129870501E-2</v>
      </c>
    </row>
    <row r="151" spans="1:7" x14ac:dyDescent="0.25">
      <c r="A151" s="9">
        <v>41760</v>
      </c>
      <c r="B151">
        <v>4.5951198501345898</v>
      </c>
      <c r="C151">
        <v>4.6121457997245203</v>
      </c>
      <c r="D151">
        <v>4.5696862231652497</v>
      </c>
      <c r="E151">
        <v>2.5433626969342701E-2</v>
      </c>
      <c r="F151">
        <v>4.5954913949617104</v>
      </c>
      <c r="G151">
        <v>1.6654404762802801E-2</v>
      </c>
    </row>
    <row r="152" spans="1:7" x14ac:dyDescent="0.25">
      <c r="A152" s="9">
        <v>41791</v>
      </c>
      <c r="B152">
        <v>4.5777989891919599</v>
      </c>
      <c r="C152">
        <v>4.5870062153604199</v>
      </c>
      <c r="D152">
        <v>4.5666495392523396</v>
      </c>
      <c r="E152">
        <v>1.1149449939618699E-2</v>
      </c>
      <c r="F152">
        <v>4.5923981151537596</v>
      </c>
      <c r="G152">
        <v>-5.3918997933431398E-3</v>
      </c>
    </row>
    <row r="153" spans="1:7" x14ac:dyDescent="0.25">
      <c r="A153" s="9">
        <v>41821</v>
      </c>
      <c r="B153">
        <v>4.5910712616085902</v>
      </c>
      <c r="C153">
        <v>4.58394654953646</v>
      </c>
      <c r="D153">
        <v>4.5635246974650201</v>
      </c>
      <c r="E153">
        <v>2.7546564143568899E-2</v>
      </c>
      <c r="F153">
        <v>4.5892185403844703</v>
      </c>
      <c r="G153">
        <v>-5.2719908480066899E-3</v>
      </c>
    </row>
    <row r="154" spans="1:7" x14ac:dyDescent="0.25">
      <c r="A154" s="9">
        <v>41852</v>
      </c>
      <c r="B154">
        <v>4.5941092386286702</v>
      </c>
      <c r="C154">
        <v>4.6395716127054198</v>
      </c>
      <c r="D154">
        <v>4.5603144716066897</v>
      </c>
      <c r="E154">
        <v>3.37947670219775E-2</v>
      </c>
      <c r="F154">
        <v>4.5859558651345003</v>
      </c>
      <c r="G154">
        <v>5.3615747570925798E-2</v>
      </c>
    </row>
    <row r="155" spans="1:7" x14ac:dyDescent="0.25">
      <c r="A155" s="9">
        <v>41883</v>
      </c>
      <c r="B155">
        <v>4.5920849464394404</v>
      </c>
      <c r="C155">
        <v>4.6904300299389101</v>
      </c>
      <c r="D155">
        <v>4.5570218480313898</v>
      </c>
      <c r="E155">
        <v>3.5063098408046799E-2</v>
      </c>
      <c r="F155">
        <v>4.58261324320556</v>
      </c>
      <c r="G155">
        <v>0.107816786733356</v>
      </c>
    </row>
    <row r="156" spans="1:7" x14ac:dyDescent="0.25">
      <c r="A156" s="9">
        <v>41913</v>
      </c>
      <c r="B156">
        <v>4.5941092386286702</v>
      </c>
      <c r="C156">
        <v>4.65965837127216</v>
      </c>
      <c r="D156">
        <v>4.5536500738552501</v>
      </c>
      <c r="E156">
        <v>4.0459164773420597E-2</v>
      </c>
      <c r="F156">
        <v>4.5791942421011402</v>
      </c>
      <c r="G156">
        <v>8.0464129171023996E-2</v>
      </c>
    </row>
    <row r="157" spans="1:7" x14ac:dyDescent="0.25">
      <c r="A157" s="9">
        <v>41944</v>
      </c>
      <c r="B157">
        <v>4.5880240271531196</v>
      </c>
      <c r="C157">
        <v>4.6405373298253796</v>
      </c>
      <c r="D157">
        <v>4.5502026667430098</v>
      </c>
      <c r="E157">
        <v>3.7821360410109597E-2</v>
      </c>
      <c r="F157">
        <v>4.5757032612443602</v>
      </c>
      <c r="G157">
        <v>6.4834068581022697E-2</v>
      </c>
    </row>
    <row r="158" spans="1:7" x14ac:dyDescent="0.25">
      <c r="A158" s="9">
        <v>41974</v>
      </c>
      <c r="B158">
        <v>4.5653893159762502</v>
      </c>
      <c r="C158">
        <v>4.58904080405821</v>
      </c>
      <c r="D158">
        <v>4.5466834565443204</v>
      </c>
      <c r="E158">
        <v>1.8705859431927901E-2</v>
      </c>
      <c r="F158">
        <v>4.5721453209235499</v>
      </c>
      <c r="G158">
        <v>1.68954831346609E-2</v>
      </c>
    </row>
    <row r="159" spans="1:7" x14ac:dyDescent="0.25">
      <c r="A159" s="9">
        <v>42005</v>
      </c>
      <c r="B159">
        <v>4.5643481914678397</v>
      </c>
      <c r="C159">
        <v>4.5196122976264403</v>
      </c>
      <c r="D159">
        <v>4.5430965649403099</v>
      </c>
      <c r="E159">
        <v>2.1251626527528E-2</v>
      </c>
      <c r="F159">
        <v>4.5685259416898996</v>
      </c>
      <c r="G159">
        <v>-4.8913644063457599E-2</v>
      </c>
    </row>
    <row r="160" spans="1:7" x14ac:dyDescent="0.25">
      <c r="A160" s="9">
        <v>42036</v>
      </c>
      <c r="B160">
        <v>4.5612182984589102</v>
      </c>
      <c r="C160">
        <v>4.5411648560121796</v>
      </c>
      <c r="D160">
        <v>4.5394462579474499</v>
      </c>
      <c r="E160">
        <v>2.1772040511456901E-2</v>
      </c>
      <c r="F160">
        <v>4.5648507744609903</v>
      </c>
      <c r="G160">
        <v>-2.36859184488128E-2</v>
      </c>
    </row>
    <row r="161" spans="1:7" x14ac:dyDescent="0.25">
      <c r="A161" s="9">
        <v>42064</v>
      </c>
      <c r="B161">
        <v>4.5475410731514598</v>
      </c>
      <c r="C161">
        <v>4.5685062016164997</v>
      </c>
      <c r="D161">
        <v>4.53573696556081</v>
      </c>
      <c r="E161">
        <v>1.18041075906477E-2</v>
      </c>
      <c r="F161">
        <v>4.5611250927343097</v>
      </c>
      <c r="G161">
        <v>7.3811088821894699E-3</v>
      </c>
    </row>
    <row r="162" spans="1:7" x14ac:dyDescent="0.25">
      <c r="A162" s="9">
        <v>42095</v>
      </c>
      <c r="B162">
        <v>4.5304466397921503</v>
      </c>
      <c r="C162">
        <v>4.5443580465913298</v>
      </c>
      <c r="D162">
        <v>4.53197328576959</v>
      </c>
      <c r="E162">
        <v>-1.5266459774377599E-3</v>
      </c>
      <c r="F162">
        <v>4.5573539872456204</v>
      </c>
      <c r="G162">
        <v>-1.29959406542903E-2</v>
      </c>
    </row>
    <row r="163" spans="1:7" x14ac:dyDescent="0.25">
      <c r="A163" s="9">
        <v>42125</v>
      </c>
      <c r="B163">
        <v>4.5304466397921503</v>
      </c>
      <c r="C163">
        <v>4.5207010293616401</v>
      </c>
      <c r="D163">
        <v>4.5281599076440804</v>
      </c>
      <c r="E163">
        <v>2.2867321480717498E-3</v>
      </c>
      <c r="F163">
        <v>4.5535426056836998</v>
      </c>
      <c r="G163">
        <v>-3.2841576322060799E-2</v>
      </c>
    </row>
    <row r="164" spans="1:7" x14ac:dyDescent="0.25">
      <c r="A164" s="9">
        <v>42156</v>
      </c>
      <c r="B164">
        <v>4.5163389722814804</v>
      </c>
      <c r="C164">
        <v>4.45434729625351</v>
      </c>
      <c r="D164">
        <v>4.5243015084748901</v>
      </c>
      <c r="E164">
        <v>-7.9625361934173404E-3</v>
      </c>
      <c r="F164">
        <v>4.5496959954599996</v>
      </c>
      <c r="G164">
        <v>-9.5348699206492901E-2</v>
      </c>
    </row>
    <row r="165" spans="1:7" x14ac:dyDescent="0.25">
      <c r="A165" s="9">
        <v>42186</v>
      </c>
      <c r="B165">
        <v>4.5031374604229404</v>
      </c>
      <c r="C165">
        <v>4.5454201815823199</v>
      </c>
      <c r="D165">
        <v>4.52040278319717</v>
      </c>
      <c r="E165">
        <v>-1.7265322774231699E-2</v>
      </c>
      <c r="F165">
        <v>4.5458189505787399</v>
      </c>
      <c r="G165">
        <v>-3.9876899642193902E-4</v>
      </c>
    </row>
    <row r="166" spans="1:7" x14ac:dyDescent="0.25">
      <c r="A166" s="9">
        <v>42217</v>
      </c>
      <c r="B166">
        <v>4.5020294270685799</v>
      </c>
      <c r="C166">
        <v>4.4998096703302704</v>
      </c>
      <c r="D166">
        <v>4.5164683653067401</v>
      </c>
      <c r="E166">
        <v>-1.44389382381607E-2</v>
      </c>
      <c r="F166">
        <v>4.54191552932887</v>
      </c>
      <c r="G166">
        <v>-4.2105858998607901E-2</v>
      </c>
    </row>
    <row r="167" spans="1:7" x14ac:dyDescent="0.25">
      <c r="A167" s="9">
        <v>42248</v>
      </c>
      <c r="B167">
        <v>4.4830025520138799</v>
      </c>
      <c r="C167">
        <v>4.4886363697321396</v>
      </c>
      <c r="D167">
        <v>4.51250275507934</v>
      </c>
      <c r="E167">
        <v>-2.9500203065452701E-2</v>
      </c>
      <c r="F167">
        <v>4.5379897869224299</v>
      </c>
      <c r="G167">
        <v>-4.9353417190294097E-2</v>
      </c>
    </row>
    <row r="168" spans="1:7" x14ac:dyDescent="0.25">
      <c r="A168" s="9">
        <v>42278</v>
      </c>
      <c r="B168">
        <v>4.4784725329421304</v>
      </c>
      <c r="C168">
        <v>4.4784725329421304</v>
      </c>
      <c r="D168">
        <v>4.5085103413791403</v>
      </c>
      <c r="E168">
        <v>-3.0037808437010802E-2</v>
      </c>
      <c r="F168">
        <v>4.5340454536805597</v>
      </c>
      <c r="G168">
        <v>-5.5572920738431002E-2</v>
      </c>
    </row>
    <row r="169" spans="1:7" x14ac:dyDescent="0.25">
      <c r="A169" s="9">
        <v>42309</v>
      </c>
      <c r="B169">
        <v>4.4566701776696496</v>
      </c>
      <c r="C169">
        <v>4.4875121425198596</v>
      </c>
      <c r="D169">
        <v>4.5044952854453202</v>
      </c>
      <c r="E169">
        <v>-4.7825107775674301E-2</v>
      </c>
      <c r="F169">
        <v>4.5300858791110103</v>
      </c>
      <c r="G169">
        <v>-4.2573736591149297E-2</v>
      </c>
    </row>
    <row r="170" spans="1:7" x14ac:dyDescent="0.25">
      <c r="A170" s="9">
        <v>42339</v>
      </c>
      <c r="B170">
        <v>4.4414740933173</v>
      </c>
      <c r="C170">
        <v>4.4841318576110396</v>
      </c>
      <c r="D170">
        <v>4.50046151674381</v>
      </c>
      <c r="E170">
        <v>-5.8987423426511199E-2</v>
      </c>
      <c r="F170">
        <v>4.5261139839181004</v>
      </c>
      <c r="G170">
        <v>-4.1982126307069302E-2</v>
      </c>
    </row>
    <row r="171" spans="1:7" x14ac:dyDescent="0.25">
      <c r="A171" s="9">
        <v>42370</v>
      </c>
      <c r="B171">
        <v>4.4450014338352704</v>
      </c>
      <c r="C171">
        <v>4.5379614362946397</v>
      </c>
      <c r="D171">
        <v>4.4964125957196703</v>
      </c>
      <c r="E171">
        <v>-5.14111618843981E-2</v>
      </c>
      <c r="F171">
        <v>4.5221323603051404</v>
      </c>
      <c r="G171">
        <v>1.5829075989501E-2</v>
      </c>
    </row>
    <row r="172" spans="1:7" x14ac:dyDescent="0.25">
      <c r="A172" s="9">
        <v>42401</v>
      </c>
      <c r="B172">
        <v>4.4188406077966</v>
      </c>
      <c r="C172">
        <v>4.4818719696436</v>
      </c>
      <c r="D172">
        <v>4.4923516276680697</v>
      </c>
      <c r="E172">
        <v>-7.3511019871467104E-2</v>
      </c>
      <c r="F172">
        <v>4.5181432765392397</v>
      </c>
      <c r="G172">
        <v>-3.6271306895642702E-2</v>
      </c>
    </row>
    <row r="173" spans="1:7" x14ac:dyDescent="0.25">
      <c r="A173" s="9">
        <v>42430</v>
      </c>
      <c r="B173">
        <v>4.4367515343631299</v>
      </c>
      <c r="C173">
        <v>4.4682043309149302</v>
      </c>
      <c r="D173">
        <v>4.4882813211931198</v>
      </c>
      <c r="E173">
        <v>-5.1529786829991299E-2</v>
      </c>
      <c r="F173">
        <v>4.5141491230254598</v>
      </c>
      <c r="G173">
        <v>-4.5944792110530701E-2</v>
      </c>
    </row>
    <row r="174" spans="1:7" x14ac:dyDescent="0.25">
      <c r="A174" s="9">
        <v>42461</v>
      </c>
      <c r="B174">
        <v>4.4402955427978599</v>
      </c>
      <c r="C174">
        <v>4.4331949212482797</v>
      </c>
      <c r="D174">
        <v>4.4842038176842802</v>
      </c>
      <c r="E174">
        <v>-4.39082748864279E-2</v>
      </c>
      <c r="F174">
        <v>4.51015201029767</v>
      </c>
      <c r="G174">
        <v>-7.6957089049392705E-2</v>
      </c>
    </row>
    <row r="175" spans="1:7" x14ac:dyDescent="0.25">
      <c r="A175" s="9">
        <v>42491</v>
      </c>
      <c r="B175">
        <v>4.4438270355793303</v>
      </c>
      <c r="C175">
        <v>4.4670568838584597</v>
      </c>
      <c r="D175">
        <v>4.4801208609246403</v>
      </c>
      <c r="E175">
        <v>-3.6293825345309602E-2</v>
      </c>
      <c r="F175">
        <v>4.5061536943774501</v>
      </c>
      <c r="G175">
        <v>-3.9096810518991998E-2</v>
      </c>
    </row>
    <row r="176" spans="1:7" x14ac:dyDescent="0.25">
      <c r="A176" s="9">
        <v>42522</v>
      </c>
      <c r="B176">
        <v>4.4612998155683901</v>
      </c>
      <c r="C176">
        <v>4.4818719696436</v>
      </c>
      <c r="D176">
        <v>4.47603385589884</v>
      </c>
      <c r="E176">
        <v>-1.4734040330447199E-2</v>
      </c>
      <c r="F176">
        <v>4.5021553374816703</v>
      </c>
      <c r="G176">
        <v>-2.02833678380691E-2</v>
      </c>
    </row>
    <row r="177" spans="1:7" x14ac:dyDescent="0.25">
      <c r="A177" s="9">
        <v>42552</v>
      </c>
      <c r="B177">
        <v>4.4624538837865</v>
      </c>
      <c r="C177">
        <v>4.4485163759427104</v>
      </c>
      <c r="D177">
        <v>4.4719439275465902</v>
      </c>
      <c r="E177">
        <v>-9.4900437600926105E-3</v>
      </c>
      <c r="F177">
        <v>4.4981578001542903</v>
      </c>
      <c r="G177">
        <v>-4.9641424211572499E-2</v>
      </c>
    </row>
    <row r="178" spans="1:7" x14ac:dyDescent="0.25">
      <c r="A178" s="9">
        <v>42583</v>
      </c>
      <c r="B178">
        <v>4.4284330074880396</v>
      </c>
      <c r="C178">
        <v>4.4589876758100102</v>
      </c>
      <c r="D178">
        <v>4.4678520871190202</v>
      </c>
      <c r="E178">
        <v>-3.9419079630985898E-2</v>
      </c>
      <c r="F178">
        <v>4.4941617864317998</v>
      </c>
      <c r="G178">
        <v>-3.5174110621789399E-2</v>
      </c>
    </row>
    <row r="179" spans="1:7" x14ac:dyDescent="0.25">
      <c r="A179" s="9">
        <v>42614</v>
      </c>
      <c r="B179">
        <v>4.4355674016019098</v>
      </c>
      <c r="C179">
        <v>4.4647580322713498</v>
      </c>
      <c r="D179">
        <v>4.46375927264162</v>
      </c>
      <c r="E179">
        <v>-2.81918710397062E-2</v>
      </c>
      <c r="F179">
        <v>4.4901676173150102</v>
      </c>
      <c r="G179">
        <v>-2.5409585043667401E-2</v>
      </c>
    </row>
    <row r="180" spans="1:7" x14ac:dyDescent="0.25">
      <c r="A180" s="9">
        <v>42644</v>
      </c>
      <c r="B180">
        <v>4.4236483093647001</v>
      </c>
      <c r="C180">
        <v>4.45434729625351</v>
      </c>
      <c r="D180">
        <v>4.4596661179802899</v>
      </c>
      <c r="E180">
        <v>-3.6017808615587898E-2</v>
      </c>
      <c r="F180">
        <v>4.4861753423995596</v>
      </c>
      <c r="G180">
        <v>-3.18280461460572E-2</v>
      </c>
    </row>
    <row r="181" spans="1:7" x14ac:dyDescent="0.25">
      <c r="A181" s="9">
        <v>42675</v>
      </c>
      <c r="B181">
        <v>4.4272389774954304</v>
      </c>
      <c r="C181">
        <v>4.4496852831476996</v>
      </c>
      <c r="D181">
        <v>4.45557303947108</v>
      </c>
      <c r="E181">
        <v>-2.8334061975652899E-2</v>
      </c>
      <c r="F181">
        <v>4.4821848152194699</v>
      </c>
      <c r="G181">
        <v>-3.2499532071778199E-2</v>
      </c>
    </row>
    <row r="182" spans="1:7" x14ac:dyDescent="0.25">
      <c r="A182" s="9">
        <v>42705</v>
      </c>
      <c r="B182">
        <v>4.45201900649392</v>
      </c>
      <c r="C182">
        <v>4.5086592856072496</v>
      </c>
      <c r="D182">
        <v>4.4514801755348499</v>
      </c>
      <c r="E182">
        <v>5.3883095906219198E-4</v>
      </c>
      <c r="F182">
        <v>4.4781956437219899</v>
      </c>
      <c r="G182">
        <v>3.04636418852583E-2</v>
      </c>
    </row>
    <row r="183" spans="1:7" x14ac:dyDescent="0.25">
      <c r="A183" s="9">
        <v>42736</v>
      </c>
      <c r="B183">
        <v>4.4496852831476996</v>
      </c>
      <c r="C183">
        <v>4.4875121425198596</v>
      </c>
      <c r="D183">
        <v>4.4473874459654397</v>
      </c>
      <c r="E183">
        <v>2.29783718225697E-3</v>
      </c>
      <c r="F183">
        <v>4.4742071850863603</v>
      </c>
      <c r="G183">
        <v>1.33049574334968E-2</v>
      </c>
    </row>
    <row r="184" spans="1:7" x14ac:dyDescent="0.25">
      <c r="A184" s="9">
        <v>42767</v>
      </c>
      <c r="B184">
        <v>4.4508528256037296</v>
      </c>
      <c r="C184">
        <v>4.5097600011834302</v>
      </c>
      <c r="D184">
        <v>4.4432947747143201</v>
      </c>
      <c r="E184">
        <v>7.5580508894162596E-3</v>
      </c>
      <c r="F184">
        <v>4.4702190315508101</v>
      </c>
      <c r="G184">
        <v>3.9540969632624198E-2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O23" sqref="O23"/>
    </sheetView>
  </sheetViews>
  <sheetFormatPr defaultRowHeight="15" x14ac:dyDescent="0.25"/>
  <cols>
    <col min="2" max="2" width="21.140625" bestFit="1" customWidth="1"/>
  </cols>
  <sheetData>
    <row r="1" spans="1:6" s="104" customFormat="1" ht="12.75" x14ac:dyDescent="0.2"/>
    <row r="2" spans="1:6" s="104" customFormat="1" ht="12.75" x14ac:dyDescent="0.2">
      <c r="A2" s="105" t="s">
        <v>138</v>
      </c>
    </row>
    <row r="3" spans="1:6" s="104" customFormat="1" ht="13.5" thickBot="1" x14ac:dyDescent="0.25"/>
    <row r="4" spans="1:6" s="104" customFormat="1" ht="16.5" customHeight="1" x14ac:dyDescent="0.2">
      <c r="A4" s="173" t="s">
        <v>20</v>
      </c>
      <c r="B4" s="166" t="s">
        <v>155</v>
      </c>
      <c r="C4" s="167" t="s">
        <v>156</v>
      </c>
      <c r="D4" s="163" t="s">
        <v>129</v>
      </c>
    </row>
    <row r="5" spans="1:6" s="104" customFormat="1" ht="15.75" customHeight="1" x14ac:dyDescent="0.2">
      <c r="A5" s="169"/>
      <c r="B5" s="164"/>
      <c r="C5" s="170"/>
      <c r="D5" s="164"/>
    </row>
    <row r="6" spans="1:6" s="104" customFormat="1" ht="15" customHeight="1" x14ac:dyDescent="0.2">
      <c r="A6" s="169"/>
      <c r="B6" s="164"/>
      <c r="C6" s="170"/>
      <c r="D6" s="164"/>
    </row>
    <row r="7" spans="1:6" s="104" customFormat="1" ht="24" customHeight="1" thickBot="1" x14ac:dyDescent="0.25">
      <c r="A7" s="174"/>
      <c r="B7" s="168"/>
      <c r="C7" s="171"/>
      <c r="D7" s="165"/>
    </row>
    <row r="8" spans="1:6" s="104" customFormat="1" ht="12.75" x14ac:dyDescent="0.2">
      <c r="A8" s="75" t="s">
        <v>89</v>
      </c>
      <c r="B8" s="77"/>
      <c r="C8" s="106"/>
      <c r="D8" s="106"/>
    </row>
    <row r="9" spans="1:6" s="104" customFormat="1" ht="12.75" x14ac:dyDescent="0.2">
      <c r="A9" s="35" t="s">
        <v>90</v>
      </c>
      <c r="B9" s="77"/>
      <c r="C9" s="76"/>
      <c r="D9" s="76"/>
    </row>
    <row r="10" spans="1:6" s="104" customFormat="1" ht="12.75" x14ac:dyDescent="0.2">
      <c r="A10" s="35" t="s">
        <v>91</v>
      </c>
      <c r="B10" s="77"/>
      <c r="C10" s="76"/>
      <c r="D10" s="76"/>
    </row>
    <row r="11" spans="1:6" s="104" customFormat="1" ht="12.75" x14ac:dyDescent="0.2">
      <c r="A11" s="36" t="s">
        <v>92</v>
      </c>
      <c r="B11" s="79"/>
      <c r="C11" s="78"/>
      <c r="D11" s="78"/>
    </row>
    <row r="12" spans="1:6" s="104" customFormat="1" ht="12.75" x14ac:dyDescent="0.2">
      <c r="A12" s="107" t="s">
        <v>93</v>
      </c>
      <c r="B12" s="39">
        <v>5.9793603566057785</v>
      </c>
      <c r="C12" s="108">
        <v>3.2565717265464755E-2</v>
      </c>
      <c r="D12" s="108">
        <v>1.2328917201097633</v>
      </c>
      <c r="F12" s="119"/>
    </row>
    <row r="13" spans="1:6" s="104" customFormat="1" ht="12.75" x14ac:dyDescent="0.2">
      <c r="A13" s="35" t="s">
        <v>94</v>
      </c>
      <c r="B13" s="39">
        <v>-1.0933046004988567</v>
      </c>
      <c r="C13" s="108">
        <v>7.912470844811792</v>
      </c>
      <c r="D13" s="108">
        <v>7.092436553618775</v>
      </c>
      <c r="F13" s="119"/>
    </row>
    <row r="14" spans="1:6" s="104" customFormat="1" ht="12.75" x14ac:dyDescent="0.2">
      <c r="A14" s="35" t="s">
        <v>95</v>
      </c>
      <c r="B14" s="39">
        <v>-3.8054176730203282</v>
      </c>
      <c r="C14" s="108">
        <v>-1.4780563038745198</v>
      </c>
      <c r="D14" s="108">
        <v>-1.6949423735886593</v>
      </c>
      <c r="F14" s="119"/>
    </row>
    <row r="15" spans="1:6" s="104" customFormat="1" ht="12.75" x14ac:dyDescent="0.2">
      <c r="A15" s="36" t="s">
        <v>96</v>
      </c>
      <c r="B15" s="40">
        <v>-0.81349598745030782</v>
      </c>
      <c r="C15" s="109">
        <v>1.9608764103083542</v>
      </c>
      <c r="D15" s="109">
        <v>1.0513701849490964</v>
      </c>
      <c r="F15" s="119"/>
    </row>
    <row r="16" spans="1:6" s="104" customFormat="1" ht="12.75" x14ac:dyDescent="0.2">
      <c r="A16" s="107" t="s">
        <v>97</v>
      </c>
      <c r="B16" s="39">
        <v>3.1065223584529233</v>
      </c>
      <c r="C16" s="108">
        <v>7.0751878159063253</v>
      </c>
      <c r="D16" s="108">
        <v>7.3650076087568905</v>
      </c>
      <c r="F16" s="119"/>
    </row>
    <row r="17" spans="1:6" s="104" customFormat="1" ht="12.75" x14ac:dyDescent="0.2">
      <c r="A17" s="35" t="s">
        <v>98</v>
      </c>
      <c r="B17" s="39">
        <v>6.736875832511946</v>
      </c>
      <c r="C17" s="108">
        <v>-4.9819484425262184</v>
      </c>
      <c r="D17" s="108">
        <v>-3.8189635868929983</v>
      </c>
      <c r="F17" s="119"/>
    </row>
    <row r="18" spans="1:6" s="104" customFormat="1" ht="12.75" x14ac:dyDescent="0.2">
      <c r="A18" s="35" t="s">
        <v>99</v>
      </c>
      <c r="B18" s="39">
        <v>14.955763509744923</v>
      </c>
      <c r="C18" s="108">
        <v>7.4940482624397564</v>
      </c>
      <c r="D18" s="108">
        <v>7.1883078608614426</v>
      </c>
      <c r="F18" s="119"/>
    </row>
    <row r="19" spans="1:6" s="104" customFormat="1" ht="12.75" x14ac:dyDescent="0.2">
      <c r="A19" s="36" t="s">
        <v>100</v>
      </c>
      <c r="B19" s="40">
        <v>6.1370140433051557</v>
      </c>
      <c r="C19" s="109">
        <v>3.9733270661586939</v>
      </c>
      <c r="D19" s="109">
        <v>3.4676567435480088</v>
      </c>
      <c r="F19" s="119"/>
    </row>
    <row r="20" spans="1:6" s="112" customFormat="1" ht="12.75" x14ac:dyDescent="0.2">
      <c r="A20" s="110" t="s">
        <v>101</v>
      </c>
      <c r="B20" s="39">
        <v>-1.2055654105983638</v>
      </c>
      <c r="C20" s="108">
        <v>-2.9389073324147974</v>
      </c>
      <c r="D20" s="108">
        <v>-2.7714220989467186</v>
      </c>
      <c r="F20" s="119"/>
    </row>
    <row r="21" spans="1:6" s="104" customFormat="1" ht="12.75" x14ac:dyDescent="0.2">
      <c r="A21" s="37" t="s">
        <v>102</v>
      </c>
      <c r="B21" s="39">
        <v>-2.790862834035801</v>
      </c>
      <c r="C21" s="108">
        <v>-3.6101472816945424</v>
      </c>
      <c r="D21" s="108">
        <v>-3.2808736224190227</v>
      </c>
      <c r="F21" s="119"/>
    </row>
    <row r="22" spans="1:6" s="104" customFormat="1" ht="12.75" x14ac:dyDescent="0.2">
      <c r="A22" s="37" t="s">
        <v>103</v>
      </c>
      <c r="B22" s="39">
        <v>-2.975918653744003</v>
      </c>
      <c r="C22" s="108">
        <v>-1.7717905757639874</v>
      </c>
      <c r="D22" s="108">
        <v>-1.6007386943400204</v>
      </c>
      <c r="F22" s="119"/>
    </row>
    <row r="23" spans="1:6" s="104" customFormat="1" ht="12.75" x14ac:dyDescent="0.2">
      <c r="A23" s="38" t="s">
        <v>104</v>
      </c>
      <c r="B23" s="40">
        <v>-1.3053566440625275</v>
      </c>
      <c r="C23" s="109">
        <v>-3.4579502610717072</v>
      </c>
      <c r="D23" s="109">
        <v>-3.2301187380793794</v>
      </c>
      <c r="F23" s="119"/>
    </row>
    <row r="24" spans="1:6" s="104" customFormat="1" ht="12.75" x14ac:dyDescent="0.2">
      <c r="A24" s="110" t="s">
        <v>105</v>
      </c>
      <c r="B24" s="39">
        <v>-5.5311784616762782E-2</v>
      </c>
      <c r="C24" s="108">
        <v>-0.39489528269185392</v>
      </c>
      <c r="D24" s="108">
        <v>-0.22887470788957032</v>
      </c>
      <c r="F24" s="119"/>
    </row>
    <row r="25" spans="1:6" s="104" customFormat="1" ht="12.75" x14ac:dyDescent="0.2">
      <c r="A25" s="37" t="s">
        <v>106</v>
      </c>
      <c r="B25" s="39">
        <v>-3.7488978297261943</v>
      </c>
      <c r="C25" s="108">
        <v>7.2949725895427697</v>
      </c>
      <c r="D25" s="108">
        <v>6.4979577992277049</v>
      </c>
      <c r="F25" s="119"/>
    </row>
    <row r="26" spans="1:6" s="104" customFormat="1" ht="12.75" x14ac:dyDescent="0.2">
      <c r="A26" s="37" t="s">
        <v>107</v>
      </c>
      <c r="B26" s="39">
        <v>-0.59217926418541067</v>
      </c>
      <c r="C26" s="108">
        <v>3.5508248332264847</v>
      </c>
      <c r="D26" s="108">
        <v>3.5264431302933552</v>
      </c>
      <c r="F26" s="119"/>
    </row>
    <row r="27" spans="1:6" s="104" customFormat="1" ht="12.75" x14ac:dyDescent="0.2">
      <c r="A27" s="38" t="s">
        <v>108</v>
      </c>
      <c r="B27" s="40">
        <v>2.8099170153583986</v>
      </c>
      <c r="C27" s="109">
        <v>6.4534647006388113</v>
      </c>
      <c r="D27" s="109">
        <v>6.512306554736691</v>
      </c>
      <c r="F27" s="119"/>
    </row>
    <row r="28" spans="1:6" s="104" customFormat="1" ht="12.75" x14ac:dyDescent="0.2">
      <c r="A28" s="110" t="s">
        <v>109</v>
      </c>
      <c r="B28" s="39">
        <v>5.5429294140828311</v>
      </c>
      <c r="C28" s="108">
        <v>6.2897842252117586</v>
      </c>
      <c r="D28" s="108">
        <v>6.4396911842126814</v>
      </c>
      <c r="F28" s="119"/>
    </row>
    <row r="29" spans="1:6" s="104" customFormat="1" ht="12.75" x14ac:dyDescent="0.2">
      <c r="A29" s="37" t="s">
        <v>110</v>
      </c>
      <c r="B29" s="39">
        <v>9.2420910237687401</v>
      </c>
      <c r="C29" s="108">
        <v>5.8389730276183993</v>
      </c>
      <c r="D29" s="108">
        <v>6.4861888067921702</v>
      </c>
      <c r="F29" s="119"/>
    </row>
    <row r="30" spans="1:6" s="104" customFormat="1" ht="12.75" x14ac:dyDescent="0.2">
      <c r="A30" s="37" t="s">
        <v>111</v>
      </c>
      <c r="B30" s="39">
        <v>6.0128522206777335</v>
      </c>
      <c r="C30" s="108">
        <v>6.0018454731113335</v>
      </c>
      <c r="D30" s="108">
        <v>6.2131983628972876</v>
      </c>
      <c r="F30" s="119"/>
    </row>
    <row r="31" spans="1:6" s="104" customFormat="1" ht="12.75" x14ac:dyDescent="0.2">
      <c r="A31" s="38" t="s">
        <v>112</v>
      </c>
      <c r="B31" s="40">
        <v>5.7210810850545801</v>
      </c>
      <c r="C31" s="109">
        <v>7.5597258112610533</v>
      </c>
      <c r="D31" s="109">
        <v>7.776851696156295</v>
      </c>
      <c r="F31" s="119"/>
    </row>
    <row r="32" spans="1:6" s="104" customFormat="1" ht="12.75" x14ac:dyDescent="0.2">
      <c r="A32" s="110" t="s">
        <v>113</v>
      </c>
      <c r="B32" s="39">
        <v>5.5460820247434706</v>
      </c>
      <c r="C32" s="108">
        <v>3.2561620768443822</v>
      </c>
      <c r="D32" s="108">
        <v>3.855842503112128</v>
      </c>
      <c r="F32" s="119"/>
    </row>
    <row r="33" spans="1:6" s="104" customFormat="1" ht="12.75" x14ac:dyDescent="0.2">
      <c r="A33" s="37" t="s">
        <v>114</v>
      </c>
      <c r="B33" s="39">
        <v>3.929277939004594</v>
      </c>
      <c r="C33" s="108">
        <v>2.1763294125475952</v>
      </c>
      <c r="D33" s="108">
        <v>2.7345755965085594</v>
      </c>
      <c r="F33" s="119"/>
    </row>
    <row r="34" spans="1:6" s="104" customFormat="1" ht="12.75" x14ac:dyDescent="0.2">
      <c r="A34" s="37" t="s">
        <v>115</v>
      </c>
      <c r="B34" s="39">
        <v>9.7831922525396955</v>
      </c>
      <c r="C34" s="108">
        <v>6.7918697474632417</v>
      </c>
      <c r="D34" s="108">
        <v>7.2326478729614063</v>
      </c>
      <c r="F34" s="119"/>
    </row>
    <row r="35" spans="1:6" s="104" customFormat="1" ht="12.75" x14ac:dyDescent="0.2">
      <c r="A35" s="38" t="s">
        <v>116</v>
      </c>
      <c r="B35" s="40">
        <v>-4.1665294787502916</v>
      </c>
      <c r="C35" s="109">
        <v>-1.8746012095530284</v>
      </c>
      <c r="D35" s="109">
        <v>-1.9184978184894508</v>
      </c>
      <c r="F35" s="119"/>
    </row>
    <row r="36" spans="1:6" s="104" customFormat="1" ht="12.75" x14ac:dyDescent="0.2">
      <c r="A36" s="110" t="s">
        <v>117</v>
      </c>
      <c r="B36" s="39">
        <v>-16.018602732837007</v>
      </c>
      <c r="C36" s="108">
        <v>-5.4272850571290938</v>
      </c>
      <c r="D36" s="108">
        <v>-5.5889575162211269</v>
      </c>
      <c r="F36" s="119"/>
    </row>
    <row r="37" spans="1:6" s="104" customFormat="1" ht="12.75" x14ac:dyDescent="0.2">
      <c r="A37" s="37" t="s">
        <v>118</v>
      </c>
      <c r="B37" s="39">
        <v>-8.9001905857482235</v>
      </c>
      <c r="C37" s="108">
        <v>0.17900470493668053</v>
      </c>
      <c r="D37" s="108">
        <v>-1.1735342145102745E-2</v>
      </c>
      <c r="F37" s="119"/>
    </row>
    <row r="38" spans="1:6" s="104" customFormat="1" ht="12.75" x14ac:dyDescent="0.2">
      <c r="A38" s="37" t="s">
        <v>119</v>
      </c>
      <c r="B38" s="39">
        <v>-7.4870448120148314</v>
      </c>
      <c r="C38" s="108">
        <v>-2.9516638919062865</v>
      </c>
      <c r="D38" s="108">
        <v>-2.7129979998484433</v>
      </c>
      <c r="F38" s="119"/>
    </row>
    <row r="39" spans="1:6" s="104" customFormat="1" ht="12.75" x14ac:dyDescent="0.2">
      <c r="A39" s="38" t="s">
        <v>120</v>
      </c>
      <c r="B39" s="40">
        <v>8.9501129800079191</v>
      </c>
      <c r="C39" s="109">
        <v>3.4315224484400941</v>
      </c>
      <c r="D39" s="109">
        <v>3.9045049428105161</v>
      </c>
      <c r="F39" s="119"/>
    </row>
    <row r="40" spans="1:6" s="104" customFormat="1" ht="12.75" x14ac:dyDescent="0.2">
      <c r="A40" s="110" t="s">
        <v>121</v>
      </c>
      <c r="B40" s="114">
        <v>21.06398691545488</v>
      </c>
      <c r="C40" s="113">
        <v>10.173038400887059</v>
      </c>
      <c r="D40" s="113">
        <v>10.998217901028195</v>
      </c>
      <c r="F40" s="119"/>
    </row>
    <row r="41" spans="1:6" s="104" customFormat="1" ht="12.75" x14ac:dyDescent="0.2">
      <c r="A41" s="37" t="s">
        <v>122</v>
      </c>
      <c r="B41" s="114">
        <v>12.513668545661272</v>
      </c>
      <c r="C41" s="113">
        <v>7.0174067089662229</v>
      </c>
      <c r="D41" s="113">
        <v>7.3442492416419425</v>
      </c>
      <c r="F41" s="119"/>
    </row>
    <row r="42" spans="1:6" s="104" customFormat="1" ht="12.75" x14ac:dyDescent="0.2">
      <c r="A42" s="37" t="s">
        <v>123</v>
      </c>
      <c r="B42" s="114">
        <v>6.867491726060182</v>
      </c>
      <c r="C42" s="113">
        <v>6.8032539877723508</v>
      </c>
      <c r="D42" s="113">
        <v>6.8580358414172427</v>
      </c>
      <c r="F42" s="119"/>
    </row>
    <row r="43" spans="1:6" s="104" customFormat="1" ht="12.75" x14ac:dyDescent="0.2">
      <c r="A43" s="38" t="s">
        <v>124</v>
      </c>
      <c r="B43" s="116">
        <v>0.86272141016134896</v>
      </c>
      <c r="C43" s="115">
        <v>2.8206951028377114</v>
      </c>
      <c r="D43" s="115">
        <v>2.6601509647954158</v>
      </c>
      <c r="F43" s="119"/>
    </row>
    <row r="44" spans="1:6" s="104" customFormat="1" ht="12.75" x14ac:dyDescent="0.2">
      <c r="A44" s="110" t="s">
        <v>23</v>
      </c>
      <c r="B44" s="39">
        <v>4.390406146014536</v>
      </c>
      <c r="C44" s="108">
        <v>5.5069942410312045</v>
      </c>
      <c r="D44" s="108">
        <v>5.4904315660539549</v>
      </c>
      <c r="F44" s="119"/>
    </row>
    <row r="45" spans="1:6" s="104" customFormat="1" ht="12.75" x14ac:dyDescent="0.2">
      <c r="A45" s="37" t="s">
        <v>24</v>
      </c>
      <c r="B45" s="39">
        <v>4.9478496201550204</v>
      </c>
      <c r="C45" s="108">
        <v>5.6127398475521284</v>
      </c>
      <c r="D45" s="108">
        <v>5.7803444572033458</v>
      </c>
      <c r="F45" s="119"/>
    </row>
    <row r="46" spans="1:6" s="104" customFormat="1" ht="12.75" x14ac:dyDescent="0.2">
      <c r="A46" s="37" t="s">
        <v>25</v>
      </c>
      <c r="B46" s="39">
        <v>4.9683356292836489</v>
      </c>
      <c r="C46" s="108">
        <v>2.9896435231477003</v>
      </c>
      <c r="D46" s="108">
        <v>3.4506404943765778</v>
      </c>
      <c r="F46" s="119"/>
    </row>
    <row r="47" spans="1:6" s="104" customFormat="1" ht="12.75" x14ac:dyDescent="0.2">
      <c r="A47" s="38" t="s">
        <v>26</v>
      </c>
      <c r="B47" s="40">
        <v>2.8743543688716899</v>
      </c>
      <c r="C47" s="109">
        <v>3.1787760687683964</v>
      </c>
      <c r="D47" s="109">
        <v>3.5050413966009941</v>
      </c>
      <c r="F47" s="119"/>
    </row>
    <row r="48" spans="1:6" s="104" customFormat="1" ht="12.75" x14ac:dyDescent="0.2">
      <c r="A48" s="110" t="s">
        <v>27</v>
      </c>
      <c r="B48" s="39">
        <v>-2.6124483449036728</v>
      </c>
      <c r="C48" s="108">
        <v>-2.8609946119403595</v>
      </c>
      <c r="D48" s="108">
        <v>-2.238202961994229</v>
      </c>
      <c r="F48" s="119"/>
    </row>
    <row r="49" spans="1:6" s="104" customFormat="1" ht="12.75" x14ac:dyDescent="0.2">
      <c r="A49" s="37" t="s">
        <v>28</v>
      </c>
      <c r="B49" s="39">
        <v>-6.4072582005954448</v>
      </c>
      <c r="C49" s="108">
        <v>-7.1961499587773865</v>
      </c>
      <c r="D49" s="108">
        <v>-6.6196371711709663</v>
      </c>
      <c r="F49" s="119"/>
    </row>
    <row r="50" spans="1:6" s="104" customFormat="1" ht="12.75" x14ac:dyDescent="0.2">
      <c r="A50" s="37" t="s">
        <v>29</v>
      </c>
      <c r="B50" s="39">
        <v>-6.0091762519208221</v>
      </c>
      <c r="C50" s="108">
        <v>0.9343536023779242</v>
      </c>
      <c r="D50" s="108">
        <v>1.0816332033142695</v>
      </c>
      <c r="F50" s="119"/>
    </row>
    <row r="51" spans="1:6" s="104" customFormat="1" ht="12.75" x14ac:dyDescent="0.2">
      <c r="A51" s="38" t="s">
        <v>30</v>
      </c>
      <c r="B51" s="40">
        <v>-3.7839683879492214</v>
      </c>
      <c r="C51" s="109">
        <v>-0.50970723007527363</v>
      </c>
      <c r="D51" s="109">
        <v>-0.19970664855312181</v>
      </c>
      <c r="F51" s="119"/>
    </row>
    <row r="52" spans="1:6" s="104" customFormat="1" ht="12.75" x14ac:dyDescent="0.2">
      <c r="A52" s="110" t="s">
        <v>31</v>
      </c>
      <c r="B52" s="39">
        <v>2.107526804181914</v>
      </c>
      <c r="C52" s="108">
        <v>5.4382264399468694</v>
      </c>
      <c r="D52" s="108">
        <v>5.3245618416210228</v>
      </c>
      <c r="F52" s="119"/>
    </row>
    <row r="53" spans="1:6" s="104" customFormat="1" ht="12.75" x14ac:dyDescent="0.2">
      <c r="A53" s="37" t="s">
        <v>32</v>
      </c>
      <c r="B53" s="39">
        <v>11.183468286105281</v>
      </c>
      <c r="C53" s="108">
        <v>18.355554767126069</v>
      </c>
      <c r="D53" s="108">
        <v>17.912512119181301</v>
      </c>
      <c r="F53" s="119"/>
    </row>
    <row r="54" spans="1:6" s="104" customFormat="1" ht="12.75" x14ac:dyDescent="0.2">
      <c r="A54" s="37" t="s">
        <v>33</v>
      </c>
      <c r="B54" s="39">
        <v>10.673190530134423</v>
      </c>
      <c r="C54" s="108">
        <v>4.4445231474881997</v>
      </c>
      <c r="D54" s="108">
        <v>4.9607451391779467</v>
      </c>
      <c r="F54" s="119"/>
    </row>
    <row r="55" spans="1:6" s="104" customFormat="1" ht="12.75" x14ac:dyDescent="0.2">
      <c r="A55" s="38" t="s">
        <v>34</v>
      </c>
      <c r="B55" s="40">
        <v>5.1852524355657348</v>
      </c>
      <c r="C55" s="109">
        <v>5.4165638075490907</v>
      </c>
      <c r="D55" s="109">
        <v>5.7002264497304278</v>
      </c>
      <c r="F55" s="119"/>
    </row>
    <row r="56" spans="1:6" s="104" customFormat="1" ht="12.75" x14ac:dyDescent="0.2">
      <c r="A56" s="110" t="s">
        <v>35</v>
      </c>
      <c r="B56" s="39">
        <v>3.1405325835844433</v>
      </c>
      <c r="C56" s="108">
        <v>3.3170782571928958</v>
      </c>
      <c r="D56" s="108">
        <v>3.5723962885821248</v>
      </c>
      <c r="F56" s="119"/>
    </row>
    <row r="57" spans="1:6" s="104" customFormat="1" ht="12.75" x14ac:dyDescent="0.2">
      <c r="A57" s="37" t="s">
        <v>36</v>
      </c>
      <c r="B57" s="39">
        <v>-5.724181512928106</v>
      </c>
      <c r="C57" s="108">
        <v>-2.1047775112570943</v>
      </c>
      <c r="D57" s="108">
        <v>-2.2364379604180362</v>
      </c>
      <c r="F57" s="119"/>
    </row>
    <row r="58" spans="1:6" s="104" customFormat="1" ht="12.75" x14ac:dyDescent="0.2">
      <c r="A58" s="37" t="s">
        <v>37</v>
      </c>
      <c r="B58" s="39">
        <v>-6.6907987207121327</v>
      </c>
      <c r="C58" s="108">
        <v>-0.48858468218655471</v>
      </c>
      <c r="D58" s="108">
        <v>-0.11475459251463205</v>
      </c>
      <c r="F58" s="119"/>
    </row>
    <row r="59" spans="1:6" s="104" customFormat="1" ht="12.75" x14ac:dyDescent="0.2">
      <c r="A59" s="38" t="s">
        <v>38</v>
      </c>
      <c r="B59" s="40">
        <v>-6.0286139359325137</v>
      </c>
      <c r="C59" s="109">
        <v>-2.1787159267009915</v>
      </c>
      <c r="D59" s="109">
        <v>-2.0205907793591771</v>
      </c>
      <c r="F59" s="119"/>
    </row>
    <row r="60" spans="1:6" s="104" customFormat="1" ht="12.75" x14ac:dyDescent="0.2">
      <c r="A60" s="110" t="s">
        <v>39</v>
      </c>
      <c r="B60" s="39">
        <v>-10.350751386849222</v>
      </c>
      <c r="C60" s="108">
        <v>-1.8896232222682774</v>
      </c>
      <c r="D60" s="108">
        <v>-2.3856089973073757</v>
      </c>
      <c r="F60" s="119"/>
    </row>
    <row r="61" spans="1:6" s="104" customFormat="1" ht="12.75" x14ac:dyDescent="0.2">
      <c r="A61" s="37" t="s">
        <v>40</v>
      </c>
      <c r="B61" s="39">
        <v>-10.435215819564924</v>
      </c>
      <c r="C61" s="108">
        <v>-0.16249407153788864</v>
      </c>
      <c r="D61" s="108">
        <v>-0.65275216277094206</v>
      </c>
      <c r="F61" s="119"/>
    </row>
    <row r="62" spans="1:6" s="104" customFormat="1" ht="12.75" x14ac:dyDescent="0.2">
      <c r="A62" s="37" t="s">
        <v>41</v>
      </c>
      <c r="B62" s="39">
        <v>-10.937903130277505</v>
      </c>
      <c r="C62" s="108">
        <v>-4.2994956889959246</v>
      </c>
      <c r="D62" s="108">
        <v>-5.2083093369410864</v>
      </c>
      <c r="F62" s="119"/>
    </row>
    <row r="63" spans="1:6" s="104" customFormat="1" ht="12.75" x14ac:dyDescent="0.2">
      <c r="A63" s="38" t="s">
        <v>42</v>
      </c>
      <c r="B63" s="40">
        <v>-12.421831386818971</v>
      </c>
      <c r="C63" s="109">
        <v>-4.8298993852290639</v>
      </c>
      <c r="D63" s="109">
        <v>-5.6309489726020239</v>
      </c>
      <c r="F63" s="119"/>
    </row>
    <row r="64" spans="1:6" s="104" customFormat="1" ht="12.75" x14ac:dyDescent="0.2">
      <c r="A64" s="110" t="s">
        <v>125</v>
      </c>
      <c r="B64" s="111">
        <v>-6.585685662935326</v>
      </c>
      <c r="C64" s="117">
        <v>-4.5277249662145858</v>
      </c>
      <c r="D64" s="117">
        <v>-4.5212995877116242</v>
      </c>
      <c r="F64" s="119"/>
    </row>
    <row r="65" spans="1:6" s="104" customFormat="1" ht="12.75" x14ac:dyDescent="0.2">
      <c r="A65" s="37" t="s">
        <v>126</v>
      </c>
      <c r="B65" s="39">
        <v>-3.3930862284032082</v>
      </c>
      <c r="C65" s="108">
        <v>-3.6273637637393996</v>
      </c>
      <c r="D65" s="108">
        <v>-3.9852752495954991</v>
      </c>
      <c r="F65" s="119"/>
    </row>
    <row r="66" spans="1:6" s="104" customFormat="1" ht="12.75" x14ac:dyDescent="0.2">
      <c r="A66" s="37" t="s">
        <v>127</v>
      </c>
      <c r="B66" s="39">
        <v>-4.3939896720138876</v>
      </c>
      <c r="C66" s="108">
        <v>-1.2682073844394681</v>
      </c>
      <c r="D66" s="108">
        <v>-2.0437054302656188</v>
      </c>
      <c r="F66" s="119"/>
    </row>
    <row r="67" spans="1:6" s="104" customFormat="1" ht="12.75" x14ac:dyDescent="0.2">
      <c r="A67" s="38" t="s">
        <v>128</v>
      </c>
      <c r="B67" s="40">
        <v>-0.95172636471740901</v>
      </c>
      <c r="C67" s="109">
        <v>-1.1206550324994513</v>
      </c>
      <c r="D67" s="109">
        <v>-1.4769940174811702</v>
      </c>
      <c r="F67" s="119"/>
    </row>
    <row r="68" spans="1:6" s="104" customFormat="1" ht="12.75" x14ac:dyDescent="0.2">
      <c r="A68" s="118" t="s">
        <v>139</v>
      </c>
    </row>
  </sheetData>
  <mergeCells count="4">
    <mergeCell ref="B4:B7"/>
    <mergeCell ref="D4:D7"/>
    <mergeCell ref="A4:A7"/>
    <mergeCell ref="C4:C7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4"/>
  <sheetViews>
    <sheetView workbookViewId="0">
      <selection activeCell="D2" sqref="D2"/>
    </sheetView>
  </sheetViews>
  <sheetFormatPr defaultRowHeight="15" x14ac:dyDescent="0.25"/>
  <cols>
    <col min="1" max="1" width="12.85546875" customWidth="1"/>
    <col min="2" max="2" width="12.7109375" bestFit="1" customWidth="1"/>
    <col min="3" max="3" width="12.140625" bestFit="1" customWidth="1"/>
    <col min="4" max="4" width="11.5703125" bestFit="1" customWidth="1"/>
    <col min="5" max="5" width="13.85546875" bestFit="1" customWidth="1"/>
    <col min="6" max="7" width="12.42578125" bestFit="1" customWidth="1"/>
    <col min="8" max="8" width="13.42578125" bestFit="1" customWidth="1"/>
    <col min="9" max="10" width="13.85546875" bestFit="1" customWidth="1"/>
    <col min="11" max="11" width="13.5703125" bestFit="1" customWidth="1"/>
    <col min="12" max="12" width="13.85546875" bestFit="1" customWidth="1"/>
    <col min="15" max="15" width="9.5703125" style="69" bestFit="1" customWidth="1"/>
    <col min="16" max="16" width="16.5703125" style="69" bestFit="1" customWidth="1"/>
    <col min="17" max="19" width="17.7109375" style="69" bestFit="1" customWidth="1"/>
    <col min="20" max="20" width="16.5703125" style="69" bestFit="1" customWidth="1"/>
    <col min="21" max="21" width="15" style="69" bestFit="1" customWidth="1"/>
    <col min="22" max="22" width="14" style="69" bestFit="1" customWidth="1"/>
    <col min="23" max="23" width="17.7109375" style="69" bestFit="1" customWidth="1"/>
    <col min="24" max="25" width="16.5703125" style="69" bestFit="1" customWidth="1"/>
    <col min="26" max="26" width="18" style="69" bestFit="1" customWidth="1"/>
    <col min="27" max="27" width="18" style="69" customWidth="1"/>
    <col min="32" max="32" width="18" bestFit="1" customWidth="1"/>
    <col min="35" max="35" width="16.85546875" bestFit="1" customWidth="1"/>
    <col min="36" max="36" width="11.7109375" bestFit="1" customWidth="1"/>
  </cols>
  <sheetData>
    <row r="1" spans="1:35" x14ac:dyDescent="0.25">
      <c r="O1"/>
      <c r="P1"/>
      <c r="Q1"/>
      <c r="R1"/>
      <c r="S1"/>
      <c r="T1"/>
      <c r="U1"/>
      <c r="V1"/>
      <c r="W1"/>
      <c r="X1"/>
      <c r="Y1"/>
      <c r="Z1"/>
      <c r="AA1"/>
    </row>
    <row r="2" spans="1:35" x14ac:dyDescent="0.25">
      <c r="A2" s="125" t="s">
        <v>2</v>
      </c>
      <c r="B2" s="125"/>
      <c r="C2" s="125"/>
      <c r="D2" s="125"/>
      <c r="E2" s="124"/>
      <c r="F2" s="124"/>
      <c r="G2" s="41"/>
      <c r="H2" s="124"/>
      <c r="I2" s="124"/>
      <c r="J2" s="124"/>
      <c r="K2" s="124"/>
      <c r="L2" s="123"/>
      <c r="M2" s="123"/>
      <c r="N2" s="123"/>
      <c r="O2" s="123"/>
      <c r="P2" s="123"/>
      <c r="Q2" s="123"/>
      <c r="R2" s="123"/>
      <c r="S2" s="123"/>
      <c r="T2" s="123"/>
      <c r="U2" s="123"/>
      <c r="V2"/>
      <c r="W2"/>
      <c r="X2"/>
      <c r="Y2"/>
      <c r="Z2"/>
      <c r="AA2"/>
    </row>
    <row r="3" spans="1:35" x14ac:dyDescent="0.25">
      <c r="A3" s="123"/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3"/>
      <c r="M3" s="123"/>
      <c r="N3" s="123"/>
      <c r="O3" s="123"/>
      <c r="P3" s="123"/>
      <c r="Q3" s="123"/>
      <c r="R3" s="123"/>
      <c r="S3" s="123"/>
      <c r="T3" s="123"/>
      <c r="U3" s="123"/>
      <c r="V3"/>
      <c r="W3"/>
      <c r="X3"/>
      <c r="Y3"/>
      <c r="Z3"/>
      <c r="AA3"/>
    </row>
    <row r="4" spans="1:35" x14ac:dyDescent="0.25">
      <c r="A4" s="53" t="s">
        <v>137</v>
      </c>
      <c r="B4" s="53"/>
      <c r="C4" s="53"/>
      <c r="D4" s="53"/>
      <c r="E4" s="53"/>
      <c r="F4" s="53"/>
      <c r="G4" s="125"/>
      <c r="H4" s="125"/>
      <c r="I4" s="125"/>
      <c r="J4" s="125"/>
      <c r="K4" s="125"/>
      <c r="L4" s="123"/>
      <c r="M4" s="123"/>
      <c r="N4" s="123"/>
      <c r="O4" s="123"/>
      <c r="P4" s="123"/>
      <c r="Q4" s="123"/>
      <c r="R4" s="123"/>
      <c r="S4" s="123"/>
      <c r="T4" s="123"/>
      <c r="U4" s="123"/>
      <c r="V4"/>
      <c r="W4"/>
      <c r="X4"/>
      <c r="Y4"/>
      <c r="Z4"/>
      <c r="AA4"/>
    </row>
    <row r="5" spans="1:35" x14ac:dyDescent="0.25">
      <c r="A5" s="12"/>
      <c r="B5" s="12"/>
      <c r="C5" s="124"/>
      <c r="D5" s="124"/>
      <c r="E5" s="124"/>
      <c r="F5" s="124"/>
      <c r="G5" s="124"/>
      <c r="H5" s="124"/>
      <c r="I5" s="124"/>
      <c r="J5" s="124"/>
      <c r="K5" s="123"/>
      <c r="L5" s="42" t="s">
        <v>50</v>
      </c>
      <c r="M5" s="123"/>
      <c r="N5" s="123"/>
      <c r="O5" s="123"/>
      <c r="P5" s="183" t="s">
        <v>159</v>
      </c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</row>
    <row r="6" spans="1:35" ht="45" x14ac:dyDescent="0.25">
      <c r="A6" s="43" t="s">
        <v>5</v>
      </c>
      <c r="B6" s="44" t="s">
        <v>51</v>
      </c>
      <c r="C6" s="44" t="s">
        <v>52</v>
      </c>
      <c r="D6" s="44" t="s">
        <v>53</v>
      </c>
      <c r="E6" s="44" t="s">
        <v>54</v>
      </c>
      <c r="F6" s="44" t="s">
        <v>55</v>
      </c>
      <c r="G6" s="44" t="s">
        <v>56</v>
      </c>
      <c r="H6" s="44" t="s">
        <v>57</v>
      </c>
      <c r="I6" s="44" t="s">
        <v>58</v>
      </c>
      <c r="J6" s="44" t="s">
        <v>59</v>
      </c>
      <c r="K6" s="44" t="s">
        <v>60</v>
      </c>
      <c r="L6" s="45" t="s">
        <v>12</v>
      </c>
      <c r="M6" s="55" t="s">
        <v>61</v>
      </c>
      <c r="N6" s="55" t="s">
        <v>62</v>
      </c>
      <c r="O6" s="56" t="s">
        <v>63</v>
      </c>
      <c r="P6" s="44" t="s">
        <v>51</v>
      </c>
      <c r="Q6" s="44" t="s">
        <v>52</v>
      </c>
      <c r="R6" s="44" t="s">
        <v>53</v>
      </c>
      <c r="S6" s="180" t="s">
        <v>141</v>
      </c>
      <c r="T6" s="44" t="s">
        <v>55</v>
      </c>
      <c r="U6" s="44" t="s">
        <v>56</v>
      </c>
      <c r="V6" s="44" t="s">
        <v>57</v>
      </c>
      <c r="W6" s="180" t="s">
        <v>142</v>
      </c>
      <c r="X6" s="44" t="s">
        <v>59</v>
      </c>
      <c r="Y6" s="44" t="s">
        <v>60</v>
      </c>
      <c r="Z6" s="58" t="s">
        <v>22</v>
      </c>
      <c r="AA6" s="182" t="s">
        <v>140</v>
      </c>
      <c r="AB6" s="60"/>
      <c r="AC6" s="60"/>
      <c r="AD6" s="60"/>
    </row>
    <row r="7" spans="1:35" x14ac:dyDescent="0.25">
      <c r="A7" s="9">
        <v>35796</v>
      </c>
      <c r="B7" s="46"/>
      <c r="C7" s="47">
        <v>1724260</v>
      </c>
      <c r="D7" s="47">
        <v>1755026</v>
      </c>
      <c r="E7" s="47">
        <v>196432175</v>
      </c>
      <c r="F7" s="47">
        <v>19200891</v>
      </c>
      <c r="G7" s="47">
        <v>2176314</v>
      </c>
      <c r="H7" s="48">
        <v>245757</v>
      </c>
      <c r="I7" s="47">
        <v>41574279</v>
      </c>
      <c r="J7" s="47">
        <v>83020597</v>
      </c>
      <c r="K7" s="47">
        <v>26219736</v>
      </c>
      <c r="L7" s="49">
        <v>372349034</v>
      </c>
      <c r="M7" s="54">
        <v>0.88</v>
      </c>
      <c r="N7" s="52">
        <f>(1+(M7/100))</f>
        <v>1.0087999999999999</v>
      </c>
      <c r="O7" s="103">
        <f>PRODUCT(N7:$N$236)</f>
        <v>4.5402064687397043</v>
      </c>
      <c r="P7" s="57">
        <f>$O7*B7</f>
        <v>0</v>
      </c>
      <c r="Q7" s="57">
        <f t="shared" ref="Q7:Z22" si="0">$O7*C7</f>
        <v>7828496.4057891229</v>
      </c>
      <c r="R7" s="57">
        <f t="shared" si="0"/>
        <v>7968180.3980063684</v>
      </c>
      <c r="S7" s="181">
        <f t="shared" si="0"/>
        <v>891842631.60360968</v>
      </c>
      <c r="T7" s="57">
        <f t="shared" si="0"/>
        <v>87176009.523765966</v>
      </c>
      <c r="U7" s="57">
        <f t="shared" si="0"/>
        <v>9880914.9008087814</v>
      </c>
      <c r="V7" s="57">
        <f t="shared" si="0"/>
        <v>1115787.5211380636</v>
      </c>
      <c r="W7" s="181">
        <f t="shared" si="0"/>
        <v>188755810.44898924</v>
      </c>
      <c r="X7" s="57">
        <f t="shared" si="0"/>
        <v>376930651.53803211</v>
      </c>
      <c r="Y7" s="57">
        <f t="shared" si="0"/>
        <v>119043014.9958473</v>
      </c>
      <c r="Z7" s="57">
        <f t="shared" si="0"/>
        <v>1690541492.7957802</v>
      </c>
      <c r="AA7" s="181">
        <f>Z7-S7-W7</f>
        <v>609943050.74318123</v>
      </c>
      <c r="AB7" s="57"/>
      <c r="AF7" s="102"/>
      <c r="AH7" s="9"/>
      <c r="AI7" s="59"/>
    </row>
    <row r="8" spans="1:35" x14ac:dyDescent="0.25">
      <c r="A8" s="9">
        <v>35827</v>
      </c>
      <c r="B8" s="46"/>
      <c r="C8" s="47">
        <v>1325918</v>
      </c>
      <c r="D8" s="47">
        <v>1658266</v>
      </c>
      <c r="E8" s="47">
        <v>187548888</v>
      </c>
      <c r="F8" s="47">
        <v>24891564</v>
      </c>
      <c r="G8" s="47">
        <v>3082155</v>
      </c>
      <c r="H8" s="48">
        <v>204936</v>
      </c>
      <c r="I8" s="47">
        <v>38954705</v>
      </c>
      <c r="J8" s="47">
        <v>48955362</v>
      </c>
      <c r="K8" s="47">
        <v>32874259</v>
      </c>
      <c r="L8" s="49">
        <v>339496053</v>
      </c>
      <c r="M8" s="54">
        <v>0.02</v>
      </c>
      <c r="N8" s="52">
        <f t="shared" ref="N8:N71" si="1">(1+(M8/100))</f>
        <v>1.0002</v>
      </c>
      <c r="O8" s="103">
        <f>PRODUCT(N8:$N$236)</f>
        <v>4.5006011783700526</v>
      </c>
      <c r="P8" s="57">
        <f t="shared" ref="P8:Z71" si="2">$O8*B8</f>
        <v>0</v>
      </c>
      <c r="Q8" s="57">
        <f t="shared" si="0"/>
        <v>5967428.1132220635</v>
      </c>
      <c r="R8" s="57">
        <f t="shared" si="0"/>
        <v>7463193.9136509933</v>
      </c>
      <c r="S8" s="181">
        <f t="shared" si="0"/>
        <v>844082746.33479297</v>
      </c>
      <c r="T8" s="57">
        <f t="shared" si="0"/>
        <v>112027002.26987357</v>
      </c>
      <c r="U8" s="57">
        <f t="shared" si="0"/>
        <v>13871550.424919149</v>
      </c>
      <c r="V8" s="57">
        <f t="shared" si="0"/>
        <v>922335.20309044514</v>
      </c>
      <c r="W8" s="181">
        <f t="shared" si="0"/>
        <v>175319591.22605777</v>
      </c>
      <c r="X8" s="57">
        <f t="shared" si="0"/>
        <v>220328559.9047325</v>
      </c>
      <c r="Y8" s="57">
        <f t="shared" si="0"/>
        <v>147953928.79344231</v>
      </c>
      <c r="Z8" s="57">
        <f t="shared" si="0"/>
        <v>1527936336.1837819</v>
      </c>
      <c r="AA8" s="181">
        <f t="shared" ref="AA8:AA71" si="3">Z8-S8-W8</f>
        <v>508533998.62293112</v>
      </c>
      <c r="AB8" s="57"/>
      <c r="AC8" s="59"/>
      <c r="AD8" s="59"/>
      <c r="AF8" s="80"/>
      <c r="AH8" s="9"/>
      <c r="AI8" s="59"/>
    </row>
    <row r="9" spans="1:35" x14ac:dyDescent="0.25">
      <c r="A9" s="9">
        <v>35855</v>
      </c>
      <c r="B9" s="46"/>
      <c r="C9" s="47">
        <v>2368925</v>
      </c>
      <c r="D9" s="47">
        <v>1795343</v>
      </c>
      <c r="E9" s="47">
        <v>163292335</v>
      </c>
      <c r="F9" s="47">
        <v>21603583</v>
      </c>
      <c r="G9" s="47">
        <v>2642805</v>
      </c>
      <c r="H9" s="48">
        <v>295577</v>
      </c>
      <c r="I9" s="47">
        <v>38717141</v>
      </c>
      <c r="J9" s="47">
        <v>38062583</v>
      </c>
      <c r="K9" s="47">
        <v>31249751</v>
      </c>
      <c r="L9" s="49">
        <v>300028041</v>
      </c>
      <c r="M9" s="54">
        <v>0.23</v>
      </c>
      <c r="N9" s="52">
        <f t="shared" si="1"/>
        <v>1.0023</v>
      </c>
      <c r="O9" s="103">
        <f>PRODUCT(N9:$N$236)</f>
        <v>4.4997012381224266</v>
      </c>
      <c r="P9" s="57">
        <f t="shared" si="2"/>
        <v>0</v>
      </c>
      <c r="Q9" s="57">
        <f t="shared" si="0"/>
        <v>10659454.75551917</v>
      </c>
      <c r="R9" s="57">
        <f t="shared" si="0"/>
        <v>8078507.1199544314</v>
      </c>
      <c r="S9" s="181">
        <f t="shared" si="0"/>
        <v>734766721.97540212</v>
      </c>
      <c r="T9" s="57">
        <f t="shared" si="0"/>
        <v>97209669.172980607</v>
      </c>
      <c r="U9" s="57">
        <f t="shared" si="0"/>
        <v>11891832.93061614</v>
      </c>
      <c r="V9" s="57">
        <f t="shared" si="0"/>
        <v>1330008.1928605125</v>
      </c>
      <c r="W9" s="181">
        <f t="shared" si="0"/>
        <v>174215567.29426056</v>
      </c>
      <c r="X9" s="57">
        <f t="shared" si="0"/>
        <v>171270251.85123762</v>
      </c>
      <c r="Y9" s="57">
        <f t="shared" si="0"/>
        <v>140614543.26571754</v>
      </c>
      <c r="Z9" s="57">
        <f t="shared" si="0"/>
        <v>1350036547.5591462</v>
      </c>
      <c r="AA9" s="181">
        <f t="shared" si="3"/>
        <v>441054258.28948349</v>
      </c>
      <c r="AB9" s="57"/>
      <c r="AC9" s="59"/>
      <c r="AD9" s="59"/>
      <c r="AH9" s="9"/>
      <c r="AI9" s="59"/>
    </row>
    <row r="10" spans="1:35" x14ac:dyDescent="0.25">
      <c r="A10" s="9">
        <v>35886</v>
      </c>
      <c r="B10" s="46"/>
      <c r="C10" s="47">
        <v>2730617</v>
      </c>
      <c r="D10" s="47">
        <v>1837396</v>
      </c>
      <c r="E10" s="47">
        <v>188295156</v>
      </c>
      <c r="F10" s="47">
        <v>21847952</v>
      </c>
      <c r="G10" s="47">
        <v>2914493</v>
      </c>
      <c r="H10" s="48">
        <v>342436</v>
      </c>
      <c r="I10" s="47">
        <v>47365392</v>
      </c>
      <c r="J10" s="47">
        <v>52368402</v>
      </c>
      <c r="K10" s="47">
        <v>31409423</v>
      </c>
      <c r="L10" s="49">
        <v>349111268</v>
      </c>
      <c r="M10" s="54">
        <v>-0.13</v>
      </c>
      <c r="N10" s="52">
        <f>(1+(M10/100))</f>
        <v>0.99870000000000003</v>
      </c>
      <c r="O10" s="103">
        <f>PRODUCT(N10:$N$236)</f>
        <v>4.4893756740720576</v>
      </c>
      <c r="P10" s="57">
        <f t="shared" si="2"/>
        <v>0</v>
      </c>
      <c r="Q10" s="57">
        <f t="shared" si="0"/>
        <v>12258765.53500762</v>
      </c>
      <c r="R10" s="57">
        <f t="shared" si="0"/>
        <v>8248760.9060373027</v>
      </c>
      <c r="S10" s="181">
        <f t="shared" si="0"/>
        <v>845327692.8920033</v>
      </c>
      <c r="T10" s="57">
        <f t="shared" si="0"/>
        <v>98083664.237093955</v>
      </c>
      <c r="U10" s="57">
        <f t="shared" si="0"/>
        <v>13084253.976453293</v>
      </c>
      <c r="V10" s="57">
        <f t="shared" si="0"/>
        <v>1537323.8483265392</v>
      </c>
      <c r="W10" s="181">
        <f t="shared" si="0"/>
        <v>212641038.63768724</v>
      </c>
      <c r="X10" s="57">
        <f t="shared" si="0"/>
        <v>235101430.0288265</v>
      </c>
      <c r="Y10" s="57">
        <f t="shared" si="0"/>
        <v>141008699.5528394</v>
      </c>
      <c r="Z10" s="57">
        <f t="shared" si="0"/>
        <v>1567291634.1036508</v>
      </c>
      <c r="AA10" s="181">
        <f t="shared" si="3"/>
        <v>509322902.5739603</v>
      </c>
      <c r="AB10" s="57"/>
      <c r="AC10" s="59"/>
      <c r="AD10" s="59"/>
      <c r="AH10" s="9"/>
      <c r="AI10" s="59"/>
    </row>
    <row r="11" spans="1:35" x14ac:dyDescent="0.25">
      <c r="A11" s="9">
        <v>35916</v>
      </c>
      <c r="B11" s="46"/>
      <c r="C11" s="47">
        <v>2664744</v>
      </c>
      <c r="D11" s="47">
        <v>1737482</v>
      </c>
      <c r="E11" s="47">
        <v>189617737</v>
      </c>
      <c r="F11" s="47">
        <v>23371862</v>
      </c>
      <c r="G11" s="47">
        <v>2569358</v>
      </c>
      <c r="H11" s="48">
        <v>273539</v>
      </c>
      <c r="I11" s="47">
        <v>43668848</v>
      </c>
      <c r="J11" s="47">
        <v>45625405</v>
      </c>
      <c r="K11" s="47">
        <v>42498915</v>
      </c>
      <c r="L11" s="49">
        <v>352027891</v>
      </c>
      <c r="M11" s="54">
        <v>0.23</v>
      </c>
      <c r="N11" s="52">
        <f t="shared" si="1"/>
        <v>1.0023</v>
      </c>
      <c r="O11" s="103">
        <f>PRODUCT(N11:$N$236)</f>
        <v>4.4952194593692401</v>
      </c>
      <c r="P11" s="57">
        <f t="shared" si="2"/>
        <v>0</v>
      </c>
      <c r="Q11" s="57">
        <f t="shared" si="0"/>
        <v>11978609.083037427</v>
      </c>
      <c r="R11" s="57">
        <f t="shared" si="0"/>
        <v>7810362.8967037862</v>
      </c>
      <c r="S11" s="181">
        <f t="shared" si="0"/>
        <v>852373341.20395875</v>
      </c>
      <c r="T11" s="57">
        <f t="shared" si="0"/>
        <v>105061648.86409248</v>
      </c>
      <c r="U11" s="57">
        <f t="shared" si="0"/>
        <v>11549828.079686033</v>
      </c>
      <c r="V11" s="57">
        <f t="shared" si="0"/>
        <v>1229617.8356964025</v>
      </c>
      <c r="W11" s="181">
        <f t="shared" si="0"/>
        <v>196301055.29783753</v>
      </c>
      <c r="X11" s="57">
        <f t="shared" si="0"/>
        <v>205096208.39760262</v>
      </c>
      <c r="Y11" s="57">
        <f t="shared" si="0"/>
        <v>191041949.71007928</v>
      </c>
      <c r="Z11" s="57">
        <f t="shared" si="0"/>
        <v>1582442625.8639138</v>
      </c>
      <c r="AA11" s="181">
        <f t="shared" si="3"/>
        <v>533768229.36211753</v>
      </c>
      <c r="AB11" s="57"/>
      <c r="AC11" s="59"/>
      <c r="AD11" s="59"/>
      <c r="AH11" s="9"/>
      <c r="AI11" s="59"/>
    </row>
    <row r="12" spans="1:35" x14ac:dyDescent="0.25">
      <c r="A12" s="9">
        <v>35947</v>
      </c>
      <c r="B12" s="46"/>
      <c r="C12" s="47">
        <v>1928964</v>
      </c>
      <c r="D12" s="47">
        <v>1720889</v>
      </c>
      <c r="E12" s="47">
        <v>185324390</v>
      </c>
      <c r="F12" s="47">
        <v>24596591</v>
      </c>
      <c r="G12" s="47">
        <v>4001363</v>
      </c>
      <c r="H12" s="48">
        <v>348994</v>
      </c>
      <c r="I12" s="47">
        <v>48641976</v>
      </c>
      <c r="J12" s="47">
        <v>54337801</v>
      </c>
      <c r="K12" s="47">
        <v>32848634</v>
      </c>
      <c r="L12" s="49">
        <v>353749601</v>
      </c>
      <c r="M12" s="54">
        <v>0.28000000000000003</v>
      </c>
      <c r="N12" s="52">
        <f t="shared" si="1"/>
        <v>1.0027999999999999</v>
      </c>
      <c r="O12" s="103">
        <f>PRODUCT(N12:$N$236)</f>
        <v>4.4849041797558025</v>
      </c>
      <c r="P12" s="57">
        <f t="shared" si="2"/>
        <v>0</v>
      </c>
      <c r="Q12" s="57">
        <f t="shared" si="0"/>
        <v>8651218.7061984725</v>
      </c>
      <c r="R12" s="57">
        <f t="shared" si="0"/>
        <v>7718022.2689957833</v>
      </c>
      <c r="S12" s="181">
        <f t="shared" si="0"/>
        <v>831162131.32169449</v>
      </c>
      <c r="T12" s="57">
        <f t="shared" si="0"/>
        <v>110313353.78364395</v>
      </c>
      <c r="U12" s="57">
        <f t="shared" si="0"/>
        <v>17945729.643420216</v>
      </c>
      <c r="V12" s="57">
        <f t="shared" si="0"/>
        <v>1565204.6493096966</v>
      </c>
      <c r="W12" s="181">
        <f t="shared" si="0"/>
        <v>218154601.47398144</v>
      </c>
      <c r="X12" s="57">
        <f t="shared" si="0"/>
        <v>243699830.82363904</v>
      </c>
      <c r="Y12" s="57">
        <f t="shared" si="0"/>
        <v>147322975.92586857</v>
      </c>
      <c r="Z12" s="57">
        <f t="shared" si="0"/>
        <v>1586533064.1118474</v>
      </c>
      <c r="AA12" s="181">
        <f t="shared" si="3"/>
        <v>537216331.31617141</v>
      </c>
      <c r="AB12" s="57"/>
      <c r="AC12" s="59"/>
      <c r="AD12" s="59"/>
      <c r="AH12" s="9"/>
      <c r="AI12" s="59"/>
    </row>
    <row r="13" spans="1:35" x14ac:dyDescent="0.25">
      <c r="A13" s="9">
        <v>35977</v>
      </c>
      <c r="B13" s="46"/>
      <c r="C13" s="47">
        <v>2227918</v>
      </c>
      <c r="D13" s="47">
        <v>1636637</v>
      </c>
      <c r="E13" s="47">
        <v>178684889</v>
      </c>
      <c r="F13" s="47">
        <v>20949690</v>
      </c>
      <c r="G13" s="47">
        <v>3272399</v>
      </c>
      <c r="H13" s="48">
        <v>290234</v>
      </c>
      <c r="I13" s="47">
        <v>50201977</v>
      </c>
      <c r="J13" s="47">
        <v>78279656</v>
      </c>
      <c r="K13" s="47">
        <v>7712310</v>
      </c>
      <c r="L13" s="49">
        <v>343255710</v>
      </c>
      <c r="M13" s="54">
        <v>-0.38</v>
      </c>
      <c r="N13" s="52">
        <f t="shared" si="1"/>
        <v>0.99619999999999997</v>
      </c>
      <c r="O13" s="103">
        <f>PRODUCT(N13:$N$236)</f>
        <v>4.4723815115235306</v>
      </c>
      <c r="P13" s="57">
        <f t="shared" si="2"/>
        <v>0</v>
      </c>
      <c r="Q13" s="57">
        <f t="shared" si="0"/>
        <v>9964099.2723904811</v>
      </c>
      <c r="R13" s="57">
        <f t="shared" si="0"/>
        <v>7319665.0598753365</v>
      </c>
      <c r="S13" s="181">
        <f t="shared" si="0"/>
        <v>799146993.95223427</v>
      </c>
      <c r="T13" s="57">
        <f t="shared" si="0"/>
        <v>93695006.228149399</v>
      </c>
      <c r="U13" s="57">
        <f t="shared" si="0"/>
        <v>14635416.785928089</v>
      </c>
      <c r="V13" s="57">
        <f t="shared" si="0"/>
        <v>1298037.1756155204</v>
      </c>
      <c r="W13" s="181">
        <f t="shared" si="0"/>
        <v>224522393.77672952</v>
      </c>
      <c r="X13" s="57">
        <f t="shared" si="0"/>
        <v>350096486.22282201</v>
      </c>
      <c r="Y13" s="57">
        <f t="shared" si="0"/>
        <v>34492392.655138038</v>
      </c>
      <c r="Z13" s="57">
        <f t="shared" si="0"/>
        <v>1535170491.1288826</v>
      </c>
      <c r="AA13" s="181">
        <f t="shared" si="3"/>
        <v>511501103.39991885</v>
      </c>
      <c r="AB13" s="57"/>
      <c r="AC13" s="59"/>
      <c r="AD13" s="59"/>
      <c r="AH13" s="9"/>
      <c r="AI13" s="59"/>
    </row>
    <row r="14" spans="1:35" x14ac:dyDescent="0.25">
      <c r="A14" s="9">
        <v>36008</v>
      </c>
      <c r="B14" s="46"/>
      <c r="C14" s="47">
        <v>2233562</v>
      </c>
      <c r="D14" s="47">
        <v>1642379</v>
      </c>
      <c r="E14" s="47">
        <v>179021207</v>
      </c>
      <c r="F14" s="47">
        <v>25262499</v>
      </c>
      <c r="G14" s="47">
        <v>2233959</v>
      </c>
      <c r="H14" s="48">
        <v>410383</v>
      </c>
      <c r="I14" s="47">
        <v>45806881</v>
      </c>
      <c r="J14" s="47">
        <v>59899852</v>
      </c>
      <c r="K14" s="47">
        <v>26681100</v>
      </c>
      <c r="L14" s="49">
        <v>343191823</v>
      </c>
      <c r="M14" s="54">
        <v>-0.17</v>
      </c>
      <c r="N14" s="52">
        <f t="shared" si="1"/>
        <v>0.99829999999999997</v>
      </c>
      <c r="O14" s="103">
        <f>PRODUCT(N14:$N$236)</f>
        <v>4.4894413888009819</v>
      </c>
      <c r="P14" s="57">
        <f t="shared" si="2"/>
        <v>0</v>
      </c>
      <c r="Q14" s="57">
        <f t="shared" si="0"/>
        <v>10027445.687253099</v>
      </c>
      <c r="R14" s="57">
        <f t="shared" si="0"/>
        <v>7373364.2586975675</v>
      </c>
      <c r="S14" s="181">
        <f t="shared" si="0"/>
        <v>803705216.17890811</v>
      </c>
      <c r="T14" s="57">
        <f t="shared" si="0"/>
        <v>113414508.59514342</v>
      </c>
      <c r="U14" s="57">
        <f t="shared" si="0"/>
        <v>10029227.995484453</v>
      </c>
      <c r="V14" s="57">
        <f t="shared" si="0"/>
        <v>1842390.4254603134</v>
      </c>
      <c r="W14" s="181">
        <f t="shared" si="0"/>
        <v>205647307.45328131</v>
      </c>
      <c r="X14" s="57">
        <f t="shared" si="0"/>
        <v>268916874.75185329</v>
      </c>
      <c r="Y14" s="57">
        <f t="shared" si="0"/>
        <v>119783234.63873787</v>
      </c>
      <c r="Z14" s="57">
        <f t="shared" si="0"/>
        <v>1540739574.4742608</v>
      </c>
      <c r="AA14" s="181">
        <f t="shared" si="3"/>
        <v>531387050.84207141</v>
      </c>
      <c r="AB14" s="57"/>
      <c r="AC14" s="59"/>
      <c r="AD14" s="59"/>
      <c r="AH14" s="9"/>
      <c r="AI14" s="59"/>
    </row>
    <row r="15" spans="1:35" x14ac:dyDescent="0.25">
      <c r="A15" s="9">
        <v>36039</v>
      </c>
      <c r="B15" s="46"/>
      <c r="C15" s="47">
        <v>2224735</v>
      </c>
      <c r="D15" s="47">
        <v>1596104</v>
      </c>
      <c r="E15" s="47">
        <v>180193065</v>
      </c>
      <c r="F15" s="47">
        <v>21244016</v>
      </c>
      <c r="G15" s="47">
        <v>3007261</v>
      </c>
      <c r="H15" s="48">
        <v>334550</v>
      </c>
      <c r="I15" s="47">
        <v>48133957</v>
      </c>
      <c r="J15" s="47">
        <v>61743618</v>
      </c>
      <c r="K15" s="47">
        <v>30827629</v>
      </c>
      <c r="L15" s="49">
        <v>349304934</v>
      </c>
      <c r="M15" s="54">
        <v>-0.02</v>
      </c>
      <c r="N15" s="52">
        <f t="shared" si="1"/>
        <v>0.99980000000000002</v>
      </c>
      <c r="O15" s="103">
        <f>PRODUCT(N15:$N$236)</f>
        <v>4.4970864357417435</v>
      </c>
      <c r="P15" s="57">
        <f t="shared" si="2"/>
        <v>0</v>
      </c>
      <c r="Q15" s="57">
        <f t="shared" si="0"/>
        <v>10004825.591619907</v>
      </c>
      <c r="R15" s="57">
        <f t="shared" si="0"/>
        <v>7177817.6484331395</v>
      </c>
      <c r="S15" s="181">
        <f t="shared" si="0"/>
        <v>810343788.42623031</v>
      </c>
      <c r="T15" s="57">
        <f t="shared" si="0"/>
        <v>95536176.194280565</v>
      </c>
      <c r="U15" s="57">
        <f t="shared" si="0"/>
        <v>13523912.651835151</v>
      </c>
      <c r="V15" s="57">
        <f t="shared" si="0"/>
        <v>1504500.2670774003</v>
      </c>
      <c r="W15" s="181">
        <f t="shared" si="0"/>
        <v>216462565.12327635</v>
      </c>
      <c r="X15" s="57">
        <f t="shared" si="0"/>
        <v>277666387.00141978</v>
      </c>
      <c r="Y15" s="57">
        <f t="shared" si="0"/>
        <v>138634512.22197881</v>
      </c>
      <c r="Z15" s="57">
        <f t="shared" si="0"/>
        <v>1570854480.629065</v>
      </c>
      <c r="AA15" s="181">
        <f t="shared" si="3"/>
        <v>544048127.07955837</v>
      </c>
      <c r="AB15" s="57"/>
      <c r="AC15" s="59"/>
      <c r="AD15" s="59"/>
      <c r="AH15" s="9"/>
      <c r="AI15" s="59"/>
    </row>
    <row r="16" spans="1:35" x14ac:dyDescent="0.25">
      <c r="A16" s="9">
        <v>36069</v>
      </c>
      <c r="B16" s="46"/>
      <c r="C16" s="47">
        <v>2398147</v>
      </c>
      <c r="D16" s="47">
        <v>1801656</v>
      </c>
      <c r="E16" s="47">
        <v>188928035</v>
      </c>
      <c r="F16" s="47">
        <v>20004541</v>
      </c>
      <c r="G16" s="47">
        <v>2959657</v>
      </c>
      <c r="H16" s="48">
        <v>311730</v>
      </c>
      <c r="I16" s="47">
        <v>48979358</v>
      </c>
      <c r="J16" s="47">
        <v>52866839</v>
      </c>
      <c r="K16" s="47">
        <v>21191848</v>
      </c>
      <c r="L16" s="49">
        <v>339441811</v>
      </c>
      <c r="M16" s="54">
        <v>-0.03</v>
      </c>
      <c r="N16" s="52">
        <f t="shared" si="1"/>
        <v>0.99970000000000003</v>
      </c>
      <c r="O16" s="103">
        <f>PRODUCT(N16:$N$236)</f>
        <v>4.4979860329483241</v>
      </c>
      <c r="P16" s="57">
        <f t="shared" si="2"/>
        <v>0</v>
      </c>
      <c r="Q16" s="57">
        <f t="shared" si="0"/>
        <v>10786831.710956926</v>
      </c>
      <c r="R16" s="57">
        <f t="shared" si="0"/>
        <v>8103823.5241775457</v>
      </c>
      <c r="S16" s="181">
        <f t="shared" si="0"/>
        <v>849795662.66237211</v>
      </c>
      <c r="T16" s="57">
        <f t="shared" si="0"/>
        <v>89980146.013542101</v>
      </c>
      <c r="U16" s="57">
        <f t="shared" si="0"/>
        <v>13312495.848317739</v>
      </c>
      <c r="V16" s="57">
        <f t="shared" si="0"/>
        <v>1402157.1860509811</v>
      </c>
      <c r="W16" s="181">
        <f t="shared" si="0"/>
        <v>220308468.18677577</v>
      </c>
      <c r="X16" s="57">
        <f t="shared" si="0"/>
        <v>237794303.42812774</v>
      </c>
      <c r="Y16" s="57">
        <f t="shared" si="0"/>
        <v>95320636.316363871</v>
      </c>
      <c r="Z16" s="57">
        <f t="shared" si="0"/>
        <v>1526804524.8766849</v>
      </c>
      <c r="AA16" s="181">
        <f t="shared" si="3"/>
        <v>456700394.02753699</v>
      </c>
      <c r="AB16" s="57"/>
      <c r="AC16" s="59"/>
      <c r="AD16" s="59"/>
      <c r="AH16" s="9"/>
      <c r="AI16" s="59"/>
    </row>
    <row r="17" spans="1:35" x14ac:dyDescent="0.25">
      <c r="A17" s="9">
        <v>36100</v>
      </c>
      <c r="B17" s="46"/>
      <c r="C17" s="47">
        <v>2229217</v>
      </c>
      <c r="D17" s="47">
        <v>1935923</v>
      </c>
      <c r="E17" s="47">
        <v>209517110</v>
      </c>
      <c r="F17" s="47">
        <v>22802924</v>
      </c>
      <c r="G17" s="47">
        <v>2864874</v>
      </c>
      <c r="H17" s="48">
        <v>287449</v>
      </c>
      <c r="I17" s="47">
        <v>50117115</v>
      </c>
      <c r="J17" s="47">
        <v>55452243</v>
      </c>
      <c r="K17" s="47">
        <v>30947289</v>
      </c>
      <c r="L17" s="49">
        <v>376154143</v>
      </c>
      <c r="M17" s="54">
        <v>-0.18</v>
      </c>
      <c r="N17" s="52">
        <f t="shared" si="1"/>
        <v>0.99819999999999998</v>
      </c>
      <c r="O17" s="103">
        <f>PRODUCT(N17:$N$236)</f>
        <v>4.4993358336984448</v>
      </c>
      <c r="P17" s="57">
        <f t="shared" si="2"/>
        <v>0</v>
      </c>
      <c r="Q17" s="57">
        <f t="shared" si="0"/>
        <v>10029995.929189745</v>
      </c>
      <c r="R17" s="57">
        <f t="shared" si="0"/>
        <v>8710367.7251809947</v>
      </c>
      <c r="S17" s="181">
        <f t="shared" si="0"/>
        <v>942687840.79593873</v>
      </c>
      <c r="T17" s="57">
        <f t="shared" si="0"/>
        <v>102598013.06630227</v>
      </c>
      <c r="U17" s="57">
        <f t="shared" si="0"/>
        <v>12890030.247230999</v>
      </c>
      <c r="V17" s="57">
        <f t="shared" si="0"/>
        <v>1293329.5860607843</v>
      </c>
      <c r="W17" s="181">
        <f t="shared" si="0"/>
        <v>225493731.40108582</v>
      </c>
      <c r="X17" s="57">
        <f t="shared" si="0"/>
        <v>249498263.98885375</v>
      </c>
      <c r="Y17" s="57">
        <f t="shared" si="0"/>
        <v>139242246.3535217</v>
      </c>
      <c r="Z17" s="57">
        <f t="shared" si="0"/>
        <v>1692443814.5940289</v>
      </c>
      <c r="AA17" s="181">
        <f t="shared" si="3"/>
        <v>524262242.39700437</v>
      </c>
      <c r="AB17" s="57"/>
      <c r="AC17" s="59"/>
      <c r="AD17" s="59"/>
      <c r="AH17" s="9"/>
      <c r="AI17" s="59"/>
    </row>
    <row r="18" spans="1:35" x14ac:dyDescent="0.25">
      <c r="A18" s="9">
        <v>36130</v>
      </c>
      <c r="B18" s="46"/>
      <c r="C18" s="47">
        <v>1851886</v>
      </c>
      <c r="D18" s="47">
        <v>1797669</v>
      </c>
      <c r="E18" s="47">
        <v>200119331</v>
      </c>
      <c r="F18" s="47">
        <v>22741529</v>
      </c>
      <c r="G18" s="47">
        <v>2035067</v>
      </c>
      <c r="H18" s="48">
        <v>268088</v>
      </c>
      <c r="I18" s="47">
        <v>45532848</v>
      </c>
      <c r="J18" s="47">
        <v>52761617</v>
      </c>
      <c r="K18" s="47">
        <v>27769649</v>
      </c>
      <c r="L18" s="49">
        <v>354877684</v>
      </c>
      <c r="M18" s="54">
        <v>0.98</v>
      </c>
      <c r="N18" s="52">
        <f t="shared" si="1"/>
        <v>1.0098</v>
      </c>
      <c r="O18" s="103">
        <f>PRODUCT(N18:$N$236)</f>
        <v>4.5074492423346451</v>
      </c>
      <c r="P18" s="57">
        <f t="shared" si="2"/>
        <v>0</v>
      </c>
      <c r="Q18" s="57">
        <f t="shared" si="0"/>
        <v>8347282.1475901362</v>
      </c>
      <c r="R18" s="57">
        <f t="shared" si="0"/>
        <v>8102901.7720184792</v>
      </c>
      <c r="S18" s="181">
        <f t="shared" si="0"/>
        <v>902027726.89246607</v>
      </c>
      <c r="T18" s="57">
        <f t="shared" si="0"/>
        <v>102506287.66058137</v>
      </c>
      <c r="U18" s="57">
        <f t="shared" si="0"/>
        <v>9172961.2072502393</v>
      </c>
      <c r="V18" s="57">
        <f t="shared" si="0"/>
        <v>1208393.0524790103</v>
      </c>
      <c r="W18" s="181">
        <f t="shared" si="0"/>
        <v>205237001.21893856</v>
      </c>
      <c r="X18" s="57">
        <f t="shared" si="0"/>
        <v>237820310.57100073</v>
      </c>
      <c r="Y18" s="57">
        <f t="shared" si="0"/>
        <v>125170283.34494904</v>
      </c>
      <c r="Z18" s="57">
        <f t="shared" si="0"/>
        <v>1599593147.8672736</v>
      </c>
      <c r="AA18" s="181">
        <f t="shared" si="3"/>
        <v>492328419.75586891</v>
      </c>
      <c r="AB18" s="57"/>
      <c r="AC18" s="59"/>
      <c r="AD18" s="59"/>
      <c r="AH18" s="9"/>
      <c r="AI18" s="59"/>
    </row>
    <row r="19" spans="1:35" x14ac:dyDescent="0.25">
      <c r="A19" s="9">
        <v>36161</v>
      </c>
      <c r="B19" s="50"/>
      <c r="C19" s="47">
        <v>1635970</v>
      </c>
      <c r="D19" s="47">
        <v>1543922</v>
      </c>
      <c r="E19" s="47">
        <v>145419542</v>
      </c>
      <c r="F19" s="47">
        <v>20162015</v>
      </c>
      <c r="G19" s="47">
        <v>2970397</v>
      </c>
      <c r="H19" s="48">
        <v>249313</v>
      </c>
      <c r="I19" s="47">
        <v>46423291</v>
      </c>
      <c r="J19" s="47">
        <v>94193601</v>
      </c>
      <c r="K19" s="47">
        <v>28992030</v>
      </c>
      <c r="L19" s="49">
        <v>341590080</v>
      </c>
      <c r="M19" s="54">
        <v>1.1499999999999999</v>
      </c>
      <c r="N19" s="52">
        <f t="shared" si="1"/>
        <v>1.0115000000000001</v>
      </c>
      <c r="O19" s="103">
        <f>PRODUCT(N19:$N$236)</f>
        <v>4.4637049339816288</v>
      </c>
      <c r="P19" s="57">
        <f t="shared" si="2"/>
        <v>0</v>
      </c>
      <c r="Q19" s="57">
        <f t="shared" si="0"/>
        <v>7302487.3608459253</v>
      </c>
      <c r="R19" s="57">
        <f t="shared" si="0"/>
        <v>6891612.2490827842</v>
      </c>
      <c r="S19" s="181">
        <f t="shared" si="0"/>
        <v>649109927.12274873</v>
      </c>
      <c r="T19" s="57">
        <f t="shared" si="0"/>
        <v>89997285.834511608</v>
      </c>
      <c r="U19" s="57">
        <f t="shared" si="0"/>
        <v>13258975.744784229</v>
      </c>
      <c r="V19" s="57">
        <f t="shared" si="0"/>
        <v>1112859.6682057618</v>
      </c>
      <c r="W19" s="181">
        <f t="shared" si="0"/>
        <v>207219873.08836493</v>
      </c>
      <c r="X19" s="57">
        <f t="shared" si="0"/>
        <v>420452441.53319687</v>
      </c>
      <c r="Y19" s="57">
        <f t="shared" si="0"/>
        <v>129411867.3571434</v>
      </c>
      <c r="Z19" s="57">
        <f t="shared" si="0"/>
        <v>1524757325.4951794</v>
      </c>
      <c r="AA19" s="181">
        <f t="shared" si="3"/>
        <v>668427525.28406572</v>
      </c>
      <c r="AB19" s="57"/>
      <c r="AC19" s="59"/>
      <c r="AD19" s="59"/>
      <c r="AH19" s="9"/>
      <c r="AI19" s="59"/>
    </row>
    <row r="20" spans="1:35" x14ac:dyDescent="0.25">
      <c r="A20" s="9">
        <v>36192</v>
      </c>
      <c r="B20" s="50"/>
      <c r="C20" s="47">
        <v>1374731</v>
      </c>
      <c r="D20" s="47">
        <v>1367259</v>
      </c>
      <c r="E20" s="47">
        <v>154487121</v>
      </c>
      <c r="F20" s="47">
        <v>19605351</v>
      </c>
      <c r="G20" s="47">
        <v>2615772</v>
      </c>
      <c r="H20" s="48">
        <v>261040</v>
      </c>
      <c r="I20" s="47">
        <v>45196623</v>
      </c>
      <c r="J20" s="47">
        <v>46224114</v>
      </c>
      <c r="K20" s="47">
        <v>16094475</v>
      </c>
      <c r="L20" s="49">
        <v>287226486</v>
      </c>
      <c r="M20" s="54">
        <v>4.4400000000000004</v>
      </c>
      <c r="N20" s="52">
        <f t="shared" si="1"/>
        <v>1.0444</v>
      </c>
      <c r="O20" s="103">
        <f>PRODUCT(N20:$N$236)</f>
        <v>4.4129559406639833</v>
      </c>
      <c r="P20" s="57">
        <f t="shared" si="2"/>
        <v>0</v>
      </c>
      <c r="Q20" s="57">
        <f t="shared" si="0"/>
        <v>6066627.3332649386</v>
      </c>
      <c r="R20" s="57">
        <f t="shared" si="0"/>
        <v>6033653.7264762968</v>
      </c>
      <c r="S20" s="181">
        <f t="shared" si="0"/>
        <v>681744858.37302566</v>
      </c>
      <c r="T20" s="57">
        <f t="shared" si="0"/>
        <v>86517550.164252564</v>
      </c>
      <c r="U20" s="57">
        <f t="shared" si="0"/>
        <v>11543286.58682251</v>
      </c>
      <c r="V20" s="57">
        <f t="shared" si="0"/>
        <v>1151958.0187509262</v>
      </c>
      <c r="W20" s="181">
        <f t="shared" si="0"/>
        <v>199450705.96580043</v>
      </c>
      <c r="X20" s="57">
        <f t="shared" si="0"/>
        <v>203984978.47822919</v>
      </c>
      <c r="Y20" s="57">
        <f t="shared" si="0"/>
        <v>71024209.063117966</v>
      </c>
      <c r="Z20" s="57">
        <f t="shared" si="0"/>
        <v>1267517827.7097404</v>
      </c>
      <c r="AA20" s="181">
        <f t="shared" si="3"/>
        <v>386322263.37091434</v>
      </c>
      <c r="AB20" s="57"/>
      <c r="AC20" s="59"/>
      <c r="AD20" s="59"/>
      <c r="AH20" s="9"/>
      <c r="AI20" s="59"/>
    </row>
    <row r="21" spans="1:35" x14ac:dyDescent="0.25">
      <c r="A21" s="9">
        <v>36220</v>
      </c>
      <c r="B21" s="50"/>
      <c r="C21" s="47">
        <v>3791920</v>
      </c>
      <c r="D21" s="47">
        <v>1648010</v>
      </c>
      <c r="E21" s="47">
        <v>194161278</v>
      </c>
      <c r="F21" s="47">
        <v>16301702</v>
      </c>
      <c r="G21" s="47">
        <v>1347463</v>
      </c>
      <c r="H21" s="48">
        <v>325612</v>
      </c>
      <c r="I21" s="47">
        <v>43476942</v>
      </c>
      <c r="J21" s="47">
        <v>60187707</v>
      </c>
      <c r="K21" s="47">
        <v>41611662</v>
      </c>
      <c r="L21" s="49">
        <v>362852296</v>
      </c>
      <c r="M21" s="54">
        <v>1.98</v>
      </c>
      <c r="N21" s="52">
        <f t="shared" si="1"/>
        <v>1.0198</v>
      </c>
      <c r="O21" s="103">
        <f>PRODUCT(N21:$N$236)</f>
        <v>4.2253503836307811</v>
      </c>
      <c r="P21" s="57">
        <f t="shared" si="2"/>
        <v>0</v>
      </c>
      <c r="Q21" s="57">
        <f t="shared" si="0"/>
        <v>16022190.626697231</v>
      </c>
      <c r="R21" s="57">
        <f t="shared" si="0"/>
        <v>6963419.6857273635</v>
      </c>
      <c r="S21" s="181">
        <f t="shared" si="0"/>
        <v>820399430.48354268</v>
      </c>
      <c r="T21" s="57">
        <f t="shared" si="0"/>
        <v>68880402.799534678</v>
      </c>
      <c r="U21" s="57">
        <f t="shared" si="0"/>
        <v>5693503.303978283</v>
      </c>
      <c r="V21" s="57">
        <f t="shared" si="0"/>
        <v>1375824.7891147858</v>
      </c>
      <c r="W21" s="181">
        <f t="shared" si="0"/>
        <v>183705313.55879322</v>
      </c>
      <c r="X21" s="57">
        <f t="shared" si="0"/>
        <v>254314150.86230704</v>
      </c>
      <c r="Y21" s="57">
        <f t="shared" si="0"/>
        <v>175823851.9952144</v>
      </c>
      <c r="Z21" s="57">
        <f t="shared" si="0"/>
        <v>1533178088.1049097</v>
      </c>
      <c r="AA21" s="181">
        <f t="shared" si="3"/>
        <v>529073344.06257379</v>
      </c>
      <c r="AB21" s="57"/>
      <c r="AC21" s="59"/>
      <c r="AD21" s="59"/>
      <c r="AH21" s="9"/>
      <c r="AI21" s="59"/>
    </row>
    <row r="22" spans="1:35" x14ac:dyDescent="0.25">
      <c r="A22" s="9">
        <v>36251</v>
      </c>
      <c r="B22" s="50"/>
      <c r="C22" s="47">
        <v>3322125</v>
      </c>
      <c r="D22" s="47">
        <v>1587328</v>
      </c>
      <c r="E22" s="47">
        <v>212522398</v>
      </c>
      <c r="F22" s="47">
        <v>21079433</v>
      </c>
      <c r="G22" s="47">
        <v>3187458</v>
      </c>
      <c r="H22" s="48">
        <v>270411</v>
      </c>
      <c r="I22" s="47">
        <v>53746040</v>
      </c>
      <c r="J22" s="47">
        <v>54031476</v>
      </c>
      <c r="K22" s="47">
        <v>31335848</v>
      </c>
      <c r="L22" s="49">
        <v>381082518</v>
      </c>
      <c r="M22" s="54">
        <v>0.03</v>
      </c>
      <c r="N22" s="52">
        <f t="shared" si="1"/>
        <v>1.0003</v>
      </c>
      <c r="O22" s="103">
        <f>PRODUCT(N22:$N$236)</f>
        <v>4.1433127903812306</v>
      </c>
      <c r="P22" s="57">
        <f t="shared" si="2"/>
        <v>0</v>
      </c>
      <c r="Q22" s="57">
        <f t="shared" si="0"/>
        <v>13764603.003745245</v>
      </c>
      <c r="R22" s="57">
        <f t="shared" si="0"/>
        <v>6576796.4049302582</v>
      </c>
      <c r="S22" s="181">
        <f t="shared" si="0"/>
        <v>880546769.87589049</v>
      </c>
      <c r="T22" s="57">
        <f t="shared" si="0"/>
        <v>87338684.362884194</v>
      </c>
      <c r="U22" s="57">
        <f t="shared" si="0"/>
        <v>13206635.500202976</v>
      </c>
      <c r="V22" s="57">
        <f t="shared" si="0"/>
        <v>1120397.354959779</v>
      </c>
      <c r="W22" s="181">
        <f t="shared" si="0"/>
        <v>222686654.96434122</v>
      </c>
      <c r="X22" s="57">
        <f t="shared" si="0"/>
        <v>223869305.5939765</v>
      </c>
      <c r="Y22" s="57">
        <f t="shared" si="0"/>
        <v>129834219.81584211</v>
      </c>
      <c r="Z22" s="57">
        <f t="shared" si="0"/>
        <v>1578944071.0200856</v>
      </c>
      <c r="AA22" s="181">
        <f t="shared" si="3"/>
        <v>475710646.17985386</v>
      </c>
      <c r="AB22" s="57"/>
      <c r="AC22" s="59"/>
      <c r="AD22" s="59"/>
      <c r="AH22" s="9"/>
      <c r="AI22" s="59"/>
    </row>
    <row r="23" spans="1:35" x14ac:dyDescent="0.25">
      <c r="A23" s="9">
        <v>36281</v>
      </c>
      <c r="B23" s="50"/>
      <c r="C23" s="47">
        <v>3145158</v>
      </c>
      <c r="D23" s="47">
        <v>1473994</v>
      </c>
      <c r="E23" s="47">
        <v>190157125</v>
      </c>
      <c r="F23" s="47">
        <v>19842120</v>
      </c>
      <c r="G23" s="47">
        <v>2444589</v>
      </c>
      <c r="H23" s="48">
        <v>407130</v>
      </c>
      <c r="I23" s="47">
        <v>46391248</v>
      </c>
      <c r="J23" s="47">
        <v>40845939</v>
      </c>
      <c r="K23" s="47">
        <v>38615094</v>
      </c>
      <c r="L23" s="49">
        <v>343322397</v>
      </c>
      <c r="M23" s="54">
        <v>-0.34</v>
      </c>
      <c r="N23" s="52">
        <f t="shared" si="1"/>
        <v>0.99660000000000004</v>
      </c>
      <c r="O23" s="103">
        <f>PRODUCT(N23:$N$236)</f>
        <v>4.1420701693304292</v>
      </c>
      <c r="P23" s="57">
        <f t="shared" si="2"/>
        <v>0</v>
      </c>
      <c r="Q23" s="57">
        <f t="shared" si="2"/>
        <v>13027465.129630953</v>
      </c>
      <c r="R23" s="57">
        <f t="shared" si="2"/>
        <v>6105386.5771720363</v>
      </c>
      <c r="S23" s="181">
        <f t="shared" si="2"/>
        <v>787644154.94813764</v>
      </c>
      <c r="T23" s="57">
        <f t="shared" si="2"/>
        <v>82187453.348274693</v>
      </c>
      <c r="U23" s="57">
        <f t="shared" si="2"/>
        <v>10125659.173173305</v>
      </c>
      <c r="V23" s="57">
        <f t="shared" si="2"/>
        <v>1686361.0280394976</v>
      </c>
      <c r="W23" s="181">
        <f t="shared" si="2"/>
        <v>192155804.45880994</v>
      </c>
      <c r="X23" s="57">
        <f t="shared" si="2"/>
        <v>169186745.47019038</v>
      </c>
      <c r="Y23" s="57">
        <f t="shared" si="2"/>
        <v>159946428.94329044</v>
      </c>
      <c r="Z23" s="57">
        <f t="shared" si="2"/>
        <v>1422065459.0767188</v>
      </c>
      <c r="AA23" s="181">
        <f t="shared" si="3"/>
        <v>442265499.66977119</v>
      </c>
      <c r="AB23" s="57"/>
      <c r="AC23" s="59"/>
      <c r="AD23" s="59"/>
      <c r="AH23" s="9"/>
      <c r="AI23" s="59"/>
    </row>
    <row r="24" spans="1:35" x14ac:dyDescent="0.25">
      <c r="A24" s="9">
        <v>36312</v>
      </c>
      <c r="B24" s="50"/>
      <c r="C24" s="47">
        <v>2977779</v>
      </c>
      <c r="D24" s="47">
        <v>1147457</v>
      </c>
      <c r="E24" s="47">
        <v>197574000</v>
      </c>
      <c r="F24" s="47">
        <v>21256431</v>
      </c>
      <c r="G24" s="47">
        <v>3656239</v>
      </c>
      <c r="H24" s="48">
        <v>274055</v>
      </c>
      <c r="I24" s="47">
        <v>46954835</v>
      </c>
      <c r="J24" s="47">
        <v>48810590</v>
      </c>
      <c r="K24" s="47">
        <v>39479534</v>
      </c>
      <c r="L24" s="49">
        <v>362130919</v>
      </c>
      <c r="M24" s="54">
        <v>1.02</v>
      </c>
      <c r="N24" s="52">
        <f t="shared" si="1"/>
        <v>1.0102</v>
      </c>
      <c r="O24" s="103">
        <f>PRODUCT(N24:$N$236)</f>
        <v>4.1562012535926476</v>
      </c>
      <c r="P24" s="57">
        <f t="shared" si="2"/>
        <v>0</v>
      </c>
      <c r="Q24" s="57">
        <f t="shared" si="2"/>
        <v>12376248.81272186</v>
      </c>
      <c r="R24" s="57">
        <f t="shared" si="2"/>
        <v>4769062.2218436589</v>
      </c>
      <c r="S24" s="181">
        <f t="shared" si="2"/>
        <v>821157306.47731376</v>
      </c>
      <c r="T24" s="57">
        <f t="shared" si="2"/>
        <v>88346005.169105619</v>
      </c>
      <c r="U24" s="57">
        <f t="shared" si="2"/>
        <v>15196065.115234328</v>
      </c>
      <c r="V24" s="57">
        <f t="shared" si="2"/>
        <v>1139027.7345533331</v>
      </c>
      <c r="W24" s="181">
        <f t="shared" si="2"/>
        <v>195153744.08923593</v>
      </c>
      <c r="X24" s="57">
        <f t="shared" si="2"/>
        <v>202866635.34659675</v>
      </c>
      <c r="Y24" s="57">
        <f t="shared" si="2"/>
        <v>164084888.70205355</v>
      </c>
      <c r="Z24" s="57">
        <f t="shared" si="2"/>
        <v>1505088979.5124576</v>
      </c>
      <c r="AA24" s="181">
        <f t="shared" si="3"/>
        <v>488777928.94590795</v>
      </c>
      <c r="AB24" s="57"/>
      <c r="AC24" s="59"/>
      <c r="AD24" s="59"/>
      <c r="AH24" s="9"/>
      <c r="AI24" s="59"/>
    </row>
    <row r="25" spans="1:35" x14ac:dyDescent="0.25">
      <c r="A25" s="9">
        <v>36342</v>
      </c>
      <c r="B25" s="50"/>
      <c r="C25" s="47">
        <v>2848119</v>
      </c>
      <c r="D25" s="47">
        <v>1330647</v>
      </c>
      <c r="E25" s="47">
        <v>225521949</v>
      </c>
      <c r="F25" s="47">
        <v>19074229</v>
      </c>
      <c r="G25" s="47">
        <v>2579708</v>
      </c>
      <c r="H25" s="48">
        <v>288143</v>
      </c>
      <c r="I25" s="47">
        <v>48827136</v>
      </c>
      <c r="J25" s="47">
        <v>47349333</v>
      </c>
      <c r="K25" s="47">
        <v>43203761</v>
      </c>
      <c r="L25" s="49">
        <v>391023025</v>
      </c>
      <c r="M25" s="54">
        <v>1.59</v>
      </c>
      <c r="N25" s="52">
        <f t="shared" si="1"/>
        <v>1.0159</v>
      </c>
      <c r="O25" s="103">
        <f>PRODUCT(N25:$N$236)</f>
        <v>4.1142360459242218</v>
      </c>
      <c r="P25" s="57">
        <f t="shared" si="2"/>
        <v>0</v>
      </c>
      <c r="Q25" s="57">
        <f t="shared" si="2"/>
        <v>11717833.852881648</v>
      </c>
      <c r="R25" s="57">
        <f t="shared" si="2"/>
        <v>5474595.8518009279</v>
      </c>
      <c r="S25" s="181">
        <f t="shared" si="2"/>
        <v>927850531.72288394</v>
      </c>
      <c r="T25" s="57">
        <f t="shared" si="2"/>
        <v>78475880.500013128</v>
      </c>
      <c r="U25" s="57">
        <f t="shared" si="2"/>
        <v>10613527.641559083</v>
      </c>
      <c r="V25" s="57">
        <f t="shared" si="2"/>
        <v>1185488.3169807431</v>
      </c>
      <c r="W25" s="181">
        <f t="shared" si="2"/>
        <v>200886362.95044422</v>
      </c>
      <c r="X25" s="57">
        <f t="shared" si="2"/>
        <v>194806332.57906926</v>
      </c>
      <c r="Y25" s="57">
        <f t="shared" si="2"/>
        <v>177750470.8256951</v>
      </c>
      <c r="Z25" s="57">
        <f t="shared" si="2"/>
        <v>1608761024.241328</v>
      </c>
      <c r="AA25" s="181">
        <f t="shared" si="3"/>
        <v>480024129.56799984</v>
      </c>
      <c r="AB25" s="57"/>
      <c r="AC25" s="59"/>
      <c r="AD25" s="59"/>
      <c r="AH25" s="9"/>
      <c r="AI25" s="59"/>
    </row>
    <row r="26" spans="1:35" x14ac:dyDescent="0.25">
      <c r="A26" s="9">
        <v>36373</v>
      </c>
      <c r="B26" s="50"/>
      <c r="C26" s="47">
        <v>3292875</v>
      </c>
      <c r="D26" s="47">
        <v>1520405</v>
      </c>
      <c r="E26" s="47">
        <v>205456000</v>
      </c>
      <c r="F26" s="47">
        <v>19126174</v>
      </c>
      <c r="G26" s="47">
        <v>2950865</v>
      </c>
      <c r="H26" s="48">
        <v>295627</v>
      </c>
      <c r="I26" s="47">
        <v>49722862</v>
      </c>
      <c r="J26" s="47">
        <v>50744351</v>
      </c>
      <c r="K26" s="47">
        <v>41921114</v>
      </c>
      <c r="L26" s="49">
        <v>375030274</v>
      </c>
      <c r="M26" s="54">
        <v>1.45</v>
      </c>
      <c r="N26" s="52">
        <f t="shared" si="1"/>
        <v>1.0145</v>
      </c>
      <c r="O26" s="103">
        <f>PRODUCT(N26:$N$236)</f>
        <v>4.0498435337377892</v>
      </c>
      <c r="P26" s="57">
        <f t="shared" si="2"/>
        <v>0</v>
      </c>
      <c r="Q26" s="57">
        <f t="shared" si="2"/>
        <v>13335628.526156822</v>
      </c>
      <c r="R26" s="57">
        <f t="shared" si="2"/>
        <v>6157402.3579126038</v>
      </c>
      <c r="S26" s="181">
        <f t="shared" si="2"/>
        <v>832064653.06763124</v>
      </c>
      <c r="T26" s="57">
        <f t="shared" si="2"/>
        <v>77458012.099043831</v>
      </c>
      <c r="U26" s="57">
        <f t="shared" si="2"/>
        <v>11950541.53918316</v>
      </c>
      <c r="V26" s="57">
        <f t="shared" si="2"/>
        <v>1197243.0943483014</v>
      </c>
      <c r="W26" s="181">
        <f t="shared" si="2"/>
        <v>201369811.14963645</v>
      </c>
      <c r="X26" s="57">
        <f t="shared" si="2"/>
        <v>205506681.77107072</v>
      </c>
      <c r="Y26" s="57">
        <f t="shared" si="2"/>
        <v>169773952.45998472</v>
      </c>
      <c r="Z26" s="57">
        <f t="shared" si="2"/>
        <v>1518813930.1148114</v>
      </c>
      <c r="AA26" s="181">
        <f t="shared" si="3"/>
        <v>485379465.89754373</v>
      </c>
      <c r="AB26" s="57"/>
      <c r="AC26" s="59"/>
      <c r="AD26" s="59"/>
      <c r="AH26" s="9"/>
      <c r="AI26" s="59"/>
    </row>
    <row r="27" spans="1:35" x14ac:dyDescent="0.25">
      <c r="A27" s="9">
        <v>36404</v>
      </c>
      <c r="B27" s="50"/>
      <c r="C27" s="47">
        <v>3170699</v>
      </c>
      <c r="D27" s="47">
        <v>1313322</v>
      </c>
      <c r="E27" s="47">
        <v>196259092</v>
      </c>
      <c r="F27" s="47">
        <v>19993352</v>
      </c>
      <c r="G27" s="47">
        <v>3355584</v>
      </c>
      <c r="H27" s="48">
        <v>306120</v>
      </c>
      <c r="I27" s="47">
        <v>96230753</v>
      </c>
      <c r="J27" s="47">
        <v>45065226</v>
      </c>
      <c r="K27" s="47">
        <v>42752003</v>
      </c>
      <c r="L27" s="49">
        <v>408446152</v>
      </c>
      <c r="M27" s="54">
        <v>1.47</v>
      </c>
      <c r="N27" s="52">
        <f t="shared" si="1"/>
        <v>1.0146999999999999</v>
      </c>
      <c r="O27" s="103">
        <f>PRODUCT(N27:$N$236)</f>
        <v>3.9919601121121633</v>
      </c>
      <c r="P27" s="57">
        <f t="shared" si="2"/>
        <v>0</v>
      </c>
      <c r="Q27" s="57">
        <f t="shared" si="2"/>
        <v>12657303.935513925</v>
      </c>
      <c r="R27" s="57">
        <f t="shared" si="2"/>
        <v>5242729.0383593701</v>
      </c>
      <c r="S27" s="181">
        <f t="shared" si="2"/>
        <v>783458466.90335143</v>
      </c>
      <c r="T27" s="57">
        <f t="shared" si="2"/>
        <v>79812663.691417947</v>
      </c>
      <c r="U27" s="57">
        <f t="shared" si="2"/>
        <v>13395357.480841782</v>
      </c>
      <c r="V27" s="57">
        <f t="shared" si="2"/>
        <v>1222018.8295197755</v>
      </c>
      <c r="W27" s="181">
        <f t="shared" si="2"/>
        <v>384149327.53451788</v>
      </c>
      <c r="X27" s="57">
        <f t="shared" si="2"/>
        <v>179898584.63531998</v>
      </c>
      <c r="Y27" s="57">
        <f t="shared" si="2"/>
        <v>170664290.68889955</v>
      </c>
      <c r="Z27" s="57">
        <f t="shared" si="2"/>
        <v>1630500746.7297018</v>
      </c>
      <c r="AA27" s="181">
        <f t="shared" si="3"/>
        <v>462892952.29183245</v>
      </c>
      <c r="AB27" s="57"/>
      <c r="AC27" s="59"/>
      <c r="AD27" s="59"/>
      <c r="AH27" s="9"/>
      <c r="AI27" s="59"/>
    </row>
    <row r="28" spans="1:35" x14ac:dyDescent="0.25">
      <c r="A28" s="9">
        <v>36434</v>
      </c>
      <c r="B28" s="50"/>
      <c r="C28" s="47">
        <v>3328068</v>
      </c>
      <c r="D28" s="47">
        <v>1382221</v>
      </c>
      <c r="E28" s="47">
        <v>196183570</v>
      </c>
      <c r="F28" s="47">
        <v>19556833</v>
      </c>
      <c r="G28" s="47">
        <v>3373193</v>
      </c>
      <c r="H28" s="48">
        <v>295409</v>
      </c>
      <c r="I28" s="47">
        <v>93353429</v>
      </c>
      <c r="J28" s="47">
        <v>42585098</v>
      </c>
      <c r="K28" s="47">
        <v>44084739</v>
      </c>
      <c r="L28" s="49">
        <v>404142562</v>
      </c>
      <c r="M28" s="54">
        <v>1.89</v>
      </c>
      <c r="N28" s="52">
        <f t="shared" si="1"/>
        <v>1.0188999999999999</v>
      </c>
      <c r="O28" s="103">
        <f>PRODUCT(N28:$N$236)</f>
        <v>3.9341284242753165</v>
      </c>
      <c r="P28" s="57">
        <f t="shared" si="2"/>
        <v>0</v>
      </c>
      <c r="Q28" s="57">
        <f t="shared" si="2"/>
        <v>13093046.916721104</v>
      </c>
      <c r="R28" s="57">
        <f t="shared" si="2"/>
        <v>5437834.9247302525</v>
      </c>
      <c r="S28" s="181">
        <f t="shared" si="2"/>
        <v>771811359.1128062</v>
      </c>
      <c r="T28" s="57">
        <f t="shared" si="2"/>
        <v>76939092.594105512</v>
      </c>
      <c r="U28" s="57">
        <f t="shared" si="2"/>
        <v>13270574.461866528</v>
      </c>
      <c r="V28" s="57">
        <f t="shared" si="2"/>
        <v>1162176.943686747</v>
      </c>
      <c r="W28" s="181">
        <f t="shared" si="2"/>
        <v>367264378.53246766</v>
      </c>
      <c r="X28" s="57">
        <f t="shared" si="2"/>
        <v>167535244.49234992</v>
      </c>
      <c r="Y28" s="57">
        <f t="shared" si="2"/>
        <v>173435024.77665859</v>
      </c>
      <c r="Z28" s="57">
        <f t="shared" si="2"/>
        <v>1589948740.6236494</v>
      </c>
      <c r="AA28" s="181">
        <f t="shared" si="3"/>
        <v>450873002.97837549</v>
      </c>
      <c r="AB28" s="57"/>
      <c r="AC28" s="59"/>
      <c r="AD28" s="59"/>
      <c r="AH28" s="9"/>
      <c r="AI28" s="59"/>
    </row>
    <row r="29" spans="1:35" x14ac:dyDescent="0.25">
      <c r="A29" s="9">
        <v>36465</v>
      </c>
      <c r="B29" s="50"/>
      <c r="C29" s="47">
        <v>2896362</v>
      </c>
      <c r="D29" s="47">
        <v>1594526</v>
      </c>
      <c r="E29" s="47">
        <v>198719663</v>
      </c>
      <c r="F29" s="47">
        <v>20812764</v>
      </c>
      <c r="G29" s="47">
        <v>3791918</v>
      </c>
      <c r="H29" s="48">
        <v>292488</v>
      </c>
      <c r="I29" s="47">
        <v>100745210</v>
      </c>
      <c r="J29" s="47">
        <v>42919529</v>
      </c>
      <c r="K29" s="47">
        <v>43316926</v>
      </c>
      <c r="L29" s="49">
        <v>415089386</v>
      </c>
      <c r="M29" s="54">
        <v>2.5299999999999998</v>
      </c>
      <c r="N29" s="52">
        <f t="shared" si="1"/>
        <v>1.0253000000000001</v>
      </c>
      <c r="O29" s="103">
        <f>PRODUCT(N29:$N$236)</f>
        <v>3.861152639390824</v>
      </c>
      <c r="P29" s="57">
        <f t="shared" si="2"/>
        <v>0</v>
      </c>
      <c r="Q29" s="57">
        <f t="shared" si="2"/>
        <v>11183295.780931287</v>
      </c>
      <c r="R29" s="57">
        <f t="shared" si="2"/>
        <v>6156708.2734772926</v>
      </c>
      <c r="S29" s="181">
        <f t="shared" si="2"/>
        <v>767286951.29130507</v>
      </c>
      <c r="T29" s="57">
        <f t="shared" si="2"/>
        <v>80361258.651618317</v>
      </c>
      <c r="U29" s="57">
        <f t="shared" si="2"/>
        <v>14641174.194053575</v>
      </c>
      <c r="V29" s="57">
        <f t="shared" si="2"/>
        <v>1129340.8131901433</v>
      </c>
      <c r="W29" s="181">
        <f t="shared" si="2"/>
        <v>388992633.49748284</v>
      </c>
      <c r="X29" s="57">
        <f t="shared" si="2"/>
        <v>165718852.67976102</v>
      </c>
      <c r="Y29" s="57">
        <f t="shared" si="2"/>
        <v>167253263.15519699</v>
      </c>
      <c r="Z29" s="57">
        <f t="shared" si="2"/>
        <v>1602723478.3370166</v>
      </c>
      <c r="AA29" s="181">
        <f t="shared" si="3"/>
        <v>446443893.54822868</v>
      </c>
      <c r="AB29" s="57"/>
      <c r="AC29" s="59"/>
      <c r="AD29" s="59"/>
      <c r="AH29" s="9"/>
      <c r="AI29" s="59"/>
    </row>
    <row r="30" spans="1:35" x14ac:dyDescent="0.25">
      <c r="A30" s="9">
        <v>36495</v>
      </c>
      <c r="B30" s="50"/>
      <c r="C30" s="47">
        <v>2765435</v>
      </c>
      <c r="D30" s="47">
        <v>1929239</v>
      </c>
      <c r="E30" s="47">
        <v>221606983</v>
      </c>
      <c r="F30" s="47">
        <v>20636071</v>
      </c>
      <c r="G30" s="47">
        <v>3198985</v>
      </c>
      <c r="H30" s="48">
        <v>375792</v>
      </c>
      <c r="I30" s="47">
        <v>94647482</v>
      </c>
      <c r="J30" s="47">
        <v>42350647</v>
      </c>
      <c r="K30" s="47">
        <v>43780231</v>
      </c>
      <c r="L30" s="49">
        <v>431290863</v>
      </c>
      <c r="M30" s="54">
        <v>1.23</v>
      </c>
      <c r="N30" s="52">
        <f t="shared" si="1"/>
        <v>1.0123</v>
      </c>
      <c r="O30" s="103">
        <f>PRODUCT(N30:$N$236)</f>
        <v>3.7658759771684704</v>
      </c>
      <c r="P30" s="57">
        <f t="shared" si="2"/>
        <v>0</v>
      </c>
      <c r="Q30" s="57">
        <f t="shared" si="2"/>
        <v>10414285.232920889</v>
      </c>
      <c r="R30" s="57">
        <f t="shared" si="2"/>
        <v>7265274.8043165226</v>
      </c>
      <c r="S30" s="181">
        <f t="shared" si="2"/>
        <v>834544413.65248168</v>
      </c>
      <c r="T30" s="57">
        <f t="shared" si="2"/>
        <v>77712884.042042941</v>
      </c>
      <c r="U30" s="57">
        <f t="shared" si="2"/>
        <v>12046980.76282228</v>
      </c>
      <c r="V30" s="57">
        <f t="shared" si="2"/>
        <v>1415186.0652120938</v>
      </c>
      <c r="W30" s="181">
        <f t="shared" si="2"/>
        <v>356430678.76328522</v>
      </c>
      <c r="X30" s="57">
        <f t="shared" si="2"/>
        <v>159487284.15484196</v>
      </c>
      <c r="Y30" s="57">
        <f t="shared" si="2"/>
        <v>164870920.19778636</v>
      </c>
      <c r="Z30" s="57">
        <f t="shared" si="2"/>
        <v>1624187900.1439579</v>
      </c>
      <c r="AA30" s="181">
        <f t="shared" si="3"/>
        <v>433212807.72819096</v>
      </c>
      <c r="AB30" s="57"/>
      <c r="AC30" s="59"/>
      <c r="AD30" s="59"/>
      <c r="AH30" s="9"/>
      <c r="AI30" s="59"/>
    </row>
    <row r="31" spans="1:35" x14ac:dyDescent="0.25">
      <c r="A31" s="9">
        <v>36526</v>
      </c>
      <c r="B31" s="50"/>
      <c r="C31" s="47">
        <v>2521619</v>
      </c>
      <c r="D31" s="47">
        <v>1737775</v>
      </c>
      <c r="E31" s="47">
        <v>224831609</v>
      </c>
      <c r="F31" s="47">
        <v>19958170</v>
      </c>
      <c r="G31" s="47">
        <v>3135696</v>
      </c>
      <c r="H31" s="48">
        <v>248953</v>
      </c>
      <c r="I31" s="47">
        <v>96843146</v>
      </c>
      <c r="J31" s="47">
        <v>86600833</v>
      </c>
      <c r="K31" s="47">
        <v>41556627</v>
      </c>
      <c r="L31" s="49">
        <v>477434428</v>
      </c>
      <c r="M31" s="54">
        <v>1.02</v>
      </c>
      <c r="N31" s="52">
        <f t="shared" si="1"/>
        <v>1.0102</v>
      </c>
      <c r="O31" s="103">
        <f>PRODUCT(N31:$N$236)</f>
        <v>3.7201185193800925</v>
      </c>
      <c r="P31" s="57">
        <f t="shared" si="2"/>
        <v>0</v>
      </c>
      <c r="Q31" s="57">
        <f t="shared" si="2"/>
        <v>9380721.5407207087</v>
      </c>
      <c r="R31" s="57">
        <f t="shared" si="2"/>
        <v>6464728.9600157402</v>
      </c>
      <c r="S31" s="181">
        <f t="shared" si="2"/>
        <v>836400232.38292384</v>
      </c>
      <c r="T31" s="57">
        <f t="shared" si="2"/>
        <v>74246757.829936177</v>
      </c>
      <c r="U31" s="57">
        <f t="shared" si="2"/>
        <v>11665160.760746079</v>
      </c>
      <c r="V31" s="57">
        <f t="shared" si="2"/>
        <v>926134.66575523221</v>
      </c>
      <c r="W31" s="181">
        <f t="shared" si="2"/>
        <v>360267980.90963012</v>
      </c>
      <c r="X31" s="57">
        <f t="shared" si="2"/>
        <v>322165362.63704264</v>
      </c>
      <c r="Y31" s="57">
        <f t="shared" si="2"/>
        <v>154595577.70567077</v>
      </c>
      <c r="Z31" s="57">
        <f t="shared" si="2"/>
        <v>1776112657.3924413</v>
      </c>
      <c r="AA31" s="181">
        <f t="shared" si="3"/>
        <v>579444444.09988737</v>
      </c>
      <c r="AB31" s="57"/>
      <c r="AC31" s="59"/>
      <c r="AD31" s="59"/>
      <c r="AH31" s="9"/>
      <c r="AI31" s="59"/>
    </row>
    <row r="32" spans="1:35" x14ac:dyDescent="0.25">
      <c r="A32" s="9">
        <v>36557</v>
      </c>
      <c r="B32" s="50"/>
      <c r="C32" s="47">
        <v>2794267</v>
      </c>
      <c r="D32" s="47">
        <v>1670182</v>
      </c>
      <c r="E32" s="47">
        <v>189545782</v>
      </c>
      <c r="F32" s="47">
        <v>18870365</v>
      </c>
      <c r="G32" s="47">
        <v>2989071</v>
      </c>
      <c r="H32" s="48">
        <v>242822</v>
      </c>
      <c r="I32" s="47">
        <v>97182649</v>
      </c>
      <c r="J32" s="47">
        <v>47416149</v>
      </c>
      <c r="K32" s="47">
        <v>46958497</v>
      </c>
      <c r="L32" s="49">
        <v>407669784</v>
      </c>
      <c r="M32" s="54">
        <v>0.19</v>
      </c>
      <c r="N32" s="52">
        <f t="shared" si="1"/>
        <v>1.0019</v>
      </c>
      <c r="O32" s="103">
        <f>PRODUCT(N32:$N$236)</f>
        <v>3.6825564436548146</v>
      </c>
      <c r="P32" s="57">
        <f t="shared" si="2"/>
        <v>0</v>
      </c>
      <c r="Q32" s="57">
        <f t="shared" si="2"/>
        <v>10290045.946142009</v>
      </c>
      <c r="R32" s="57">
        <f t="shared" si="2"/>
        <v>6150539.4861762859</v>
      </c>
      <c r="S32" s="181">
        <f t="shared" si="2"/>
        <v>698013040.87169075</v>
      </c>
      <c r="T32" s="57">
        <f t="shared" si="2"/>
        <v>69491184.224868283</v>
      </c>
      <c r="U32" s="57">
        <f t="shared" si="2"/>
        <v>11007422.67159174</v>
      </c>
      <c r="V32" s="57">
        <f t="shared" si="2"/>
        <v>894205.72076114942</v>
      </c>
      <c r="W32" s="181">
        <f t="shared" si="2"/>
        <v>357880590.28639412</v>
      </c>
      <c r="X32" s="57">
        <f t="shared" si="2"/>
        <v>174612645.03324679</v>
      </c>
      <c r="Y32" s="57">
        <f t="shared" si="2"/>
        <v>172927315.71169528</v>
      </c>
      <c r="Z32" s="57">
        <f t="shared" si="2"/>
        <v>1501266989.9525664</v>
      </c>
      <c r="AA32" s="181">
        <f t="shared" si="3"/>
        <v>445373358.79448152</v>
      </c>
      <c r="AB32" s="57"/>
      <c r="AC32" s="59"/>
      <c r="AD32" s="59"/>
      <c r="AH32" s="9"/>
      <c r="AI32" s="59"/>
    </row>
    <row r="33" spans="1:35" x14ac:dyDescent="0.25">
      <c r="A33" s="9">
        <v>36586</v>
      </c>
      <c r="B33" s="50"/>
      <c r="C33" s="47">
        <v>3254433</v>
      </c>
      <c r="D33" s="47">
        <v>1784059</v>
      </c>
      <c r="E33" s="47">
        <v>196974200</v>
      </c>
      <c r="F33" s="47">
        <v>17064572</v>
      </c>
      <c r="G33" s="47">
        <v>3454297</v>
      </c>
      <c r="H33" s="48">
        <v>250667</v>
      </c>
      <c r="I33" s="47">
        <v>99262899</v>
      </c>
      <c r="J33" s="47">
        <v>42366766</v>
      </c>
      <c r="K33" s="47">
        <v>44790815</v>
      </c>
      <c r="L33" s="49">
        <v>409202706</v>
      </c>
      <c r="M33" s="54">
        <v>0.18</v>
      </c>
      <c r="N33" s="52">
        <f t="shared" si="1"/>
        <v>1.0018</v>
      </c>
      <c r="O33" s="103">
        <f>PRODUCT(N33:$N$236)</f>
        <v>3.6755728552298725</v>
      </c>
      <c r="P33" s="57">
        <f t="shared" si="2"/>
        <v>0</v>
      </c>
      <c r="Q33" s="57">
        <f t="shared" si="2"/>
        <v>11961905.59396432</v>
      </c>
      <c r="R33" s="57">
        <f t="shared" si="2"/>
        <v>6557438.8325285511</v>
      </c>
      <c r="S33" s="181">
        <f t="shared" si="2"/>
        <v>723993022.70061994</v>
      </c>
      <c r="T33" s="57">
        <f t="shared" si="2"/>
        <v>62722077.629315734</v>
      </c>
      <c r="U33" s="57">
        <f t="shared" si="2"/>
        <v>12696520.287101982</v>
      </c>
      <c r="V33" s="57">
        <f t="shared" si="2"/>
        <v>921344.82090190647</v>
      </c>
      <c r="W33" s="181">
        <f t="shared" si="2"/>
        <v>364848017.09582448</v>
      </c>
      <c r="X33" s="57">
        <f t="shared" si="2"/>
        <v>155722135.0734759</v>
      </c>
      <c r="Y33" s="57">
        <f t="shared" si="2"/>
        <v>164631903.777623</v>
      </c>
      <c r="Z33" s="57">
        <f t="shared" si="2"/>
        <v>1504054358.4602101</v>
      </c>
      <c r="AA33" s="181">
        <f t="shared" si="3"/>
        <v>415213318.66376567</v>
      </c>
      <c r="AB33" s="57"/>
      <c r="AC33" s="59"/>
      <c r="AD33" s="59"/>
      <c r="AH33" s="9"/>
      <c r="AI33" s="59"/>
    </row>
    <row r="34" spans="1:35" x14ac:dyDescent="0.25">
      <c r="A34" s="9">
        <v>36617</v>
      </c>
      <c r="B34" s="50"/>
      <c r="C34" s="47">
        <v>3653329</v>
      </c>
      <c r="D34" s="47">
        <v>1417175</v>
      </c>
      <c r="E34" s="47">
        <v>215548301</v>
      </c>
      <c r="F34" s="47">
        <v>19051283</v>
      </c>
      <c r="G34" s="47">
        <v>3320378</v>
      </c>
      <c r="H34" s="48">
        <v>292717</v>
      </c>
      <c r="I34" s="47">
        <v>103616389</v>
      </c>
      <c r="J34" s="47">
        <v>43174405</v>
      </c>
      <c r="K34" s="47">
        <v>47218686</v>
      </c>
      <c r="L34" s="49">
        <v>437292662</v>
      </c>
      <c r="M34" s="54">
        <v>0.13</v>
      </c>
      <c r="N34" s="52">
        <f t="shared" si="1"/>
        <v>1.0013000000000001</v>
      </c>
      <c r="O34" s="103">
        <f>PRODUCT(N34:$N$236)</f>
        <v>3.6689687115490925</v>
      </c>
      <c r="P34" s="57">
        <f t="shared" si="2"/>
        <v>0</v>
      </c>
      <c r="Q34" s="57">
        <f t="shared" si="2"/>
        <v>13403949.793994935</v>
      </c>
      <c r="R34" s="57">
        <f t="shared" si="2"/>
        <v>5199570.7337895855</v>
      </c>
      <c r="S34" s="181">
        <f t="shared" si="2"/>
        <v>790839972.19656599</v>
      </c>
      <c r="T34" s="57">
        <f t="shared" si="2"/>
        <v>69898561.241867125</v>
      </c>
      <c r="U34" s="57">
        <f t="shared" si="2"/>
        <v>12182362.992515953</v>
      </c>
      <c r="V34" s="57">
        <f t="shared" si="2"/>
        <v>1073969.5143385157</v>
      </c>
      <c r="W34" s="181">
        <f t="shared" si="2"/>
        <v>380165289.24469954</v>
      </c>
      <c r="X34" s="57">
        <f t="shared" si="2"/>
        <v>158405541.08474869</v>
      </c>
      <c r="Y34" s="57">
        <f t="shared" si="2"/>
        <v>173243881.53446117</v>
      </c>
      <c r="Z34" s="57">
        <f t="shared" si="2"/>
        <v>1604413094.6680129</v>
      </c>
      <c r="AA34" s="181">
        <f t="shared" si="3"/>
        <v>433407833.22674733</v>
      </c>
      <c r="AB34" s="57"/>
      <c r="AC34" s="59"/>
      <c r="AD34" s="59"/>
      <c r="AH34" s="9"/>
      <c r="AI34" s="59"/>
    </row>
    <row r="35" spans="1:35" x14ac:dyDescent="0.25">
      <c r="A35" s="9">
        <v>36647</v>
      </c>
      <c r="B35" s="50"/>
      <c r="C35" s="47">
        <v>3255129</v>
      </c>
      <c r="D35" s="47">
        <v>1645726</v>
      </c>
      <c r="E35" s="47">
        <v>182538542</v>
      </c>
      <c r="F35" s="47">
        <v>17842180</v>
      </c>
      <c r="G35" s="47">
        <v>2827337</v>
      </c>
      <c r="H35" s="48">
        <v>202598</v>
      </c>
      <c r="I35" s="47">
        <v>93934359</v>
      </c>
      <c r="J35" s="47">
        <v>46608465</v>
      </c>
      <c r="K35" s="47">
        <v>50563867</v>
      </c>
      <c r="L35" s="49">
        <v>399418202</v>
      </c>
      <c r="M35" s="54">
        <v>0.67</v>
      </c>
      <c r="N35" s="52">
        <f t="shared" si="1"/>
        <v>1.0066999999999999</v>
      </c>
      <c r="O35" s="103">
        <f>PRODUCT(N35:$N$236)</f>
        <v>3.6642052447309368</v>
      </c>
      <c r="P35" s="57">
        <f t="shared" si="2"/>
        <v>0</v>
      </c>
      <c r="Q35" s="57">
        <f t="shared" si="2"/>
        <v>11927460.754075769</v>
      </c>
      <c r="R35" s="57">
        <f t="shared" si="2"/>
        <v>6030277.8405900653</v>
      </c>
      <c r="S35" s="181">
        <f t="shared" si="2"/>
        <v>668858682.96193838</v>
      </c>
      <c r="T35" s="57">
        <f t="shared" si="2"/>
        <v>65377409.533433422</v>
      </c>
      <c r="U35" s="57">
        <f t="shared" si="2"/>
        <v>10359943.064021833</v>
      </c>
      <c r="V35" s="57">
        <f t="shared" si="2"/>
        <v>742360.65417199838</v>
      </c>
      <c r="W35" s="181">
        <f t="shared" si="2"/>
        <v>344194770.90823865</v>
      </c>
      <c r="X35" s="57">
        <f t="shared" si="2"/>
        <v>170782981.9018583</v>
      </c>
      <c r="Y35" s="57">
        <f t="shared" si="2"/>
        <v>185276386.65527755</v>
      </c>
      <c r="Z35" s="57">
        <f t="shared" si="2"/>
        <v>1463550270.6094007</v>
      </c>
      <c r="AA35" s="181">
        <f t="shared" si="3"/>
        <v>450496816.73922372</v>
      </c>
      <c r="AB35" s="57"/>
      <c r="AC35" s="59"/>
      <c r="AD35" s="59"/>
      <c r="AH35" s="9"/>
      <c r="AI35" s="59"/>
    </row>
    <row r="36" spans="1:35" x14ac:dyDescent="0.25">
      <c r="A36" s="9">
        <v>36678</v>
      </c>
      <c r="B36" s="50"/>
      <c r="C36" s="47">
        <v>3333713</v>
      </c>
      <c r="D36" s="47">
        <v>1500313</v>
      </c>
      <c r="E36" s="47">
        <v>218963823</v>
      </c>
      <c r="F36" s="47">
        <v>18245467</v>
      </c>
      <c r="G36" s="47">
        <v>4024158</v>
      </c>
      <c r="H36" s="48">
        <v>323369</v>
      </c>
      <c r="I36" s="47">
        <v>95304476</v>
      </c>
      <c r="J36" s="47">
        <v>50562347</v>
      </c>
      <c r="K36" s="47">
        <v>56068730</v>
      </c>
      <c r="L36" s="49">
        <v>448326396</v>
      </c>
      <c r="M36" s="54">
        <v>0.93</v>
      </c>
      <c r="N36" s="52">
        <f t="shared" si="1"/>
        <v>1.0093000000000001</v>
      </c>
      <c r="O36" s="103">
        <f>PRODUCT(N36:$N$236)</f>
        <v>3.6398184610419571</v>
      </c>
      <c r="P36" s="57">
        <f t="shared" si="2"/>
        <v>0</v>
      </c>
      <c r="Q36" s="57">
        <f t="shared" si="2"/>
        <v>12134110.121215565</v>
      </c>
      <c r="R36" s="57">
        <f t="shared" si="2"/>
        <v>5460866.9547412414</v>
      </c>
      <c r="S36" s="181">
        <f t="shared" si="2"/>
        <v>796988565.25572348</v>
      </c>
      <c r="T36" s="57">
        <f t="shared" si="2"/>
        <v>66410187.616931811</v>
      </c>
      <c r="U36" s="57">
        <f t="shared" si="2"/>
        <v>14647204.578549679</v>
      </c>
      <c r="V36" s="57">
        <f t="shared" si="2"/>
        <v>1177004.4559286765</v>
      </c>
      <c r="W36" s="181">
        <f t="shared" si="2"/>
        <v>346890991.16473013</v>
      </c>
      <c r="X36" s="57">
        <f t="shared" si="2"/>
        <v>184037764.04420942</v>
      </c>
      <c r="Y36" s="57">
        <f t="shared" si="2"/>
        <v>204079998.541177</v>
      </c>
      <c r="Z36" s="57">
        <f t="shared" si="2"/>
        <v>1631826692.733207</v>
      </c>
      <c r="AA36" s="181">
        <f t="shared" si="3"/>
        <v>487947136.31275338</v>
      </c>
      <c r="AB36" s="57"/>
      <c r="AC36" s="59"/>
      <c r="AD36" s="59"/>
      <c r="AH36" s="9"/>
      <c r="AI36" s="59"/>
    </row>
    <row r="37" spans="1:35" x14ac:dyDescent="0.25">
      <c r="A37" s="9">
        <v>36708</v>
      </c>
      <c r="B37" s="50"/>
      <c r="C37" s="47">
        <v>3074788</v>
      </c>
      <c r="D37" s="47">
        <v>1530950</v>
      </c>
      <c r="E37" s="47">
        <v>213770489</v>
      </c>
      <c r="F37" s="47">
        <v>18758432</v>
      </c>
      <c r="G37" s="47">
        <v>3118280</v>
      </c>
      <c r="H37" s="48">
        <v>248718</v>
      </c>
      <c r="I37" s="47">
        <v>98477733</v>
      </c>
      <c r="J37" s="47">
        <v>52259145</v>
      </c>
      <c r="K37" s="47">
        <v>55224601</v>
      </c>
      <c r="L37" s="49">
        <v>446463137</v>
      </c>
      <c r="M37" s="54">
        <v>2.2599999999999998</v>
      </c>
      <c r="N37" s="52">
        <f t="shared" si="1"/>
        <v>1.0226</v>
      </c>
      <c r="O37" s="103">
        <f>PRODUCT(N37:$N$236)</f>
        <v>3.6062800565163569</v>
      </c>
      <c r="P37" s="57">
        <f t="shared" si="2"/>
        <v>0</v>
      </c>
      <c r="Q37" s="57">
        <f t="shared" si="2"/>
        <v>11088546.642415816</v>
      </c>
      <c r="R37" s="57">
        <f t="shared" si="2"/>
        <v>5521034.4525237167</v>
      </c>
      <c r="S37" s="181">
        <f t="shared" si="2"/>
        <v>770916251.15244925</v>
      </c>
      <c r="T37" s="57">
        <f t="shared" si="2"/>
        <v>67648159.21311824</v>
      </c>
      <c r="U37" s="57">
        <f t="shared" si="2"/>
        <v>11245390.974633826</v>
      </c>
      <c r="V37" s="57">
        <f t="shared" si="2"/>
        <v>896946.76309663523</v>
      </c>
      <c r="W37" s="181">
        <f t="shared" si="2"/>
        <v>355138284.52884269</v>
      </c>
      <c r="X37" s="57">
        <f t="shared" si="2"/>
        <v>188461112.38409647</v>
      </c>
      <c r="Y37" s="57">
        <f t="shared" si="2"/>
        <v>199155377.21537325</v>
      </c>
      <c r="Z37" s="57">
        <f t="shared" si="2"/>
        <v>1610071106.9328299</v>
      </c>
      <c r="AA37" s="181">
        <f t="shared" si="3"/>
        <v>484016571.25153792</v>
      </c>
      <c r="AB37" s="57"/>
      <c r="AC37" s="59"/>
      <c r="AD37" s="59"/>
      <c r="AH37" s="9"/>
      <c r="AI37" s="59"/>
    </row>
    <row r="38" spans="1:35" x14ac:dyDescent="0.25">
      <c r="A38" s="9">
        <v>36739</v>
      </c>
      <c r="B38" s="50"/>
      <c r="C38" s="47">
        <v>3444050</v>
      </c>
      <c r="D38" s="47">
        <v>1331718</v>
      </c>
      <c r="E38" s="47">
        <v>215742752</v>
      </c>
      <c r="F38" s="47">
        <v>17616945</v>
      </c>
      <c r="G38" s="47">
        <v>4256670</v>
      </c>
      <c r="H38" s="48">
        <v>299268</v>
      </c>
      <c r="I38" s="47">
        <v>101726563</v>
      </c>
      <c r="J38" s="47">
        <v>55256219</v>
      </c>
      <c r="K38" s="47">
        <v>56281056</v>
      </c>
      <c r="L38" s="49">
        <v>455955242</v>
      </c>
      <c r="M38" s="54">
        <v>1.82</v>
      </c>
      <c r="N38" s="52">
        <f t="shared" si="1"/>
        <v>1.0182</v>
      </c>
      <c r="O38" s="103">
        <f>PRODUCT(N38:$N$236)</f>
        <v>3.5265793629144828</v>
      </c>
      <c r="P38" s="57">
        <f t="shared" si="2"/>
        <v>0</v>
      </c>
      <c r="Q38" s="57">
        <f t="shared" si="2"/>
        <v>12145715.654845625</v>
      </c>
      <c r="R38" s="57">
        <f t="shared" si="2"/>
        <v>4696409.2160217492</v>
      </c>
      <c r="S38" s="181">
        <f t="shared" si="2"/>
        <v>760833936.90157723</v>
      </c>
      <c r="T38" s="57">
        <f t="shared" si="2"/>
        <v>62127554.674599484</v>
      </c>
      <c r="U38" s="57">
        <f t="shared" si="2"/>
        <v>15011484.576737192</v>
      </c>
      <c r="V38" s="57">
        <f t="shared" si="2"/>
        <v>1055392.3527806913</v>
      </c>
      <c r="W38" s="181">
        <f t="shared" si="2"/>
        <v>358746797.73602003</v>
      </c>
      <c r="X38" s="57">
        <f t="shared" si="2"/>
        <v>194865441.59808314</v>
      </c>
      <c r="Y38" s="57">
        <f t="shared" si="2"/>
        <v>198479610.61263433</v>
      </c>
      <c r="Z38" s="57">
        <f t="shared" si="2"/>
        <v>1607962346.8498788</v>
      </c>
      <c r="AA38" s="181">
        <f t="shared" si="3"/>
        <v>488381612.21228153</v>
      </c>
      <c r="AB38" s="57"/>
      <c r="AC38" s="59"/>
      <c r="AD38" s="59"/>
      <c r="AH38" s="9"/>
      <c r="AI38" s="59"/>
    </row>
    <row r="39" spans="1:35" x14ac:dyDescent="0.25">
      <c r="A39" s="9">
        <v>36770</v>
      </c>
      <c r="B39" s="50"/>
      <c r="C39" s="47">
        <v>2545646</v>
      </c>
      <c r="D39" s="47">
        <v>1799310</v>
      </c>
      <c r="E39" s="47">
        <v>245006933</v>
      </c>
      <c r="F39" s="47">
        <v>19310753</v>
      </c>
      <c r="G39" s="47">
        <v>4338093</v>
      </c>
      <c r="H39" s="48">
        <v>271540</v>
      </c>
      <c r="I39" s="47">
        <v>103333130</v>
      </c>
      <c r="J39" s="47">
        <v>53820786</v>
      </c>
      <c r="K39" s="47">
        <v>62886595</v>
      </c>
      <c r="L39" s="49">
        <v>493312787</v>
      </c>
      <c r="M39" s="54">
        <v>0.69</v>
      </c>
      <c r="N39" s="52">
        <f t="shared" si="1"/>
        <v>1.0068999999999999</v>
      </c>
      <c r="O39" s="103">
        <f>PRODUCT(N39:$N$236)</f>
        <v>3.4635428824538241</v>
      </c>
      <c r="P39" s="57">
        <f t="shared" si="2"/>
        <v>0</v>
      </c>
      <c r="Q39" s="57">
        <f t="shared" si="2"/>
        <v>8816954.0845470484</v>
      </c>
      <c r="R39" s="57">
        <f t="shared" si="2"/>
        <v>6231987.3438279899</v>
      </c>
      <c r="S39" s="181">
        <f t="shared" si="2"/>
        <v>848592018.94399095</v>
      </c>
      <c r="T39" s="57">
        <f t="shared" si="2"/>
        <v>66883621.107973829</v>
      </c>
      <c r="U39" s="57">
        <f t="shared" si="2"/>
        <v>15025171.133572757</v>
      </c>
      <c r="V39" s="57">
        <f t="shared" si="2"/>
        <v>940490.43430151138</v>
      </c>
      <c r="W39" s="181">
        <f t="shared" si="2"/>
        <v>357898726.93317574</v>
      </c>
      <c r="X39" s="57">
        <f t="shared" si="2"/>
        <v>186410600.27837041</v>
      </c>
      <c r="Y39" s="57">
        <f t="shared" si="2"/>
        <v>217810418.51400626</v>
      </c>
      <c r="Z39" s="57">
        <f t="shared" si="2"/>
        <v>1708609992.2373095</v>
      </c>
      <c r="AA39" s="181">
        <f t="shared" si="3"/>
        <v>502119246.36014277</v>
      </c>
      <c r="AB39" s="57"/>
      <c r="AC39" s="59"/>
      <c r="AD39" s="59"/>
      <c r="AH39" s="9"/>
      <c r="AI39" s="59"/>
    </row>
    <row r="40" spans="1:35" x14ac:dyDescent="0.25">
      <c r="A40" s="9">
        <v>36800</v>
      </c>
      <c r="B40" s="50"/>
      <c r="C40" s="47">
        <v>3118847</v>
      </c>
      <c r="D40" s="47">
        <v>1552745</v>
      </c>
      <c r="E40" s="47">
        <v>265419886</v>
      </c>
      <c r="F40" s="47">
        <v>18961815</v>
      </c>
      <c r="G40" s="47">
        <v>3408612</v>
      </c>
      <c r="H40" s="48">
        <v>272694</v>
      </c>
      <c r="I40" s="47">
        <v>68444026</v>
      </c>
      <c r="J40" s="47">
        <v>49320518</v>
      </c>
      <c r="K40" s="47">
        <v>65194656</v>
      </c>
      <c r="L40" s="49">
        <v>475693799</v>
      </c>
      <c r="M40" s="54">
        <v>0.37</v>
      </c>
      <c r="N40" s="52">
        <f t="shared" si="1"/>
        <v>1.0037</v>
      </c>
      <c r="O40" s="103">
        <f>PRODUCT(N40:$N$236)</f>
        <v>3.4398082058335726</v>
      </c>
      <c r="P40" s="57">
        <f t="shared" si="2"/>
        <v>0</v>
      </c>
      <c r="Q40" s="57">
        <f t="shared" si="2"/>
        <v>10728235.503339421</v>
      </c>
      <c r="R40" s="57">
        <f t="shared" si="2"/>
        <v>5341144.9925670503</v>
      </c>
      <c r="S40" s="181">
        <f t="shared" si="2"/>
        <v>912993501.85421133</v>
      </c>
      <c r="T40" s="57">
        <f t="shared" si="2"/>
        <v>65225006.834498122</v>
      </c>
      <c r="U40" s="57">
        <f t="shared" si="2"/>
        <v>11724971.528102785</v>
      </c>
      <c r="V40" s="57">
        <f t="shared" si="2"/>
        <v>938015.05888158025</v>
      </c>
      <c r="W40" s="181">
        <f t="shared" si="2"/>
        <v>235434322.2750864</v>
      </c>
      <c r="X40" s="57">
        <f t="shared" si="2"/>
        <v>169653122.53236243</v>
      </c>
      <c r="Y40" s="57">
        <f t="shared" si="2"/>
        <v>224257112.68529695</v>
      </c>
      <c r="Z40" s="57">
        <f t="shared" si="2"/>
        <v>1636295433.2643461</v>
      </c>
      <c r="AA40" s="181">
        <f t="shared" si="3"/>
        <v>487867609.13504839</v>
      </c>
      <c r="AB40" s="57"/>
      <c r="AC40" s="59"/>
      <c r="AD40" s="59"/>
      <c r="AH40" s="9"/>
      <c r="AI40" s="59"/>
    </row>
    <row r="41" spans="1:35" x14ac:dyDescent="0.25">
      <c r="A41" s="9">
        <v>36831</v>
      </c>
      <c r="B41" s="50"/>
      <c r="C41" s="47">
        <v>2860272</v>
      </c>
      <c r="D41" s="47">
        <v>1597743</v>
      </c>
      <c r="E41" s="47">
        <v>293627877</v>
      </c>
      <c r="F41" s="47">
        <v>19721626</v>
      </c>
      <c r="G41" s="47">
        <v>4304649</v>
      </c>
      <c r="H41" s="48">
        <v>328204</v>
      </c>
      <c r="I41" s="47">
        <v>72881758</v>
      </c>
      <c r="J41" s="47">
        <v>48162451</v>
      </c>
      <c r="K41" s="47">
        <v>64929699</v>
      </c>
      <c r="L41" s="49">
        <v>508414278</v>
      </c>
      <c r="M41" s="54">
        <v>0.39</v>
      </c>
      <c r="N41" s="52">
        <f t="shared" si="1"/>
        <v>1.0039</v>
      </c>
      <c r="O41" s="103">
        <f>PRODUCT(N41:$N$236)</f>
        <v>3.4271278328520229</v>
      </c>
      <c r="P41" s="57">
        <f t="shared" si="2"/>
        <v>0</v>
      </c>
      <c r="Q41" s="57">
        <f t="shared" si="2"/>
        <v>9802517.7807273213</v>
      </c>
      <c r="R41" s="57">
        <f t="shared" si="2"/>
        <v>5475669.5050444901</v>
      </c>
      <c r="S41" s="181">
        <f t="shared" si="2"/>
        <v>1006300269.7679503</v>
      </c>
      <c r="T41" s="57">
        <f t="shared" si="2"/>
        <v>67588533.373698115</v>
      </c>
      <c r="U41" s="57">
        <f t="shared" si="2"/>
        <v>14752582.398558628</v>
      </c>
      <c r="V41" s="57">
        <f t="shared" si="2"/>
        <v>1124797.0632533652</v>
      </c>
      <c r="W41" s="181">
        <f t="shared" si="2"/>
        <v>249775101.34898558</v>
      </c>
      <c r="X41" s="57">
        <f t="shared" si="2"/>
        <v>165058876.32047173</v>
      </c>
      <c r="Y41" s="57">
        <f t="shared" si="2"/>
        <v>222522378.62160417</v>
      </c>
      <c r="Z41" s="57">
        <f t="shared" si="2"/>
        <v>1742400722.753166</v>
      </c>
      <c r="AA41" s="181">
        <f t="shared" si="3"/>
        <v>486325351.63623011</v>
      </c>
      <c r="AB41" s="57"/>
      <c r="AC41" s="59"/>
      <c r="AD41" s="59"/>
      <c r="AH41" s="9"/>
      <c r="AI41" s="59"/>
    </row>
    <row r="42" spans="1:35" x14ac:dyDescent="0.25">
      <c r="A42" s="9">
        <v>36861</v>
      </c>
      <c r="B42" s="50"/>
      <c r="C42" s="47">
        <v>2449264</v>
      </c>
      <c r="D42" s="47">
        <v>2144482</v>
      </c>
      <c r="E42" s="47">
        <v>281145686</v>
      </c>
      <c r="F42" s="47">
        <v>18439750</v>
      </c>
      <c r="G42" s="47">
        <v>5053767</v>
      </c>
      <c r="H42" s="48">
        <v>322409</v>
      </c>
      <c r="I42" s="47">
        <v>75235373</v>
      </c>
      <c r="J42" s="47">
        <v>46978898</v>
      </c>
      <c r="K42" s="47">
        <v>65561192</v>
      </c>
      <c r="L42" s="49">
        <v>497330821</v>
      </c>
      <c r="M42" s="54">
        <v>0.76</v>
      </c>
      <c r="N42" s="52">
        <f t="shared" si="1"/>
        <v>1.0076000000000001</v>
      </c>
      <c r="O42" s="103">
        <f>PRODUCT(N42:$N$236)</f>
        <v>3.4138139584142055</v>
      </c>
      <c r="P42" s="57">
        <f t="shared" si="2"/>
        <v>0</v>
      </c>
      <c r="Q42" s="57">
        <f t="shared" si="2"/>
        <v>8361331.6310414104</v>
      </c>
      <c r="R42" s="57">
        <f t="shared" si="2"/>
        <v>7320862.5851680124</v>
      </c>
      <c r="S42" s="181">
        <f t="shared" si="2"/>
        <v>959779067.2147373</v>
      </c>
      <c r="T42" s="57">
        <f t="shared" si="2"/>
        <v>62949875.93966835</v>
      </c>
      <c r="U42" s="57">
        <f t="shared" si="2"/>
        <v>17252620.327173084</v>
      </c>
      <c r="V42" s="57">
        <f t="shared" si="2"/>
        <v>1100644.3445183656</v>
      </c>
      <c r="W42" s="181">
        <f t="shared" si="2"/>
        <v>256839566.51389924</v>
      </c>
      <c r="X42" s="57">
        <f t="shared" si="2"/>
        <v>160377217.74331722</v>
      </c>
      <c r="Y42" s="57">
        <f t="shared" si="2"/>
        <v>223813712.37987375</v>
      </c>
      <c r="Z42" s="57">
        <f t="shared" si="2"/>
        <v>1697794898.6793966</v>
      </c>
      <c r="AA42" s="181">
        <f t="shared" si="3"/>
        <v>481176264.95076013</v>
      </c>
      <c r="AB42" s="57"/>
      <c r="AC42" s="59"/>
      <c r="AD42" s="59"/>
      <c r="AH42" s="9"/>
      <c r="AI42" s="59"/>
    </row>
    <row r="43" spans="1:35" x14ac:dyDescent="0.25">
      <c r="A43" s="9">
        <v>36892</v>
      </c>
      <c r="B43" s="50"/>
      <c r="C43" s="47">
        <v>2216342</v>
      </c>
      <c r="D43" s="47">
        <v>2441814</v>
      </c>
      <c r="E43" s="47">
        <v>313373196</v>
      </c>
      <c r="F43" s="47">
        <v>16392840</v>
      </c>
      <c r="G43" s="47">
        <v>4211503</v>
      </c>
      <c r="H43" s="48">
        <v>318159</v>
      </c>
      <c r="I43" s="47">
        <v>70131200</v>
      </c>
      <c r="J43" s="47">
        <v>99382332</v>
      </c>
      <c r="K43" s="47">
        <v>62742249</v>
      </c>
      <c r="L43" s="49">
        <v>571209634</v>
      </c>
      <c r="M43" s="54">
        <v>0.49</v>
      </c>
      <c r="N43" s="52">
        <f t="shared" si="1"/>
        <v>1.0048999999999999</v>
      </c>
      <c r="O43" s="103">
        <f>PRODUCT(N43:$N$236)</f>
        <v>3.3880646669454233</v>
      </c>
      <c r="P43" s="57">
        <f t="shared" si="2"/>
        <v>0</v>
      </c>
      <c r="Q43" s="57">
        <f t="shared" si="2"/>
        <v>7509110.0200671535</v>
      </c>
      <c r="R43" s="57">
        <f t="shared" si="2"/>
        <v>8273023.7366526723</v>
      </c>
      <c r="S43" s="181">
        <f t="shared" si="2"/>
        <v>1061728652.9353628</v>
      </c>
      <c r="T43" s="57">
        <f t="shared" si="2"/>
        <v>55540001.99488961</v>
      </c>
      <c r="U43" s="57">
        <f t="shared" si="2"/>
        <v>14268844.50903465</v>
      </c>
      <c r="V43" s="57">
        <f t="shared" si="2"/>
        <v>1077943.266370689</v>
      </c>
      <c r="W43" s="181">
        <f t="shared" si="2"/>
        <v>237609040.77048287</v>
      </c>
      <c r="X43" s="57">
        <f t="shared" si="2"/>
        <v>336713767.5678395</v>
      </c>
      <c r="Y43" s="57">
        <f t="shared" si="2"/>
        <v>212574796.96159181</v>
      </c>
      <c r="Z43" s="57">
        <f t="shared" si="2"/>
        <v>1935295178.374227</v>
      </c>
      <c r="AA43" s="181">
        <f t="shared" si="3"/>
        <v>635957484.66838133</v>
      </c>
      <c r="AB43" s="57"/>
      <c r="AC43" s="59"/>
      <c r="AD43" s="59"/>
      <c r="AH43" s="9"/>
      <c r="AI43" s="59"/>
    </row>
    <row r="44" spans="1:35" x14ac:dyDescent="0.25">
      <c r="A44" s="9">
        <v>36923</v>
      </c>
      <c r="B44" s="50"/>
      <c r="C44" s="47">
        <v>2165882</v>
      </c>
      <c r="D44" s="47">
        <v>1553691</v>
      </c>
      <c r="E44" s="47">
        <v>276500867</v>
      </c>
      <c r="F44" s="47">
        <v>16544599</v>
      </c>
      <c r="G44" s="47">
        <v>3850964</v>
      </c>
      <c r="H44" s="48">
        <v>297101</v>
      </c>
      <c r="I44" s="47">
        <v>72397456</v>
      </c>
      <c r="J44" s="47">
        <v>59079938</v>
      </c>
      <c r="K44" s="47">
        <v>65050176</v>
      </c>
      <c r="L44" s="49">
        <v>497440674</v>
      </c>
      <c r="M44" s="54">
        <v>0.34</v>
      </c>
      <c r="N44" s="52">
        <f t="shared" si="1"/>
        <v>1.0034000000000001</v>
      </c>
      <c r="O44" s="103">
        <f>PRODUCT(N44:$N$236)</f>
        <v>3.3715441008512541</v>
      </c>
      <c r="P44" s="57">
        <f t="shared" si="2"/>
        <v>0</v>
      </c>
      <c r="Q44" s="57">
        <f t="shared" si="2"/>
        <v>7302366.6802399158</v>
      </c>
      <c r="R44" s="57">
        <f t="shared" si="2"/>
        <v>5238337.7255956857</v>
      </c>
      <c r="S44" s="181">
        <f t="shared" si="2"/>
        <v>932234867.01410723</v>
      </c>
      <c r="T44" s="57">
        <f t="shared" si="2"/>
        <v>55780845.159399562</v>
      </c>
      <c r="U44" s="57">
        <f t="shared" si="2"/>
        <v>12983694.95679055</v>
      </c>
      <c r="V44" s="57">
        <f t="shared" si="2"/>
        <v>1001689.1239070084</v>
      </c>
      <c r="W44" s="181">
        <f t="shared" si="2"/>
        <v>244091215.69343823</v>
      </c>
      <c r="X44" s="57">
        <f t="shared" si="2"/>
        <v>199190616.44255784</v>
      </c>
      <c r="Y44" s="57">
        <f t="shared" ref="Y44:Z107" si="4">$O44*K44</f>
        <v>219319537.15213582</v>
      </c>
      <c r="Z44" s="57">
        <f t="shared" si="4"/>
        <v>1677143169.9481719</v>
      </c>
      <c r="AA44" s="181">
        <f t="shared" si="3"/>
        <v>500817087.24062639</v>
      </c>
      <c r="AB44" s="57"/>
      <c r="AC44" s="59"/>
      <c r="AD44" s="59"/>
      <c r="AH44" s="9"/>
      <c r="AI44" s="59"/>
    </row>
    <row r="45" spans="1:35" x14ac:dyDescent="0.25">
      <c r="A45" s="9">
        <v>36951</v>
      </c>
      <c r="B45" s="50"/>
      <c r="C45" s="47">
        <v>4043575</v>
      </c>
      <c r="D45" s="47">
        <v>1864184</v>
      </c>
      <c r="E45" s="47">
        <v>239849411</v>
      </c>
      <c r="F45" s="47">
        <v>15207591</v>
      </c>
      <c r="G45" s="47">
        <v>4279874</v>
      </c>
      <c r="H45" s="48">
        <v>323250</v>
      </c>
      <c r="I45" s="47">
        <v>66460510</v>
      </c>
      <c r="J45" s="47">
        <v>49113662</v>
      </c>
      <c r="K45" s="47">
        <v>71846567</v>
      </c>
      <c r="L45" s="49">
        <v>452988623</v>
      </c>
      <c r="M45" s="54">
        <v>0.8</v>
      </c>
      <c r="N45" s="52">
        <f t="shared" si="1"/>
        <v>1.008</v>
      </c>
      <c r="O45" s="103">
        <f>PRODUCT(N45:$N$236)</f>
        <v>3.360119693892019</v>
      </c>
      <c r="P45" s="57">
        <f t="shared" ref="P45:X108" si="5">$O45*B45</f>
        <v>0</v>
      </c>
      <c r="Q45" s="57">
        <f t="shared" si="5"/>
        <v>13586895.991229421</v>
      </c>
      <c r="R45" s="57">
        <f t="shared" si="5"/>
        <v>6263881.3714383999</v>
      </c>
      <c r="S45" s="181">
        <f t="shared" si="5"/>
        <v>805922729.46950102</v>
      </c>
      <c r="T45" s="57">
        <f t="shared" si="5"/>
        <v>51099326.01575502</v>
      </c>
      <c r="U45" s="57">
        <f t="shared" si="5"/>
        <v>14380888.914776411</v>
      </c>
      <c r="V45" s="57">
        <f t="shared" si="5"/>
        <v>1086158.6910505951</v>
      </c>
      <c r="W45" s="181">
        <f t="shared" si="5"/>
        <v>223315268.51710746</v>
      </c>
      <c r="X45" s="57">
        <f t="shared" si="5"/>
        <v>165027782.92535609</v>
      </c>
      <c r="Y45" s="57">
        <f t="shared" si="4"/>
        <v>241413064.71523243</v>
      </c>
      <c r="Z45" s="57">
        <f t="shared" si="4"/>
        <v>1522095993.2513273</v>
      </c>
      <c r="AA45" s="181">
        <f t="shared" si="3"/>
        <v>492857995.26471877</v>
      </c>
      <c r="AB45" s="57"/>
      <c r="AC45" s="59"/>
      <c r="AD45" s="59"/>
      <c r="AH45" s="9"/>
      <c r="AI45" s="59"/>
    </row>
    <row r="46" spans="1:35" x14ac:dyDescent="0.25">
      <c r="A46" s="9">
        <v>36982</v>
      </c>
      <c r="B46" s="50"/>
      <c r="C46" s="47">
        <v>4389247</v>
      </c>
      <c r="D46" s="47">
        <v>2259304</v>
      </c>
      <c r="E46" s="47">
        <v>309348323</v>
      </c>
      <c r="F46" s="47">
        <v>18081243</v>
      </c>
      <c r="G46" s="47">
        <v>5981162</v>
      </c>
      <c r="H46" s="48">
        <v>481969</v>
      </c>
      <c r="I46" s="47">
        <v>81079232</v>
      </c>
      <c r="J46" s="47">
        <v>60178844</v>
      </c>
      <c r="K46" s="47">
        <v>71377726</v>
      </c>
      <c r="L46" s="49">
        <v>553177051</v>
      </c>
      <c r="M46" s="54">
        <v>1.1299999999999999</v>
      </c>
      <c r="N46" s="52">
        <f t="shared" si="1"/>
        <v>1.0113000000000001</v>
      </c>
      <c r="O46" s="103">
        <f>PRODUCT(N46:$N$236)</f>
        <v>3.3334520772738294</v>
      </c>
      <c r="P46" s="57">
        <f t="shared" si="5"/>
        <v>0</v>
      </c>
      <c r="Q46" s="57">
        <f t="shared" si="5"/>
        <v>14631344.529817924</v>
      </c>
      <c r="R46" s="57">
        <f t="shared" si="5"/>
        <v>7531281.6119930716</v>
      </c>
      <c r="S46" s="181">
        <f t="shared" si="5"/>
        <v>1031197809.9055256</v>
      </c>
      <c r="T46" s="57">
        <f t="shared" si="5"/>
        <v>60272957.038042888</v>
      </c>
      <c r="U46" s="57">
        <f t="shared" si="5"/>
        <v>19937916.893411294</v>
      </c>
      <c r="V46" s="57">
        <f t="shared" si="5"/>
        <v>1606620.5642315904</v>
      </c>
      <c r="W46" s="181">
        <f t="shared" si="5"/>
        <v>270273734.33416677</v>
      </c>
      <c r="X46" s="57">
        <f t="shared" si="5"/>
        <v>200603292.53973773</v>
      </c>
      <c r="Y46" s="57">
        <f t="shared" si="4"/>
        <v>237934229.00578222</v>
      </c>
      <c r="Z46" s="57">
        <f t="shared" si="4"/>
        <v>1843989189.756161</v>
      </c>
      <c r="AA46" s="181">
        <f t="shared" si="3"/>
        <v>542517645.51646864</v>
      </c>
      <c r="AB46" s="57"/>
      <c r="AC46" s="59"/>
      <c r="AD46" s="59"/>
      <c r="AH46" s="9"/>
      <c r="AI46" s="59"/>
    </row>
    <row r="47" spans="1:35" x14ac:dyDescent="0.25">
      <c r="A47" s="9">
        <v>37012</v>
      </c>
      <c r="B47" s="50"/>
      <c r="C47" s="47">
        <v>4671299</v>
      </c>
      <c r="D47" s="47">
        <v>1368896</v>
      </c>
      <c r="E47" s="47">
        <v>289027982</v>
      </c>
      <c r="F47" s="47">
        <v>15922692</v>
      </c>
      <c r="G47" s="47">
        <v>4979541</v>
      </c>
      <c r="H47" s="48">
        <v>336722</v>
      </c>
      <c r="I47" s="47">
        <v>69220029</v>
      </c>
      <c r="J47" s="47">
        <v>48913101</v>
      </c>
      <c r="K47" s="47">
        <v>84183301</v>
      </c>
      <c r="L47" s="49">
        <v>518623563</v>
      </c>
      <c r="M47" s="54">
        <v>0.44</v>
      </c>
      <c r="N47" s="52">
        <f t="shared" si="1"/>
        <v>1.0044</v>
      </c>
      <c r="O47" s="103">
        <f>PRODUCT(N47:$N$236)</f>
        <v>3.2962049612121311</v>
      </c>
      <c r="P47" s="57">
        <f t="shared" si="5"/>
        <v>0</v>
      </c>
      <c r="Q47" s="57">
        <f t="shared" si="5"/>
        <v>15397558.939105267</v>
      </c>
      <c r="R47" s="57">
        <f t="shared" si="5"/>
        <v>4512161.7865834413</v>
      </c>
      <c r="S47" s="181">
        <f t="shared" si="5"/>
        <v>952695468.19753051</v>
      </c>
      <c r="T47" s="57">
        <f t="shared" si="5"/>
        <v>52484456.366252713</v>
      </c>
      <c r="U47" s="57">
        <f t="shared" si="5"/>
        <v>16413587.748759218</v>
      </c>
      <c r="V47" s="57">
        <f t="shared" si="5"/>
        <v>1109904.7269492713</v>
      </c>
      <c r="W47" s="181">
        <f t="shared" si="5"/>
        <v>228163403.00504759</v>
      </c>
      <c r="X47" s="57">
        <f t="shared" si="5"/>
        <v>161227606.18447006</v>
      </c>
      <c r="Y47" s="57">
        <f t="shared" si="4"/>
        <v>277485414.40741414</v>
      </c>
      <c r="Z47" s="57">
        <f t="shared" si="4"/>
        <v>1709489561.3621123</v>
      </c>
      <c r="AA47" s="181">
        <f t="shared" si="3"/>
        <v>528630690.15953422</v>
      </c>
      <c r="AB47" s="57"/>
      <c r="AC47" s="59"/>
      <c r="AD47" s="59"/>
      <c r="AH47" s="9"/>
      <c r="AI47" s="59"/>
    </row>
    <row r="48" spans="1:35" x14ac:dyDescent="0.25">
      <c r="A48" s="9">
        <v>37043</v>
      </c>
      <c r="B48" s="50"/>
      <c r="C48" s="47">
        <v>3792820</v>
      </c>
      <c r="D48" s="47">
        <v>1725211</v>
      </c>
      <c r="E48" s="47">
        <v>277410479</v>
      </c>
      <c r="F48" s="47">
        <v>19219094</v>
      </c>
      <c r="G48" s="47">
        <v>4896700</v>
      </c>
      <c r="H48" s="48">
        <v>319432</v>
      </c>
      <c r="I48" s="47">
        <v>64941478</v>
      </c>
      <c r="J48" s="47">
        <v>60955424</v>
      </c>
      <c r="K48" s="47">
        <v>72097652</v>
      </c>
      <c r="L48" s="49">
        <v>505358290</v>
      </c>
      <c r="M48" s="54">
        <v>1.46</v>
      </c>
      <c r="N48" s="52">
        <f t="shared" si="1"/>
        <v>1.0145999999999999</v>
      </c>
      <c r="O48" s="103">
        <f>PRODUCT(N48:$N$236)</f>
        <v>3.2817651943569626</v>
      </c>
      <c r="P48" s="57">
        <f t="shared" si="5"/>
        <v>0</v>
      </c>
      <c r="Q48" s="57">
        <f t="shared" si="5"/>
        <v>12447144.664460976</v>
      </c>
      <c r="R48" s="57">
        <f t="shared" si="5"/>
        <v>5661737.4127217699</v>
      </c>
      <c r="S48" s="181">
        <f t="shared" si="5"/>
        <v>910396054.53209305</v>
      </c>
      <c r="T48" s="57">
        <f t="shared" si="5"/>
        <v>63072553.75627473</v>
      </c>
      <c r="U48" s="57">
        <f t="shared" si="5"/>
        <v>16069819.627207739</v>
      </c>
      <c r="V48" s="57">
        <f t="shared" si="5"/>
        <v>1048300.8195638333</v>
      </c>
      <c r="W48" s="181">
        <f t="shared" si="5"/>
        <v>213122682.1704984</v>
      </c>
      <c r="X48" s="57">
        <f t="shared" si="5"/>
        <v>200041388.89047107</v>
      </c>
      <c r="Y48" s="57">
        <f t="shared" si="4"/>
        <v>236607564.92846066</v>
      </c>
      <c r="Z48" s="57">
        <f t="shared" si="4"/>
        <v>1658467246.8017523</v>
      </c>
      <c r="AA48" s="181">
        <f t="shared" si="3"/>
        <v>534948510.09916091</v>
      </c>
      <c r="AB48" s="57"/>
      <c r="AC48" s="59"/>
      <c r="AD48" s="59"/>
      <c r="AH48" s="9"/>
      <c r="AI48" s="59"/>
    </row>
    <row r="49" spans="1:35" x14ac:dyDescent="0.25">
      <c r="A49" s="9">
        <v>37073</v>
      </c>
      <c r="B49" s="50"/>
      <c r="C49" s="47">
        <v>3612539</v>
      </c>
      <c r="D49" s="47">
        <v>1352528</v>
      </c>
      <c r="E49" s="47">
        <v>261722474</v>
      </c>
      <c r="F49" s="47">
        <v>22049878</v>
      </c>
      <c r="G49" s="47">
        <v>6197116</v>
      </c>
      <c r="H49" s="48">
        <v>308618</v>
      </c>
      <c r="I49" s="47">
        <v>111754606</v>
      </c>
      <c r="J49" s="47">
        <v>64119990</v>
      </c>
      <c r="K49" s="47">
        <v>76193717</v>
      </c>
      <c r="L49" s="49">
        <v>547311467</v>
      </c>
      <c r="M49" s="54">
        <v>1.62</v>
      </c>
      <c r="N49" s="52">
        <f t="shared" si="1"/>
        <v>1.0162</v>
      </c>
      <c r="O49" s="103">
        <f>PRODUCT(N49:$N$236)</f>
        <v>3.2345408972570104</v>
      </c>
      <c r="P49" s="57">
        <f t="shared" si="5"/>
        <v>0</v>
      </c>
      <c r="Q49" s="57">
        <f t="shared" si="5"/>
        <v>11684905.138435943</v>
      </c>
      <c r="R49" s="57">
        <f t="shared" si="5"/>
        <v>4374807.1306852298</v>
      </c>
      <c r="S49" s="181">
        <f t="shared" si="5"/>
        <v>846552045.88428462</v>
      </c>
      <c r="T49" s="57">
        <f t="shared" si="5"/>
        <v>71321232.170527622</v>
      </c>
      <c r="U49" s="57">
        <f t="shared" si="5"/>
        <v>20044825.147045776</v>
      </c>
      <c r="V49" s="57">
        <f t="shared" si="5"/>
        <v>998237.54262966407</v>
      </c>
      <c r="W49" s="181">
        <f t="shared" si="5"/>
        <v>361474843.56384367</v>
      </c>
      <c r="X49" s="57">
        <f t="shared" si="5"/>
        <v>207398729.98671055</v>
      </c>
      <c r="Y49" s="57">
        <f t="shared" si="4"/>
        <v>246451693.75052673</v>
      </c>
      <c r="Z49" s="57">
        <f t="shared" si="4"/>
        <v>1770301323.5492306</v>
      </c>
      <c r="AA49" s="181">
        <f t="shared" si="3"/>
        <v>562274434.10110235</v>
      </c>
      <c r="AB49" s="57"/>
      <c r="AC49" s="59"/>
      <c r="AD49" s="59"/>
      <c r="AH49" s="9"/>
      <c r="AI49" s="59"/>
    </row>
    <row r="50" spans="1:35" x14ac:dyDescent="0.25">
      <c r="A50" s="9">
        <v>37104</v>
      </c>
      <c r="B50" s="50"/>
      <c r="C50" s="47">
        <v>3775634</v>
      </c>
      <c r="D50" s="47">
        <v>1842142</v>
      </c>
      <c r="E50" s="47">
        <v>233597339</v>
      </c>
      <c r="F50" s="47">
        <v>21105481</v>
      </c>
      <c r="G50" s="47">
        <v>6904532</v>
      </c>
      <c r="H50" s="48">
        <v>295584</v>
      </c>
      <c r="I50" s="47">
        <v>104088855</v>
      </c>
      <c r="J50" s="47">
        <v>61766485</v>
      </c>
      <c r="K50" s="47">
        <v>76833683</v>
      </c>
      <c r="L50" s="49">
        <v>510209734</v>
      </c>
      <c r="M50" s="54">
        <v>0.9</v>
      </c>
      <c r="N50" s="52">
        <f t="shared" si="1"/>
        <v>1.0089999999999999</v>
      </c>
      <c r="O50" s="103">
        <f>PRODUCT(N50:$N$236)</f>
        <v>3.1829766751200617</v>
      </c>
      <c r="P50" s="57">
        <f t="shared" si="5"/>
        <v>0</v>
      </c>
      <c r="Q50" s="57">
        <f t="shared" si="5"/>
        <v>12017754.955790259</v>
      </c>
      <c r="R50" s="57">
        <f t="shared" si="5"/>
        <v>5863495.0182590205</v>
      </c>
      <c r="S50" s="181">
        <f t="shared" si="5"/>
        <v>743534881.40711391</v>
      </c>
      <c r="T50" s="57">
        <f t="shared" si="5"/>
        <v>67178253.740189627</v>
      </c>
      <c r="U50" s="57">
        <f t="shared" si="5"/>
        <v>21976964.308620069</v>
      </c>
      <c r="V50" s="57">
        <f t="shared" si="5"/>
        <v>940836.97753868834</v>
      </c>
      <c r="W50" s="181">
        <f t="shared" si="5"/>
        <v>331312397.60495418</v>
      </c>
      <c r="X50" s="57">
        <f t="shared" si="5"/>
        <v>196601281.05915317</v>
      </c>
      <c r="Y50" s="57">
        <f t="shared" si="4"/>
        <v>244559820.85256881</v>
      </c>
      <c r="Z50" s="57">
        <f t="shared" si="4"/>
        <v>1623985682.7412112</v>
      </c>
      <c r="AA50" s="181">
        <f t="shared" si="3"/>
        <v>549138403.72914314</v>
      </c>
      <c r="AB50" s="57"/>
      <c r="AC50" s="59"/>
      <c r="AD50" s="59"/>
      <c r="AH50" s="9"/>
      <c r="AI50" s="59"/>
    </row>
    <row r="51" spans="1:35" x14ac:dyDescent="0.25">
      <c r="A51" s="9">
        <v>37135</v>
      </c>
      <c r="B51" s="50"/>
      <c r="C51" s="47">
        <v>3264341</v>
      </c>
      <c r="D51" s="47">
        <v>1870575</v>
      </c>
      <c r="E51" s="47">
        <v>279114868</v>
      </c>
      <c r="F51" s="47">
        <v>22361051</v>
      </c>
      <c r="G51" s="47">
        <v>6290474</v>
      </c>
      <c r="H51" s="48">
        <v>339082</v>
      </c>
      <c r="I51" s="47">
        <v>112654748</v>
      </c>
      <c r="J51" s="47">
        <v>62273987</v>
      </c>
      <c r="K51" s="47">
        <v>78674619</v>
      </c>
      <c r="L51" s="49">
        <v>566843744</v>
      </c>
      <c r="M51" s="54">
        <v>0.38</v>
      </c>
      <c r="N51" s="52">
        <f t="shared" si="1"/>
        <v>1.0038</v>
      </c>
      <c r="O51" s="103">
        <f>PRODUCT(N51:$N$236)</f>
        <v>3.154585406461905</v>
      </c>
      <c r="P51" s="57">
        <f t="shared" si="5"/>
        <v>0</v>
      </c>
      <c r="Q51" s="57">
        <f t="shared" si="5"/>
        <v>10297642.480315261</v>
      </c>
      <c r="R51" s="57">
        <f t="shared" si="5"/>
        <v>5900888.5966924783</v>
      </c>
      <c r="S51" s="181">
        <f t="shared" si="5"/>
        <v>880491689.31934094</v>
      </c>
      <c r="T51" s="57">
        <f t="shared" si="5"/>
        <v>70539845.157750383</v>
      </c>
      <c r="U51" s="57">
        <f t="shared" si="5"/>
        <v>19843837.480128046</v>
      </c>
      <c r="V51" s="57">
        <f t="shared" si="5"/>
        <v>1069663.1287939157</v>
      </c>
      <c r="W51" s="181">
        <f t="shared" si="5"/>
        <v>355379024.00944346</v>
      </c>
      <c r="X51" s="57">
        <f t="shared" si="5"/>
        <v>196448610.59239838</v>
      </c>
      <c r="Y51" s="57">
        <f t="shared" si="4"/>
        <v>248185804.95635051</v>
      </c>
      <c r="Z51" s="57">
        <f t="shared" si="4"/>
        <v>1788157002.566628</v>
      </c>
      <c r="AA51" s="181">
        <f t="shared" si="3"/>
        <v>552286289.23784351</v>
      </c>
      <c r="AB51" s="57"/>
      <c r="AC51" s="59"/>
      <c r="AD51" s="59"/>
      <c r="AH51" s="9"/>
      <c r="AI51" s="59"/>
    </row>
    <row r="52" spans="1:35" x14ac:dyDescent="0.25">
      <c r="A52" s="9">
        <v>37165</v>
      </c>
      <c r="B52" s="50"/>
      <c r="C52" s="47">
        <v>3147604</v>
      </c>
      <c r="D52" s="47">
        <v>1951115</v>
      </c>
      <c r="E52" s="47">
        <v>276894306</v>
      </c>
      <c r="F52" s="47">
        <v>22591120</v>
      </c>
      <c r="G52" s="47">
        <v>7494058</v>
      </c>
      <c r="H52" s="48">
        <v>276583</v>
      </c>
      <c r="I52" s="47">
        <v>106973469</v>
      </c>
      <c r="J52" s="47">
        <v>53206959</v>
      </c>
      <c r="K52" s="47">
        <v>74586010</v>
      </c>
      <c r="L52" s="49">
        <v>547121224</v>
      </c>
      <c r="M52" s="54">
        <v>1.45</v>
      </c>
      <c r="N52" s="52">
        <f t="shared" si="1"/>
        <v>1.0145</v>
      </c>
      <c r="O52" s="103">
        <f>PRODUCT(N52:$N$236)</f>
        <v>3.1426433616874951</v>
      </c>
      <c r="P52" s="57">
        <f t="shared" si="5"/>
        <v>0</v>
      </c>
      <c r="Q52" s="57">
        <f t="shared" si="5"/>
        <v>9891796.8158210069</v>
      </c>
      <c r="R52" s="57">
        <f t="shared" si="5"/>
        <v>6131658.6026388975</v>
      </c>
      <c r="S52" s="181">
        <f t="shared" si="5"/>
        <v>870180052.63996601</v>
      </c>
      <c r="T52" s="57">
        <f t="shared" si="5"/>
        <v>70995833.301085606</v>
      </c>
      <c r="U52" s="57">
        <f t="shared" si="5"/>
        <v>23551151.625801068</v>
      </c>
      <c r="V52" s="57">
        <f t="shared" si="5"/>
        <v>869201.72890561249</v>
      </c>
      <c r="W52" s="181">
        <f t="shared" si="5"/>
        <v>336179462.22953308</v>
      </c>
      <c r="X52" s="57">
        <f t="shared" si="5"/>
        <v>167210496.49692872</v>
      </c>
      <c r="Y52" s="57">
        <f t="shared" si="4"/>
        <v>234397229.20125714</v>
      </c>
      <c r="Z52" s="57">
        <f t="shared" si="4"/>
        <v>1719406882.641937</v>
      </c>
      <c r="AA52" s="181">
        <f t="shared" si="3"/>
        <v>513047367.77243793</v>
      </c>
      <c r="AB52" s="57"/>
      <c r="AC52" s="59"/>
      <c r="AD52" s="59"/>
      <c r="AH52" s="9"/>
      <c r="AI52" s="59"/>
    </row>
    <row r="53" spans="1:35" x14ac:dyDescent="0.25">
      <c r="A53" s="9">
        <v>37196</v>
      </c>
      <c r="B53" s="50"/>
      <c r="C53" s="47">
        <v>3108757</v>
      </c>
      <c r="D53" s="47">
        <v>1807646</v>
      </c>
      <c r="E53" s="47">
        <v>265133208</v>
      </c>
      <c r="F53" s="47">
        <v>19795557</v>
      </c>
      <c r="G53" s="47">
        <v>4289761</v>
      </c>
      <c r="H53" s="48">
        <v>386665</v>
      </c>
      <c r="I53" s="47">
        <v>116052020</v>
      </c>
      <c r="J53" s="47">
        <v>56758856</v>
      </c>
      <c r="K53" s="47">
        <v>73349961</v>
      </c>
      <c r="L53" s="49">
        <v>540682430</v>
      </c>
      <c r="M53" s="54">
        <v>0.76</v>
      </c>
      <c r="N53" s="52">
        <f t="shared" si="1"/>
        <v>1.0076000000000001</v>
      </c>
      <c r="O53" s="103">
        <f>PRODUCT(N53:$N$236)</f>
        <v>3.0977263299038889</v>
      </c>
      <c r="P53" s="57">
        <f t="shared" si="5"/>
        <v>0</v>
      </c>
      <c r="Q53" s="57">
        <f t="shared" si="5"/>
        <v>9630078.4121730234</v>
      </c>
      <c r="R53" s="57">
        <f t="shared" si="5"/>
        <v>5599592.6093454454</v>
      </c>
      <c r="S53" s="181">
        <f t="shared" si="5"/>
        <v>821310119.35348439</v>
      </c>
      <c r="T53" s="57">
        <f t="shared" si="5"/>
        <v>61321218.134013236</v>
      </c>
      <c r="U53" s="57">
        <f t="shared" si="5"/>
        <v>13288505.598694837</v>
      </c>
      <c r="V53" s="57">
        <f t="shared" si="5"/>
        <v>1197782.3513522872</v>
      </c>
      <c r="W53" s="181">
        <f t="shared" si="5"/>
        <v>359497397.99253273</v>
      </c>
      <c r="X53" s="57">
        <f t="shared" si="5"/>
        <v>175823402.68642333</v>
      </c>
      <c r="Y53" s="57">
        <f t="shared" si="4"/>
        <v>227218105.48712337</v>
      </c>
      <c r="Z53" s="57">
        <f t="shared" si="4"/>
        <v>1674886199.5274162</v>
      </c>
      <c r="AA53" s="181">
        <f t="shared" si="3"/>
        <v>494078682.18139911</v>
      </c>
      <c r="AB53" s="57"/>
      <c r="AC53" s="59"/>
      <c r="AD53" s="59"/>
      <c r="AH53" s="9"/>
      <c r="AI53" s="59"/>
    </row>
    <row r="54" spans="1:35" x14ac:dyDescent="0.25">
      <c r="A54" s="9">
        <v>37226</v>
      </c>
      <c r="B54" s="50"/>
      <c r="C54" s="47">
        <v>2714639</v>
      </c>
      <c r="D54" s="47">
        <v>2284193</v>
      </c>
      <c r="E54" s="47">
        <v>329687574</v>
      </c>
      <c r="F54" s="47">
        <v>22891902</v>
      </c>
      <c r="G54" s="47">
        <v>5986759</v>
      </c>
      <c r="H54" s="48">
        <v>450338</v>
      </c>
      <c r="I54" s="47">
        <v>143341253</v>
      </c>
      <c r="J54" s="47">
        <v>77934094</v>
      </c>
      <c r="K54" s="47">
        <v>73315056</v>
      </c>
      <c r="L54" s="49">
        <v>658605808</v>
      </c>
      <c r="M54" s="54">
        <v>0.18</v>
      </c>
      <c r="N54" s="52">
        <f t="shared" si="1"/>
        <v>1.0018</v>
      </c>
      <c r="O54" s="103">
        <f>PRODUCT(N54:$N$236)</f>
        <v>3.0743611848986583</v>
      </c>
      <c r="P54" s="57">
        <f t="shared" si="5"/>
        <v>0</v>
      </c>
      <c r="Q54" s="57">
        <f t="shared" si="5"/>
        <v>8345780.7726121088</v>
      </c>
      <c r="R54" s="57">
        <f t="shared" si="5"/>
        <v>7022434.2980172206</v>
      </c>
      <c r="S54" s="181">
        <f t="shared" si="5"/>
        <v>1013578680.6490041</v>
      </c>
      <c r="T54" s="57">
        <f t="shared" si="5"/>
        <v>70377974.957303971</v>
      </c>
      <c r="U54" s="57">
        <f t="shared" si="5"/>
        <v>18405459.492942706</v>
      </c>
      <c r="V54" s="57">
        <f t="shared" si="5"/>
        <v>1384501.6672848919</v>
      </c>
      <c r="W54" s="181">
        <f t="shared" si="5"/>
        <v>440682784.41793835</v>
      </c>
      <c r="X54" s="57">
        <f t="shared" si="5"/>
        <v>239597553.57384342</v>
      </c>
      <c r="Y54" s="57">
        <f t="shared" si="4"/>
        <v>225396962.4350715</v>
      </c>
      <c r="Z54" s="57">
        <f t="shared" si="4"/>
        <v>2024792132.2640183</v>
      </c>
      <c r="AA54" s="181">
        <f t="shared" si="3"/>
        <v>570530667.19707584</v>
      </c>
      <c r="AB54" s="57"/>
      <c r="AC54" s="59"/>
      <c r="AD54" s="59"/>
      <c r="AH54" s="9"/>
      <c r="AI54" s="59"/>
    </row>
    <row r="55" spans="1:35" x14ac:dyDescent="0.25">
      <c r="A55" s="9">
        <v>37257</v>
      </c>
      <c r="B55" s="50"/>
      <c r="C55" s="47">
        <v>3394350</v>
      </c>
      <c r="D55" s="47">
        <v>1550850</v>
      </c>
      <c r="E55" s="47">
        <v>222217775</v>
      </c>
      <c r="F55" s="47">
        <v>15281345</v>
      </c>
      <c r="G55" s="47">
        <v>5482512</v>
      </c>
      <c r="H55" s="48">
        <v>228405</v>
      </c>
      <c r="I55" s="47">
        <v>102092236</v>
      </c>
      <c r="J55" s="47">
        <v>84756876</v>
      </c>
      <c r="K55" s="47">
        <v>76975200</v>
      </c>
      <c r="L55" s="49">
        <v>511979550</v>
      </c>
      <c r="M55" s="54">
        <v>0.19</v>
      </c>
      <c r="N55" s="52">
        <f t="shared" si="1"/>
        <v>1.0019</v>
      </c>
      <c r="O55" s="103">
        <f>PRODUCT(N55:$N$236)</f>
        <v>3.0688372777986221</v>
      </c>
      <c r="P55" s="57">
        <f t="shared" si="5"/>
        <v>0</v>
      </c>
      <c r="Q55" s="57">
        <f t="shared" si="5"/>
        <v>10416707.813895753</v>
      </c>
      <c r="R55" s="57">
        <f t="shared" si="5"/>
        <v>4759306.2922739936</v>
      </c>
      <c r="S55" s="181">
        <f t="shared" si="5"/>
        <v>681950191.7094667</v>
      </c>
      <c r="T55" s="57">
        <f t="shared" si="5"/>
        <v>46895961.190901585</v>
      </c>
      <c r="U55" s="57">
        <f t="shared" si="5"/>
        <v>16824937.201578278</v>
      </c>
      <c r="V55" s="57">
        <f t="shared" si="5"/>
        <v>700937.77843559429</v>
      </c>
      <c r="W55" s="181">
        <f t="shared" si="5"/>
        <v>313304459.61061448</v>
      </c>
      <c r="X55" s="57">
        <f t="shared" si="5"/>
        <v>260105060.61855537</v>
      </c>
      <c r="Y55" s="57">
        <f t="shared" si="4"/>
        <v>236224363.22600451</v>
      </c>
      <c r="Z55" s="57">
        <f t="shared" si="4"/>
        <v>1571181928.5105636</v>
      </c>
      <c r="AA55" s="181">
        <f t="shared" si="3"/>
        <v>575927277.19048238</v>
      </c>
      <c r="AB55" s="57"/>
      <c r="AC55" s="59"/>
      <c r="AD55" s="59"/>
      <c r="AH55" s="9"/>
      <c r="AI55" s="59"/>
    </row>
    <row r="56" spans="1:35" x14ac:dyDescent="0.25">
      <c r="A56" s="9">
        <v>37288</v>
      </c>
      <c r="B56" s="50"/>
      <c r="C56" s="47">
        <v>3113939</v>
      </c>
      <c r="D56" s="47">
        <v>2456832</v>
      </c>
      <c r="E56" s="47">
        <v>253467215</v>
      </c>
      <c r="F56" s="47">
        <v>22014106</v>
      </c>
      <c r="G56" s="47">
        <v>4373857</v>
      </c>
      <c r="H56" s="48">
        <v>221891</v>
      </c>
      <c r="I56" s="47">
        <v>155295315</v>
      </c>
      <c r="J56" s="47">
        <v>59061826</v>
      </c>
      <c r="K56" s="47">
        <v>72648350</v>
      </c>
      <c r="L56" s="49">
        <v>572653330</v>
      </c>
      <c r="M56" s="54">
        <v>0.18</v>
      </c>
      <c r="N56" s="52">
        <f t="shared" si="1"/>
        <v>1.0018</v>
      </c>
      <c r="O56" s="103">
        <f>PRODUCT(N56:$N$236)</f>
        <v>3.0630175444641372</v>
      </c>
      <c r="P56" s="57">
        <f t="shared" si="5"/>
        <v>0</v>
      </c>
      <c r="Q56" s="57">
        <f t="shared" si="5"/>
        <v>9538049.7893911116</v>
      </c>
      <c r="R56" s="57">
        <f t="shared" si="5"/>
        <v>7525319.5198009154</v>
      </c>
      <c r="S56" s="181">
        <f t="shared" si="5"/>
        <v>776374526.49146354</v>
      </c>
      <c r="T56" s="57">
        <f t="shared" si="5"/>
        <v>67429592.903693229</v>
      </c>
      <c r="U56" s="57">
        <f t="shared" si="5"/>
        <v>13397200.727977278</v>
      </c>
      <c r="V56" s="57">
        <f t="shared" si="5"/>
        <v>679656.02595869184</v>
      </c>
      <c r="W56" s="181">
        <f t="shared" si="5"/>
        <v>475672274.41808468</v>
      </c>
      <c r="X56" s="57">
        <f t="shared" si="5"/>
        <v>180907409.24608815</v>
      </c>
      <c r="Y56" s="57">
        <f t="shared" si="4"/>
        <v>222523170.6263712</v>
      </c>
      <c r="Z56" s="57">
        <f t="shared" si="4"/>
        <v>1754047196.6858113</v>
      </c>
      <c r="AA56" s="181">
        <f t="shared" si="3"/>
        <v>502000395.77626306</v>
      </c>
      <c r="AB56" s="57"/>
      <c r="AC56" s="59"/>
      <c r="AD56" s="59"/>
      <c r="AH56" s="9"/>
      <c r="AI56" s="59"/>
    </row>
    <row r="57" spans="1:35" x14ac:dyDescent="0.25">
      <c r="A57" s="9">
        <v>37316</v>
      </c>
      <c r="B57" s="50"/>
      <c r="C57" s="47">
        <v>3856088</v>
      </c>
      <c r="D57" s="47">
        <v>1852549</v>
      </c>
      <c r="E57" s="47">
        <v>221135189</v>
      </c>
      <c r="F57" s="47">
        <v>18602571</v>
      </c>
      <c r="G57" s="47">
        <v>3853941</v>
      </c>
      <c r="H57" s="48">
        <v>315430</v>
      </c>
      <c r="I57" s="47">
        <v>108314049</v>
      </c>
      <c r="J57" s="47">
        <v>49671790</v>
      </c>
      <c r="K57" s="47">
        <v>71807020</v>
      </c>
      <c r="L57" s="49">
        <v>479408627</v>
      </c>
      <c r="M57" s="54">
        <v>0.11</v>
      </c>
      <c r="N57" s="52">
        <f t="shared" si="1"/>
        <v>1.0011000000000001</v>
      </c>
      <c r="O57" s="103">
        <f>PRODUCT(N57:$N$236)</f>
        <v>3.0575140192295258</v>
      </c>
      <c r="P57" s="57">
        <f t="shared" si="5"/>
        <v>0</v>
      </c>
      <c r="Q57" s="57">
        <f t="shared" si="5"/>
        <v>11790043.119382745</v>
      </c>
      <c r="R57" s="57">
        <f t="shared" si="5"/>
        <v>5664194.5388096385</v>
      </c>
      <c r="S57" s="181">
        <f t="shared" si="5"/>
        <v>676123940.51247084</v>
      </c>
      <c r="T57" s="57">
        <f t="shared" si="5"/>
        <v>56877621.626212619</v>
      </c>
      <c r="U57" s="57">
        <f t="shared" si="5"/>
        <v>11783478.636783458</v>
      </c>
      <c r="V57" s="57">
        <f t="shared" si="5"/>
        <v>964431.64708556933</v>
      </c>
      <c r="W57" s="181">
        <f t="shared" si="5"/>
        <v>331171723.29701382</v>
      </c>
      <c r="X57" s="57">
        <f t="shared" si="5"/>
        <v>151872194.28522497</v>
      </c>
      <c r="Y57" s="57">
        <f t="shared" si="4"/>
        <v>219550970.32909495</v>
      </c>
      <c r="Z57" s="57">
        <f t="shared" si="4"/>
        <v>1465798597.9920785</v>
      </c>
      <c r="AA57" s="181">
        <f t="shared" si="3"/>
        <v>458502934.18259388</v>
      </c>
      <c r="AB57" s="57"/>
      <c r="AC57" s="59"/>
      <c r="AD57" s="59"/>
      <c r="AH57" s="9"/>
      <c r="AI57" s="59"/>
    </row>
    <row r="58" spans="1:35" x14ac:dyDescent="0.25">
      <c r="A58" s="9">
        <v>37347</v>
      </c>
      <c r="B58" s="50"/>
      <c r="C58" s="47">
        <v>5758178</v>
      </c>
      <c r="D58" s="47">
        <v>2219633</v>
      </c>
      <c r="E58" s="47">
        <v>282896022</v>
      </c>
      <c r="F58" s="47">
        <v>20322848</v>
      </c>
      <c r="G58" s="47">
        <v>4618472</v>
      </c>
      <c r="H58" s="48">
        <v>283083</v>
      </c>
      <c r="I58" s="47">
        <v>138598764</v>
      </c>
      <c r="J58" s="47">
        <v>64109715</v>
      </c>
      <c r="K58" s="47">
        <v>76694056</v>
      </c>
      <c r="L58" s="49">
        <v>595500771</v>
      </c>
      <c r="M58" s="54">
        <v>0.7</v>
      </c>
      <c r="N58" s="52">
        <f t="shared" si="1"/>
        <v>1.0069999999999999</v>
      </c>
      <c r="O58" s="103">
        <f>PRODUCT(N58:$N$236)</f>
        <v>3.0541544493352548</v>
      </c>
      <c r="P58" s="57">
        <f t="shared" si="5"/>
        <v>0</v>
      </c>
      <c r="Q58" s="57">
        <f t="shared" si="5"/>
        <v>17586364.958764378</v>
      </c>
      <c r="R58" s="57">
        <f t="shared" si="5"/>
        <v>6779102.0028413599</v>
      </c>
      <c r="S58" s="181">
        <f t="shared" si="5"/>
        <v>864008144.29054415</v>
      </c>
      <c r="T58" s="57">
        <f t="shared" si="5"/>
        <v>62069116.642364085</v>
      </c>
      <c r="U58" s="57">
        <f t="shared" si="5"/>
        <v>14105526.807930293</v>
      </c>
      <c r="V58" s="57">
        <f t="shared" si="5"/>
        <v>864579.20398117194</v>
      </c>
      <c r="W58" s="181">
        <f t="shared" si="5"/>
        <v>423302031.74296695</v>
      </c>
      <c r="X58" s="57">
        <f t="shared" si="5"/>
        <v>195800971.31286514</v>
      </c>
      <c r="Y58" s="57">
        <f t="shared" si="4"/>
        <v>234235492.36996719</v>
      </c>
      <c r="Z58" s="57">
        <f t="shared" si="4"/>
        <v>1818751329.3322246</v>
      </c>
      <c r="AA58" s="181">
        <f t="shared" si="3"/>
        <v>531441153.29871351</v>
      </c>
      <c r="AB58" s="57"/>
      <c r="AC58" s="59"/>
      <c r="AD58" s="59"/>
      <c r="AH58" s="9"/>
      <c r="AI58" s="59"/>
    </row>
    <row r="59" spans="1:35" x14ac:dyDescent="0.25">
      <c r="A59" s="9">
        <v>37377</v>
      </c>
      <c r="B59" s="50"/>
      <c r="C59" s="47">
        <v>5029914</v>
      </c>
      <c r="D59" s="47">
        <v>1898195</v>
      </c>
      <c r="E59" s="47">
        <v>269916780</v>
      </c>
      <c r="F59" s="47">
        <v>19325685</v>
      </c>
      <c r="G59" s="47">
        <v>3879070</v>
      </c>
      <c r="H59" s="48">
        <v>498853</v>
      </c>
      <c r="I59" s="47">
        <v>119974858</v>
      </c>
      <c r="J59" s="47">
        <v>54196444</v>
      </c>
      <c r="K59" s="47">
        <v>75313153</v>
      </c>
      <c r="L59" s="49">
        <v>550032951</v>
      </c>
      <c r="M59" s="54">
        <v>1.1100000000000001</v>
      </c>
      <c r="N59" s="52">
        <f t="shared" si="1"/>
        <v>1.0111000000000001</v>
      </c>
      <c r="O59" s="103">
        <f>PRODUCT(N59:$N$236)</f>
        <v>3.0329239814649993</v>
      </c>
      <c r="P59" s="57">
        <f t="shared" si="5"/>
        <v>0</v>
      </c>
      <c r="Q59" s="57">
        <f t="shared" si="5"/>
        <v>15255346.795306541</v>
      </c>
      <c r="R59" s="57">
        <f t="shared" si="5"/>
        <v>5757081.1369969547</v>
      </c>
      <c r="S59" s="181">
        <f t="shared" si="5"/>
        <v>818637075.06181228</v>
      </c>
      <c r="T59" s="57">
        <f t="shared" si="5"/>
        <v>58613333.494738415</v>
      </c>
      <c r="U59" s="57">
        <f t="shared" si="5"/>
        <v>11764924.428781435</v>
      </c>
      <c r="V59" s="57">
        <f t="shared" si="5"/>
        <v>1512983.2269257593</v>
      </c>
      <c r="W59" s="181">
        <f t="shared" si="5"/>
        <v>363874624.00105792</v>
      </c>
      <c r="X59" s="57">
        <f t="shared" si="5"/>
        <v>164373694.71772486</v>
      </c>
      <c r="Y59" s="57">
        <f t="shared" si="4"/>
        <v>228419067.85344267</v>
      </c>
      <c r="Z59" s="57">
        <f t="shared" si="4"/>
        <v>1668208127.6838629</v>
      </c>
      <c r="AA59" s="181">
        <f t="shared" si="3"/>
        <v>485696428.62099272</v>
      </c>
      <c r="AB59" s="57"/>
      <c r="AC59" s="59"/>
      <c r="AD59" s="59"/>
      <c r="AH59" s="9"/>
      <c r="AI59" s="59"/>
    </row>
    <row r="60" spans="1:35" x14ac:dyDescent="0.25">
      <c r="A60" s="9">
        <v>37408</v>
      </c>
      <c r="B60" s="50"/>
      <c r="C60" s="47">
        <v>4228070</v>
      </c>
      <c r="D60" s="47">
        <v>1714416</v>
      </c>
      <c r="E60" s="47">
        <v>268427180</v>
      </c>
      <c r="F60" s="47">
        <v>19597722</v>
      </c>
      <c r="G60" s="47">
        <v>3734340</v>
      </c>
      <c r="H60" s="48">
        <v>534470</v>
      </c>
      <c r="I60" s="47">
        <v>122212724</v>
      </c>
      <c r="J60" s="47">
        <v>66240686</v>
      </c>
      <c r="K60" s="47">
        <v>82733458</v>
      </c>
      <c r="L60" s="49">
        <v>569423065</v>
      </c>
      <c r="M60" s="54">
        <v>1.74</v>
      </c>
      <c r="N60" s="52">
        <f t="shared" si="1"/>
        <v>1.0174000000000001</v>
      </c>
      <c r="O60" s="103">
        <f>PRODUCT(N60:$N$236)</f>
        <v>2.9996281094501032</v>
      </c>
      <c r="P60" s="57">
        <f t="shared" si="5"/>
        <v>0</v>
      </c>
      <c r="Q60" s="57">
        <f t="shared" si="5"/>
        <v>12682637.620722698</v>
      </c>
      <c r="R60" s="57">
        <f t="shared" si="5"/>
        <v>5142610.4248910081</v>
      </c>
      <c r="S60" s="181">
        <f t="shared" si="5"/>
        <v>805181714.46842253</v>
      </c>
      <c r="T60" s="57">
        <f t="shared" si="5"/>
        <v>58785877.792388692</v>
      </c>
      <c r="U60" s="57">
        <f t="shared" si="5"/>
        <v>11201631.234243898</v>
      </c>
      <c r="V60" s="57">
        <f t="shared" si="5"/>
        <v>1603211.2356577967</v>
      </c>
      <c r="W60" s="181">
        <f t="shared" si="5"/>
        <v>366592722.24286723</v>
      </c>
      <c r="X60" s="57">
        <f t="shared" si="5"/>
        <v>198697423.71485791</v>
      </c>
      <c r="Y60" s="57">
        <f t="shared" si="4"/>
        <v>248169606.20880952</v>
      </c>
      <c r="Z60" s="57">
        <f t="shared" si="4"/>
        <v>1708057431.9432333</v>
      </c>
      <c r="AA60" s="181">
        <f t="shared" si="3"/>
        <v>536282995.23194349</v>
      </c>
      <c r="AB60" s="57"/>
      <c r="AC60" s="59"/>
      <c r="AD60" s="59"/>
      <c r="AH60" s="9"/>
      <c r="AI60" s="59"/>
    </row>
    <row r="61" spans="1:35" x14ac:dyDescent="0.25">
      <c r="A61" s="9">
        <v>37438</v>
      </c>
      <c r="B61" s="50"/>
      <c r="C61" s="47">
        <v>5031701</v>
      </c>
      <c r="D61" s="47">
        <v>1627117</v>
      </c>
      <c r="E61" s="47">
        <v>266067422</v>
      </c>
      <c r="F61" s="47">
        <v>19652666</v>
      </c>
      <c r="G61" s="47">
        <v>4579924</v>
      </c>
      <c r="H61" s="48">
        <v>396615</v>
      </c>
      <c r="I61" s="47">
        <v>130469406</v>
      </c>
      <c r="J61" s="47">
        <v>66345063</v>
      </c>
      <c r="K61" s="47">
        <v>75399785</v>
      </c>
      <c r="L61" s="49">
        <v>569569699</v>
      </c>
      <c r="M61" s="54">
        <v>2.0499999999999998</v>
      </c>
      <c r="N61" s="52">
        <f t="shared" si="1"/>
        <v>1.0205</v>
      </c>
      <c r="O61" s="103">
        <f>PRODUCT(N61:$N$236)</f>
        <v>2.9483272158935563</v>
      </c>
      <c r="P61" s="57">
        <f t="shared" si="5"/>
        <v>0</v>
      </c>
      <c r="Q61" s="57">
        <f t="shared" si="5"/>
        <v>14835101.000538822</v>
      </c>
      <c r="R61" s="57">
        <f t="shared" si="5"/>
        <v>4797273.3345430754</v>
      </c>
      <c r="S61" s="181">
        <f t="shared" si="5"/>
        <v>784453821.54523599</v>
      </c>
      <c r="T61" s="57">
        <f t="shared" si="5"/>
        <v>57942490.032665953</v>
      </c>
      <c r="U61" s="57">
        <f t="shared" si="5"/>
        <v>13503114.57592408</v>
      </c>
      <c r="V61" s="57">
        <f t="shared" si="5"/>
        <v>1169350.7987316228</v>
      </c>
      <c r="W61" s="181">
        <f t="shared" si="5"/>
        <v>384666500.55126607</v>
      </c>
      <c r="X61" s="57">
        <f t="shared" si="5"/>
        <v>195606954.88307258</v>
      </c>
      <c r="Y61" s="57">
        <f t="shared" si="4"/>
        <v>222303238.18802273</v>
      </c>
      <c r="Z61" s="57">
        <f t="shared" si="4"/>
        <v>1679277844.9100008</v>
      </c>
      <c r="AA61" s="181">
        <f t="shared" si="3"/>
        <v>510157522.81349874</v>
      </c>
      <c r="AB61" s="57"/>
      <c r="AC61" s="59"/>
      <c r="AD61" s="59"/>
      <c r="AH61" s="9"/>
      <c r="AI61" s="59"/>
    </row>
    <row r="62" spans="1:35" x14ac:dyDescent="0.25">
      <c r="A62" s="9">
        <v>37469</v>
      </c>
      <c r="B62" s="50"/>
      <c r="C62" s="47">
        <v>4597681</v>
      </c>
      <c r="D62" s="47">
        <v>1885866</v>
      </c>
      <c r="E62" s="47">
        <v>286857933</v>
      </c>
      <c r="F62" s="47">
        <v>20919984</v>
      </c>
      <c r="G62" s="47">
        <v>3112093</v>
      </c>
      <c r="H62" s="48">
        <v>316692</v>
      </c>
      <c r="I62" s="47">
        <v>125589027</v>
      </c>
      <c r="J62" s="47">
        <v>64430126</v>
      </c>
      <c r="K62" s="47">
        <v>79575233</v>
      </c>
      <c r="L62" s="49">
        <v>587284636</v>
      </c>
      <c r="M62" s="54">
        <v>2.36</v>
      </c>
      <c r="N62" s="52">
        <f t="shared" si="1"/>
        <v>1.0236000000000001</v>
      </c>
      <c r="O62" s="103">
        <f>PRODUCT(N62:$N$236)</f>
        <v>2.8891006525169622</v>
      </c>
      <c r="P62" s="57">
        <f t="shared" si="5"/>
        <v>0</v>
      </c>
      <c r="Q62" s="57">
        <f t="shared" si="5"/>
        <v>13283163.17716484</v>
      </c>
      <c r="R62" s="57">
        <f t="shared" si="5"/>
        <v>5448456.6911595538</v>
      </c>
      <c r="S62" s="181">
        <f t="shared" si="5"/>
        <v>828761441.40996706</v>
      </c>
      <c r="T62" s="57">
        <f t="shared" si="5"/>
        <v>60439939.42504441</v>
      </c>
      <c r="U62" s="57">
        <f t="shared" si="5"/>
        <v>8991149.9169934709</v>
      </c>
      <c r="V62" s="57">
        <f t="shared" si="5"/>
        <v>914955.06384690176</v>
      </c>
      <c r="W62" s="181">
        <f t="shared" si="5"/>
        <v>362839339.85467041</v>
      </c>
      <c r="X62" s="57">
        <f t="shared" si="5"/>
        <v>186145119.06835011</v>
      </c>
      <c r="Y62" s="57">
        <f t="shared" si="4"/>
        <v>229900857.58448932</v>
      </c>
      <c r="Z62" s="57">
        <f t="shared" si="4"/>
        <v>1696724425.0807867</v>
      </c>
      <c r="AA62" s="181">
        <f t="shared" si="3"/>
        <v>505123643.81614923</v>
      </c>
      <c r="AB62" s="57"/>
      <c r="AC62" s="59"/>
      <c r="AD62" s="59"/>
      <c r="AH62" s="9"/>
      <c r="AI62" s="59"/>
    </row>
    <row r="63" spans="1:35" x14ac:dyDescent="0.25">
      <c r="A63" s="9">
        <v>37500</v>
      </c>
      <c r="B63" s="50"/>
      <c r="C63" s="47">
        <v>4848661</v>
      </c>
      <c r="D63" s="47">
        <v>1899101</v>
      </c>
      <c r="E63" s="47">
        <v>305847258</v>
      </c>
      <c r="F63" s="47">
        <v>21845126</v>
      </c>
      <c r="G63" s="47">
        <v>3770549</v>
      </c>
      <c r="H63" s="48">
        <v>552625</v>
      </c>
      <c r="I63" s="47">
        <v>131658223</v>
      </c>
      <c r="J63" s="47">
        <v>65821901</v>
      </c>
      <c r="K63" s="47">
        <v>80788677</v>
      </c>
      <c r="L63" s="49">
        <v>617032120</v>
      </c>
      <c r="M63" s="54">
        <v>2.64</v>
      </c>
      <c r="N63" s="52">
        <f t="shared" si="1"/>
        <v>1.0264</v>
      </c>
      <c r="O63" s="103">
        <f>PRODUCT(N63:$N$236)</f>
        <v>2.8224898910872973</v>
      </c>
      <c r="P63" s="57">
        <f t="shared" si="5"/>
        <v>0</v>
      </c>
      <c r="Q63" s="57">
        <f t="shared" si="5"/>
        <v>13685296.657809226</v>
      </c>
      <c r="R63" s="57">
        <f t="shared" si="5"/>
        <v>5360193.3746537771</v>
      </c>
      <c r="S63" s="181">
        <f t="shared" si="5"/>
        <v>863250793.92176855</v>
      </c>
      <c r="T63" s="57">
        <f t="shared" si="5"/>
        <v>61657647.304528289</v>
      </c>
      <c r="U63" s="57">
        <f t="shared" si="5"/>
        <v>10642336.436349317</v>
      </c>
      <c r="V63" s="57">
        <f t="shared" si="5"/>
        <v>1559778.4760621176</v>
      </c>
      <c r="W63" s="181">
        <f t="shared" si="5"/>
        <v>371604003.4960171</v>
      </c>
      <c r="X63" s="57">
        <f t="shared" si="5"/>
        <v>185781650.18464887</v>
      </c>
      <c r="Y63" s="57">
        <f t="shared" si="4"/>
        <v>228025224.14681685</v>
      </c>
      <c r="Z63" s="57">
        <f t="shared" si="4"/>
        <v>1741566921.1761642</v>
      </c>
      <c r="AA63" s="181">
        <f t="shared" si="3"/>
        <v>506712123.75837851</v>
      </c>
      <c r="AB63" s="57"/>
      <c r="AC63" s="59"/>
      <c r="AD63" s="59"/>
      <c r="AH63" s="9"/>
      <c r="AI63" s="59"/>
    </row>
    <row r="64" spans="1:35" x14ac:dyDescent="0.25">
      <c r="A64" s="9">
        <v>37530</v>
      </c>
      <c r="B64" s="50"/>
      <c r="C64" s="47">
        <v>4975510</v>
      </c>
      <c r="D64" s="47">
        <v>1963776</v>
      </c>
      <c r="E64" s="47">
        <v>301654503</v>
      </c>
      <c r="F64" s="47">
        <v>21505887</v>
      </c>
      <c r="G64" s="47">
        <v>3057108</v>
      </c>
      <c r="H64" s="48">
        <v>355533</v>
      </c>
      <c r="I64" s="47">
        <v>125951922</v>
      </c>
      <c r="J64" s="47">
        <v>56571362</v>
      </c>
      <c r="K64" s="47">
        <v>82279676</v>
      </c>
      <c r="L64" s="49">
        <v>598315276</v>
      </c>
      <c r="M64" s="54">
        <v>4.21</v>
      </c>
      <c r="N64" s="52">
        <f t="shared" si="1"/>
        <v>1.0421</v>
      </c>
      <c r="O64" s="103">
        <f>PRODUCT(N64:$N$236)</f>
        <v>2.7498927231949537</v>
      </c>
      <c r="P64" s="57">
        <f t="shared" si="5"/>
        <v>0</v>
      </c>
      <c r="Q64" s="57">
        <f t="shared" si="5"/>
        <v>13682118.743183725</v>
      </c>
      <c r="R64" s="57">
        <f t="shared" si="5"/>
        <v>5400173.3323848937</v>
      </c>
      <c r="S64" s="181">
        <f t="shared" si="5"/>
        <v>829517522.71869028</v>
      </c>
      <c r="T64" s="57">
        <f t="shared" si="5"/>
        <v>59138882.167152956</v>
      </c>
      <c r="U64" s="57">
        <f t="shared" si="5"/>
        <v>8406719.0432210788</v>
      </c>
      <c r="V64" s="57">
        <f t="shared" si="5"/>
        <v>977677.60955567146</v>
      </c>
      <c r="W64" s="181">
        <f t="shared" si="5"/>
        <v>346354273.78021842</v>
      </c>
      <c r="X64" s="57">
        <f t="shared" si="5"/>
        <v>155565176.70502752</v>
      </c>
      <c r="Y64" s="57">
        <f t="shared" si="4"/>
        <v>226260282.29923847</v>
      </c>
      <c r="Z64" s="57">
        <f t="shared" si="4"/>
        <v>1645302823.6487803</v>
      </c>
      <c r="AA64" s="181">
        <f t="shared" si="3"/>
        <v>469431027.14987165</v>
      </c>
      <c r="AB64" s="57"/>
      <c r="AC64" s="59"/>
      <c r="AD64" s="59"/>
      <c r="AH64" s="9"/>
      <c r="AI64" s="59"/>
    </row>
    <row r="65" spans="1:35" x14ac:dyDescent="0.25">
      <c r="A65" s="9">
        <v>37561</v>
      </c>
      <c r="B65" s="50"/>
      <c r="C65" s="47">
        <v>4254030</v>
      </c>
      <c r="D65" s="47">
        <v>3319984</v>
      </c>
      <c r="E65" s="47">
        <v>348073182</v>
      </c>
      <c r="F65" s="47">
        <v>23810748</v>
      </c>
      <c r="G65" s="47">
        <v>4316617</v>
      </c>
      <c r="H65" s="48">
        <v>588786</v>
      </c>
      <c r="I65" s="47">
        <v>144403343</v>
      </c>
      <c r="J65" s="47">
        <v>59233695</v>
      </c>
      <c r="K65" s="47">
        <v>81653456</v>
      </c>
      <c r="L65" s="49">
        <v>669653841</v>
      </c>
      <c r="M65" s="54">
        <v>5.84</v>
      </c>
      <c r="N65" s="52">
        <f t="shared" si="1"/>
        <v>1.0584</v>
      </c>
      <c r="O65" s="103">
        <f>PRODUCT(N65:$N$236)</f>
        <v>2.6387992737692647</v>
      </c>
      <c r="P65" s="57">
        <f t="shared" si="5"/>
        <v>0</v>
      </c>
      <c r="Q65" s="57">
        <f t="shared" si="5"/>
        <v>11225531.274592666</v>
      </c>
      <c r="R65" s="57">
        <f t="shared" si="5"/>
        <v>8760771.3681255784</v>
      </c>
      <c r="S65" s="181">
        <f t="shared" si="5"/>
        <v>918495259.88015711</v>
      </c>
      <c r="T65" s="57">
        <f t="shared" si="5"/>
        <v>62831784.530302972</v>
      </c>
      <c r="U65" s="57">
        <f t="shared" si="5"/>
        <v>11390685.804740062</v>
      </c>
      <c r="V65" s="57">
        <f t="shared" si="5"/>
        <v>1553688.0692055102</v>
      </c>
      <c r="W65" s="181">
        <f t="shared" si="5"/>
        <v>381051436.63825405</v>
      </c>
      <c r="X65" s="57">
        <f t="shared" si="5"/>
        <v>156305831.34867013</v>
      </c>
      <c r="Y65" s="57">
        <f t="shared" si="4"/>
        <v>215467080.3935506</v>
      </c>
      <c r="Z65" s="57">
        <f t="shared" si="4"/>
        <v>1767082069.3075986</v>
      </c>
      <c r="AA65" s="181">
        <f t="shared" si="3"/>
        <v>467535372.78918743</v>
      </c>
      <c r="AB65" s="57"/>
      <c r="AC65" s="59"/>
      <c r="AD65" s="59"/>
      <c r="AH65" s="9"/>
      <c r="AI65" s="59"/>
    </row>
    <row r="66" spans="1:35" x14ac:dyDescent="0.25">
      <c r="A66" s="9">
        <v>37591</v>
      </c>
      <c r="B66" s="50"/>
      <c r="C66" s="47">
        <v>3303582</v>
      </c>
      <c r="D66" s="47">
        <v>2516539</v>
      </c>
      <c r="E66" s="47">
        <v>442849386</v>
      </c>
      <c r="F66" s="47">
        <v>31252483</v>
      </c>
      <c r="G66" s="47">
        <v>3324552</v>
      </c>
      <c r="H66" s="48">
        <v>574596</v>
      </c>
      <c r="I66" s="47">
        <v>174760023</v>
      </c>
      <c r="J66" s="47">
        <v>99453739</v>
      </c>
      <c r="K66" s="47">
        <v>85586084</v>
      </c>
      <c r="L66" s="49">
        <v>843620983</v>
      </c>
      <c r="M66" s="54">
        <v>2.7</v>
      </c>
      <c r="N66" s="52">
        <f t="shared" si="1"/>
        <v>1.0269999999999999</v>
      </c>
      <c r="O66" s="103">
        <f>PRODUCT(N66:$N$236)</f>
        <v>2.4931965927525188</v>
      </c>
      <c r="P66" s="57">
        <f t="shared" si="5"/>
        <v>0</v>
      </c>
      <c r="Q66" s="57">
        <f t="shared" si="5"/>
        <v>8236479.386278552</v>
      </c>
      <c r="R66" s="57">
        <f t="shared" si="5"/>
        <v>6274226.4603288313</v>
      </c>
      <c r="S66" s="181">
        <f t="shared" si="5"/>
        <v>1104110580.277745</v>
      </c>
      <c r="T66" s="57">
        <f t="shared" si="5"/>
        <v>77918584.130656019</v>
      </c>
      <c r="U66" s="57">
        <f t="shared" si="5"/>
        <v>8288761.718828572</v>
      </c>
      <c r="V66" s="57">
        <f t="shared" si="5"/>
        <v>1432580.7894092263</v>
      </c>
      <c r="W66" s="181">
        <f t="shared" si="5"/>
        <v>435711093.89295185</v>
      </c>
      <c r="X66" s="57">
        <f t="shared" si="5"/>
        <v>247957723.21129829</v>
      </c>
      <c r="Y66" s="57">
        <f t="shared" si="4"/>
        <v>213382933.01583087</v>
      </c>
      <c r="Z66" s="57">
        <f t="shared" si="4"/>
        <v>2103312960.3901305</v>
      </c>
      <c r="AA66" s="181">
        <f t="shared" si="3"/>
        <v>563491286.21943367</v>
      </c>
      <c r="AB66" s="57"/>
      <c r="AC66" s="59"/>
      <c r="AD66" s="59"/>
      <c r="AH66" s="9"/>
      <c r="AI66" s="59"/>
    </row>
    <row r="67" spans="1:35" x14ac:dyDescent="0.25">
      <c r="A67" s="9">
        <v>37622</v>
      </c>
      <c r="B67" s="50"/>
      <c r="C67" s="47">
        <v>4897537</v>
      </c>
      <c r="D67" s="47">
        <v>1710017</v>
      </c>
      <c r="E67" s="47">
        <v>435781026</v>
      </c>
      <c r="F67" s="47">
        <v>19976496</v>
      </c>
      <c r="G67" s="47">
        <v>3391528</v>
      </c>
      <c r="H67" s="48">
        <v>350874</v>
      </c>
      <c r="I67" s="47">
        <v>128450743</v>
      </c>
      <c r="J67" s="47">
        <v>96212286</v>
      </c>
      <c r="K67" s="47">
        <v>81165774</v>
      </c>
      <c r="L67" s="49">
        <v>771936281</v>
      </c>
      <c r="M67" s="54">
        <v>2.17</v>
      </c>
      <c r="N67" s="52">
        <f t="shared" si="1"/>
        <v>1.0217000000000001</v>
      </c>
      <c r="O67" s="103">
        <f>PRODUCT(N67:$N$236)</f>
        <v>2.4276500416285502</v>
      </c>
      <c r="P67" s="57">
        <f t="shared" si="5"/>
        <v>0</v>
      </c>
      <c r="Q67" s="57">
        <f t="shared" si="5"/>
        <v>11889505.901927365</v>
      </c>
      <c r="R67" s="57">
        <f t="shared" si="5"/>
        <v>4151322.8412355287</v>
      </c>
      <c r="S67" s="181">
        <f t="shared" si="5"/>
        <v>1057923825.9098324</v>
      </c>
      <c r="T67" s="57">
        <f t="shared" si="5"/>
        <v>48495941.345992565</v>
      </c>
      <c r="U67" s="57">
        <f t="shared" si="5"/>
        <v>8233443.0903843939</v>
      </c>
      <c r="V67" s="57">
        <f t="shared" si="5"/>
        <v>851799.28070637595</v>
      </c>
      <c r="W67" s="181">
        <f t="shared" si="5"/>
        <v>311833451.59116822</v>
      </c>
      <c r="X67" s="57">
        <f t="shared" si="5"/>
        <v>233569760.11307797</v>
      </c>
      <c r="Y67" s="57">
        <f t="shared" si="4"/>
        <v>197042094.62991351</v>
      </c>
      <c r="Z67" s="57">
        <f t="shared" si="4"/>
        <v>1873991144.7042382</v>
      </c>
      <c r="AA67" s="181">
        <f t="shared" si="3"/>
        <v>504233867.20323759</v>
      </c>
      <c r="AB67" s="57"/>
      <c r="AC67" s="59"/>
      <c r="AD67" s="59"/>
      <c r="AH67" s="9"/>
      <c r="AI67" s="59"/>
    </row>
    <row r="68" spans="1:35" x14ac:dyDescent="0.25">
      <c r="A68" s="9">
        <v>37653</v>
      </c>
      <c r="B68" s="50"/>
      <c r="C68" s="47">
        <v>5185302</v>
      </c>
      <c r="D68" s="47">
        <v>1871186</v>
      </c>
      <c r="E68" s="47">
        <v>338388118</v>
      </c>
      <c r="F68" s="47">
        <v>22177450</v>
      </c>
      <c r="G68" s="47">
        <v>2608044</v>
      </c>
      <c r="H68" s="48">
        <v>420323</v>
      </c>
      <c r="I68" s="47">
        <v>151992045</v>
      </c>
      <c r="J68" s="47">
        <v>72987497</v>
      </c>
      <c r="K68" s="47">
        <v>81255300</v>
      </c>
      <c r="L68" s="49">
        <v>676885266</v>
      </c>
      <c r="M68" s="54">
        <v>1.59</v>
      </c>
      <c r="N68" s="52">
        <f t="shared" si="1"/>
        <v>1.0159</v>
      </c>
      <c r="O68" s="103">
        <f>PRODUCT(N68:$N$236)</f>
        <v>2.376088912233091</v>
      </c>
      <c r="P68" s="57">
        <f t="shared" si="5"/>
        <v>0</v>
      </c>
      <c r="Q68" s="57">
        <f t="shared" si="5"/>
        <v>12320738.588780072</v>
      </c>
      <c r="R68" s="57">
        <f t="shared" si="5"/>
        <v>4446104.3073257888</v>
      </c>
      <c r="S68" s="181">
        <f t="shared" si="5"/>
        <v>804040255.21122289</v>
      </c>
      <c r="T68" s="57">
        <f t="shared" si="5"/>
        <v>52695593.046603762</v>
      </c>
      <c r="U68" s="57">
        <f t="shared" si="5"/>
        <v>6196944.43101604</v>
      </c>
      <c r="V68" s="57">
        <f t="shared" si="5"/>
        <v>998724.8198565495</v>
      </c>
      <c r="W68" s="181">
        <f t="shared" si="5"/>
        <v>361146612.87213302</v>
      </c>
      <c r="X68" s="57">
        <f t="shared" si="5"/>
        <v>173424782.35334599</v>
      </c>
      <c r="Y68" s="57">
        <f t="shared" si="4"/>
        <v>193069817.39017349</v>
      </c>
      <c r="Z68" s="57">
        <f t="shared" si="4"/>
        <v>1608339575.3965466</v>
      </c>
      <c r="AA68" s="181">
        <f t="shared" si="3"/>
        <v>443152707.3131907</v>
      </c>
      <c r="AB68" s="57"/>
      <c r="AC68" s="59"/>
      <c r="AD68" s="59"/>
      <c r="AH68" s="9"/>
      <c r="AI68" s="59"/>
    </row>
    <row r="69" spans="1:35" x14ac:dyDescent="0.25">
      <c r="A69" s="9">
        <v>37681</v>
      </c>
      <c r="B69" s="50"/>
      <c r="C69" s="47">
        <v>7346516</v>
      </c>
      <c r="D69" s="47">
        <v>2117339</v>
      </c>
      <c r="E69" s="47">
        <v>296638827</v>
      </c>
      <c r="F69" s="47">
        <v>21887553</v>
      </c>
      <c r="G69" s="47">
        <v>2948371</v>
      </c>
      <c r="H69" s="48">
        <v>344137</v>
      </c>
      <c r="I69" s="47">
        <v>138085381</v>
      </c>
      <c r="J69" s="47">
        <v>62165229</v>
      </c>
      <c r="K69" s="47">
        <v>80424888</v>
      </c>
      <c r="L69" s="49">
        <v>611958241</v>
      </c>
      <c r="M69" s="54">
        <v>1.66</v>
      </c>
      <c r="N69" s="52">
        <f t="shared" si="1"/>
        <v>1.0165999999999999</v>
      </c>
      <c r="O69" s="103">
        <f>PRODUCT(N69:$N$236)</f>
        <v>2.3389003959376833</v>
      </c>
      <c r="P69" s="57">
        <f t="shared" si="5"/>
        <v>0</v>
      </c>
      <c r="Q69" s="57">
        <f t="shared" si="5"/>
        <v>17182769.181162525</v>
      </c>
      <c r="R69" s="57">
        <f t="shared" si="5"/>
        <v>4952245.0254342984</v>
      </c>
      <c r="S69" s="181">
        <f t="shared" si="5"/>
        <v>693808669.92078996</v>
      </c>
      <c r="T69" s="57">
        <f t="shared" si="5"/>
        <v>51192806.377807029</v>
      </c>
      <c r="U69" s="57">
        <f t="shared" si="5"/>
        <v>6895946.0992711829</v>
      </c>
      <c r="V69" s="57">
        <f t="shared" si="5"/>
        <v>804902.16555680649</v>
      </c>
      <c r="W69" s="181">
        <f t="shared" si="5"/>
        <v>322967952.29410583</v>
      </c>
      <c r="X69" s="57">
        <f t="shared" si="5"/>
        <v>145398278.72165674</v>
      </c>
      <c r="Y69" s="57">
        <f t="shared" si="4"/>
        <v>188105802.38644382</v>
      </c>
      <c r="Z69" s="57">
        <f t="shared" si="4"/>
        <v>1431309372.1722281</v>
      </c>
      <c r="AA69" s="181">
        <f t="shared" si="3"/>
        <v>414532749.95733231</v>
      </c>
      <c r="AB69" s="57"/>
      <c r="AC69" s="59"/>
      <c r="AD69" s="59"/>
      <c r="AH69" s="9"/>
      <c r="AI69" s="59"/>
    </row>
    <row r="70" spans="1:35" x14ac:dyDescent="0.25">
      <c r="A70" s="9">
        <v>37712</v>
      </c>
      <c r="B70" s="50"/>
      <c r="C70" s="47">
        <v>9067730</v>
      </c>
      <c r="D70" s="47">
        <v>1448559</v>
      </c>
      <c r="E70" s="47">
        <v>292865679</v>
      </c>
      <c r="F70" s="47">
        <v>16601355</v>
      </c>
      <c r="G70" s="47">
        <v>2747336</v>
      </c>
      <c r="H70" s="48">
        <v>328966</v>
      </c>
      <c r="I70" s="47">
        <v>132623628</v>
      </c>
      <c r="J70" s="47">
        <v>38980924</v>
      </c>
      <c r="K70" s="47">
        <v>81328510</v>
      </c>
      <c r="L70" s="49">
        <v>575992687</v>
      </c>
      <c r="M70" s="54">
        <v>0.41</v>
      </c>
      <c r="N70" s="52">
        <f t="shared" si="1"/>
        <v>1.0041</v>
      </c>
      <c r="O70" s="103">
        <f>PRODUCT(N70:$N$236)</f>
        <v>2.3007086326359238</v>
      </c>
      <c r="P70" s="57">
        <f t="shared" si="5"/>
        <v>0</v>
      </c>
      <c r="Q70" s="57">
        <f t="shared" si="5"/>
        <v>20862204.689411744</v>
      </c>
      <c r="R70" s="57">
        <f t="shared" si="5"/>
        <v>3332712.196182461</v>
      </c>
      <c r="S70" s="181">
        <f t="shared" si="5"/>
        <v>673798595.87808144</v>
      </c>
      <c r="T70" s="57">
        <f t="shared" si="5"/>
        <v>38194880.761953555</v>
      </c>
      <c r="U70" s="57">
        <f t="shared" si="5"/>
        <v>6320819.6519514481</v>
      </c>
      <c r="V70" s="57">
        <f t="shared" si="5"/>
        <v>756854.91604370938</v>
      </c>
      <c r="W70" s="181">
        <f t="shared" si="5"/>
        <v>305128325.8310954</v>
      </c>
      <c r="X70" s="57">
        <f t="shared" si="5"/>
        <v>89683748.354924873</v>
      </c>
      <c r="Y70" s="57">
        <f t="shared" si="4"/>
        <v>187113205.03641707</v>
      </c>
      <c r="Z70" s="57">
        <f t="shared" si="4"/>
        <v>1325191347.3160617</v>
      </c>
      <c r="AA70" s="181">
        <f t="shared" si="3"/>
        <v>346264425.6068849</v>
      </c>
      <c r="AB70" s="57"/>
      <c r="AC70" s="59"/>
      <c r="AD70" s="59"/>
      <c r="AH70" s="9"/>
      <c r="AI70" s="59"/>
    </row>
    <row r="71" spans="1:35" x14ac:dyDescent="0.25">
      <c r="A71" s="9">
        <v>37742</v>
      </c>
      <c r="B71" s="50"/>
      <c r="C71" s="47">
        <v>9383686</v>
      </c>
      <c r="D71" s="47">
        <v>2318261</v>
      </c>
      <c r="E71" s="47">
        <v>310385090</v>
      </c>
      <c r="F71" s="47">
        <v>26910317</v>
      </c>
      <c r="G71" s="47">
        <v>2887090</v>
      </c>
      <c r="H71" s="48">
        <v>382146</v>
      </c>
      <c r="I71" s="47">
        <v>129034630</v>
      </c>
      <c r="J71" s="47">
        <v>63828156</v>
      </c>
      <c r="K71" s="47">
        <v>83653410</v>
      </c>
      <c r="L71" s="49">
        <v>628782786</v>
      </c>
      <c r="M71" s="54">
        <v>-0.67</v>
      </c>
      <c r="N71" s="52">
        <f t="shared" si="1"/>
        <v>0.99329999999999996</v>
      </c>
      <c r="O71" s="103">
        <f>PRODUCT(N71:$N$236)</f>
        <v>2.2913142442345618</v>
      </c>
      <c r="P71" s="57">
        <f t="shared" si="5"/>
        <v>0</v>
      </c>
      <c r="Q71" s="57">
        <f t="shared" si="5"/>
        <v>21500973.395224437</v>
      </c>
      <c r="R71" s="57">
        <f t="shared" si="5"/>
        <v>5311864.451153459</v>
      </c>
      <c r="S71" s="181">
        <f t="shared" si="5"/>
        <v>711189777.91502643</v>
      </c>
      <c r="T71" s="57">
        <f t="shared" si="5"/>
        <v>61659992.65896748</v>
      </c>
      <c r="U71" s="57">
        <f t="shared" si="5"/>
        <v>6615230.4413871607</v>
      </c>
      <c r="V71" s="57">
        <f t="shared" si="5"/>
        <v>875616.57317726081</v>
      </c>
      <c r="W71" s="181">
        <f t="shared" si="5"/>
        <v>295658885.71853632</v>
      </c>
      <c r="X71" s="57">
        <f t="shared" si="5"/>
        <v>146250363.02602571</v>
      </c>
      <c r="Y71" s="57">
        <f t="shared" si="4"/>
        <v>191676249.91179392</v>
      </c>
      <c r="Z71" s="57">
        <f t="shared" si="4"/>
        <v>1440738954.0912921</v>
      </c>
      <c r="AA71" s="181">
        <f t="shared" si="3"/>
        <v>433890290.4577294</v>
      </c>
      <c r="AB71" s="57"/>
      <c r="AC71" s="59"/>
      <c r="AD71" s="59"/>
      <c r="AH71" s="9"/>
      <c r="AI71" s="59"/>
    </row>
    <row r="72" spans="1:35" x14ac:dyDescent="0.25">
      <c r="A72" s="9">
        <v>37773</v>
      </c>
      <c r="B72" s="50"/>
      <c r="C72" s="47">
        <v>6127343</v>
      </c>
      <c r="D72" s="47">
        <v>2053886</v>
      </c>
      <c r="E72" s="47">
        <v>422879166</v>
      </c>
      <c r="F72" s="47">
        <v>29879284</v>
      </c>
      <c r="G72" s="47">
        <v>3046631</v>
      </c>
      <c r="H72" s="48">
        <v>403867</v>
      </c>
      <c r="I72" s="47">
        <v>175424550</v>
      </c>
      <c r="J72" s="47">
        <v>81097722</v>
      </c>
      <c r="K72" s="47">
        <v>83617957</v>
      </c>
      <c r="L72" s="49">
        <v>804530407</v>
      </c>
      <c r="M72" s="54">
        <v>-0.7</v>
      </c>
      <c r="N72" s="52">
        <f t="shared" ref="N72:N135" si="6">(1+(M72/100))</f>
        <v>0.99299999999999999</v>
      </c>
      <c r="O72" s="103">
        <f>PRODUCT(N72:$N$236)</f>
        <v>2.3067696005583023</v>
      </c>
      <c r="P72" s="57">
        <f t="shared" si="5"/>
        <v>0</v>
      </c>
      <c r="Q72" s="57">
        <f t="shared" si="5"/>
        <v>14134368.56459371</v>
      </c>
      <c r="R72" s="57">
        <f t="shared" si="5"/>
        <v>4737841.7878122889</v>
      </c>
      <c r="S72" s="181">
        <f t="shared" si="5"/>
        <v>975484804.83824801</v>
      </c>
      <c r="T72" s="57">
        <f t="shared" si="5"/>
        <v>68924624.017648071</v>
      </c>
      <c r="U72" s="57">
        <f t="shared" si="5"/>
        <v>7027875.7749185413</v>
      </c>
      <c r="V72" s="57">
        <f t="shared" si="5"/>
        <v>931628.11826867983</v>
      </c>
      <c r="W72" s="181">
        <f t="shared" si="5"/>
        <v>404664019.13161993</v>
      </c>
      <c r="X72" s="57">
        <f t="shared" si="5"/>
        <v>187073759.78412825</v>
      </c>
      <c r="Y72" s="57">
        <f t="shared" si="4"/>
        <v>192887361.26839128</v>
      </c>
      <c r="Z72" s="57">
        <f t="shared" si="4"/>
        <v>1855866285.5923984</v>
      </c>
      <c r="AA72" s="181">
        <f t="shared" ref="AA72:AA135" si="7">Z72-S72-W72</f>
        <v>475717461.62253046</v>
      </c>
      <c r="AB72" s="57"/>
      <c r="AC72" s="59"/>
      <c r="AD72" s="59"/>
      <c r="AH72" s="9"/>
      <c r="AI72" s="59"/>
    </row>
    <row r="73" spans="1:35" x14ac:dyDescent="0.25">
      <c r="A73" s="9">
        <v>37803</v>
      </c>
      <c r="B73" s="50"/>
      <c r="C73" s="47">
        <v>7002185</v>
      </c>
      <c r="D73" s="47">
        <v>1786935</v>
      </c>
      <c r="E73" s="47">
        <v>249819216</v>
      </c>
      <c r="F73" s="47">
        <v>23553621</v>
      </c>
      <c r="G73" s="47">
        <v>3192164</v>
      </c>
      <c r="H73" s="48">
        <v>417610</v>
      </c>
      <c r="I73" s="47">
        <v>145441278</v>
      </c>
      <c r="J73" s="47">
        <v>72269309</v>
      </c>
      <c r="K73" s="47">
        <v>76669736</v>
      </c>
      <c r="L73" s="49">
        <v>580152055</v>
      </c>
      <c r="M73" s="54">
        <v>-0.2</v>
      </c>
      <c r="N73" s="52">
        <f t="shared" si="6"/>
        <v>0.998</v>
      </c>
      <c r="O73" s="103">
        <f>PRODUCT(N73:$N$236)</f>
        <v>2.3230308162722104</v>
      </c>
      <c r="P73" s="57">
        <f t="shared" si="5"/>
        <v>0</v>
      </c>
      <c r="Q73" s="57">
        <f t="shared" si="5"/>
        <v>16266291.536239028</v>
      </c>
      <c r="R73" s="57">
        <f t="shared" si="5"/>
        <v>4151105.0716753826</v>
      </c>
      <c r="S73" s="181">
        <f t="shared" ref="S73:Z136" si="8">$O73*E73</f>
        <v>580337737.26496363</v>
      </c>
      <c r="T73" s="57">
        <f t="shared" si="8"/>
        <v>54715787.417796277</v>
      </c>
      <c r="U73" s="57">
        <f t="shared" si="8"/>
        <v>7415495.3425947642</v>
      </c>
      <c r="V73" s="57">
        <f t="shared" si="8"/>
        <v>970120.89918343781</v>
      </c>
      <c r="W73" s="181">
        <f t="shared" si="8"/>
        <v>337864570.7520135</v>
      </c>
      <c r="X73" s="57">
        <f t="shared" si="8"/>
        <v>167883831.8776986</v>
      </c>
      <c r="Y73" s="57">
        <f t="shared" si="4"/>
        <v>178106159.40345487</v>
      </c>
      <c r="Z73" s="57">
        <f t="shared" si="4"/>
        <v>1347711101.8886504</v>
      </c>
      <c r="AA73" s="181">
        <f t="shared" si="7"/>
        <v>429508793.87167329</v>
      </c>
      <c r="AB73" s="57"/>
      <c r="AC73" s="59"/>
      <c r="AD73" s="59"/>
      <c r="AH73" s="9"/>
      <c r="AI73" s="59"/>
    </row>
    <row r="74" spans="1:35" x14ac:dyDescent="0.25">
      <c r="A74" s="9">
        <v>37834</v>
      </c>
      <c r="B74" s="50"/>
      <c r="C74" s="47">
        <v>7149462</v>
      </c>
      <c r="D74" s="47">
        <v>2211045</v>
      </c>
      <c r="E74" s="47">
        <v>316456910</v>
      </c>
      <c r="F74" s="47">
        <v>26813005</v>
      </c>
      <c r="G74" s="47">
        <v>3322742</v>
      </c>
      <c r="H74" s="48">
        <v>435859</v>
      </c>
      <c r="I74" s="47">
        <v>149261702</v>
      </c>
      <c r="J74" s="47">
        <v>80283159</v>
      </c>
      <c r="K74" s="47">
        <v>80142113</v>
      </c>
      <c r="L74" s="49">
        <v>666075996</v>
      </c>
      <c r="M74" s="54">
        <v>0.62</v>
      </c>
      <c r="N74" s="52">
        <f t="shared" si="6"/>
        <v>1.0062</v>
      </c>
      <c r="O74" s="103">
        <f>PRODUCT(N74:$N$236)</f>
        <v>2.3276861886495084</v>
      </c>
      <c r="P74" s="57">
        <f t="shared" ref="P74:W137" si="9">$O74*B74</f>
        <v>0</v>
      </c>
      <c r="Q74" s="57">
        <f t="shared" si="9"/>
        <v>16641703.953674491</v>
      </c>
      <c r="R74" s="57">
        <f t="shared" si="9"/>
        <v>5146618.9089825526</v>
      </c>
      <c r="S74" s="181">
        <f t="shared" si="8"/>
        <v>736612378.70970047</v>
      </c>
      <c r="T74" s="57">
        <f t="shared" si="8"/>
        <v>62412261.414690211</v>
      </c>
      <c r="U74" s="57">
        <f t="shared" si="8"/>
        <v>7734300.6618456449</v>
      </c>
      <c r="V74" s="57">
        <f t="shared" si="8"/>
        <v>1014542.974498586</v>
      </c>
      <c r="W74" s="181">
        <f t="shared" si="8"/>
        <v>347434402.23971868</v>
      </c>
      <c r="X74" s="57">
        <f t="shared" si="8"/>
        <v>186874000.38545248</v>
      </c>
      <c r="Y74" s="57">
        <f t="shared" si="4"/>
        <v>186545689.5592882</v>
      </c>
      <c r="Z74" s="57">
        <f t="shared" si="4"/>
        <v>1550415896.4801652</v>
      </c>
      <c r="AA74" s="181">
        <f t="shared" si="7"/>
        <v>466369115.5307461</v>
      </c>
      <c r="AB74" s="57"/>
      <c r="AC74" s="59"/>
      <c r="AD74" s="59"/>
      <c r="AH74" s="9"/>
      <c r="AI74" s="59"/>
    </row>
    <row r="75" spans="1:35" x14ac:dyDescent="0.25">
      <c r="A75" s="9">
        <v>37865</v>
      </c>
      <c r="B75" s="50"/>
      <c r="C75" s="47">
        <v>8340538</v>
      </c>
      <c r="D75" s="47">
        <v>1911538</v>
      </c>
      <c r="E75" s="47">
        <v>333394235</v>
      </c>
      <c r="F75" s="47">
        <v>25556141</v>
      </c>
      <c r="G75" s="47">
        <v>2988257</v>
      </c>
      <c r="H75" s="48">
        <v>507316</v>
      </c>
      <c r="I75" s="47">
        <v>145041851</v>
      </c>
      <c r="J75" s="47">
        <v>73105850</v>
      </c>
      <c r="K75" s="47">
        <v>90877358</v>
      </c>
      <c r="L75" s="49">
        <v>681723084</v>
      </c>
      <c r="M75" s="54">
        <v>1.05</v>
      </c>
      <c r="N75" s="52">
        <f t="shared" si="6"/>
        <v>1.0105</v>
      </c>
      <c r="O75" s="103">
        <f>PRODUCT(N75:$N$236)</f>
        <v>2.3133434592024531</v>
      </c>
      <c r="P75" s="57">
        <f t="shared" si="9"/>
        <v>0</v>
      </c>
      <c r="Q75" s="57">
        <f t="shared" si="9"/>
        <v>19294529.02852951</v>
      </c>
      <c r="R75" s="57">
        <f t="shared" si="9"/>
        <v>4422043.9293169389</v>
      </c>
      <c r="S75" s="181">
        <f t="shared" si="8"/>
        <v>771255372.87305558</v>
      </c>
      <c r="T75" s="57">
        <f t="shared" si="8"/>
        <v>59120131.624805637</v>
      </c>
      <c r="U75" s="57">
        <f t="shared" si="8"/>
        <v>6912864.7853659447</v>
      </c>
      <c r="V75" s="57">
        <f t="shared" si="8"/>
        <v>1173596.1503487518</v>
      </c>
      <c r="W75" s="181">
        <f t="shared" si="8"/>
        <v>335531617.3214668</v>
      </c>
      <c r="X75" s="57">
        <f t="shared" si="8"/>
        <v>169118939.92693564</v>
      </c>
      <c r="Y75" s="57">
        <f t="shared" si="4"/>
        <v>210230541.71889973</v>
      </c>
      <c r="Z75" s="57">
        <f t="shared" si="4"/>
        <v>1577059637.3587246</v>
      </c>
      <c r="AA75" s="181">
        <f t="shared" si="7"/>
        <v>470272647.16420221</v>
      </c>
      <c r="AB75" s="57"/>
      <c r="AC75" s="59"/>
      <c r="AD75" s="59"/>
      <c r="AH75" s="9"/>
      <c r="AI75" s="59"/>
    </row>
    <row r="76" spans="1:35" x14ac:dyDescent="0.25">
      <c r="A76" s="9">
        <v>37895</v>
      </c>
      <c r="B76" s="50"/>
      <c r="C76" s="47">
        <v>9464250</v>
      </c>
      <c r="D76" s="47">
        <v>2779382</v>
      </c>
      <c r="E76" s="47">
        <v>402209151</v>
      </c>
      <c r="F76" s="47">
        <v>23119537</v>
      </c>
      <c r="G76" s="47">
        <v>3333717</v>
      </c>
      <c r="H76" s="48">
        <v>628715</v>
      </c>
      <c r="I76" s="47">
        <v>148939153</v>
      </c>
      <c r="J76" s="47">
        <v>67045799</v>
      </c>
      <c r="K76" s="47">
        <v>96071689</v>
      </c>
      <c r="L76" s="49">
        <v>753591392</v>
      </c>
      <c r="M76" s="54">
        <v>0.44</v>
      </c>
      <c r="N76" s="52">
        <f t="shared" si="6"/>
        <v>1.0044</v>
      </c>
      <c r="O76" s="103">
        <f>PRODUCT(N76:$N$236)</f>
        <v>2.2893057488396371</v>
      </c>
      <c r="P76" s="57">
        <f t="shared" si="9"/>
        <v>0</v>
      </c>
      <c r="Q76" s="57">
        <f t="shared" si="9"/>
        <v>21666561.933455534</v>
      </c>
      <c r="R76" s="57">
        <f t="shared" si="9"/>
        <v>6362855.1908214083</v>
      </c>
      <c r="S76" s="181">
        <f t="shared" si="8"/>
        <v>920779721.62020969</v>
      </c>
      <c r="T76" s="57">
        <f t="shared" si="8"/>
        <v>52927688.964610696</v>
      </c>
      <c r="U76" s="57">
        <f t="shared" si="8"/>
        <v>7631897.4931044281</v>
      </c>
      <c r="V76" s="57">
        <f t="shared" si="8"/>
        <v>1439320.8638817125</v>
      </c>
      <c r="W76" s="181">
        <f t="shared" si="8"/>
        <v>340967259.19020629</v>
      </c>
      <c r="X76" s="57">
        <f t="shared" si="8"/>
        <v>153488333.08624679</v>
      </c>
      <c r="Y76" s="57">
        <f t="shared" si="4"/>
        <v>219937469.92843372</v>
      </c>
      <c r="Z76" s="57">
        <f t="shared" si="4"/>
        <v>1725201105.9816644</v>
      </c>
      <c r="AA76" s="181">
        <f t="shared" si="7"/>
        <v>463454125.17124844</v>
      </c>
      <c r="AB76" s="57"/>
      <c r="AC76" s="59"/>
      <c r="AD76" s="59"/>
      <c r="AH76" s="9"/>
      <c r="AI76" s="59"/>
    </row>
    <row r="77" spans="1:35" x14ac:dyDescent="0.25">
      <c r="A77" s="9">
        <v>37926</v>
      </c>
      <c r="B77" s="50"/>
      <c r="C77" s="47">
        <v>7617882</v>
      </c>
      <c r="D77" s="47">
        <v>2869644</v>
      </c>
      <c r="E77" s="47">
        <v>487101454</v>
      </c>
      <c r="F77" s="47">
        <v>26131877</v>
      </c>
      <c r="G77" s="47">
        <v>4322212</v>
      </c>
      <c r="H77" s="48">
        <v>633427</v>
      </c>
      <c r="I77" s="47">
        <v>158740958</v>
      </c>
      <c r="J77" s="47">
        <v>71054194</v>
      </c>
      <c r="K77" s="47">
        <v>148114946</v>
      </c>
      <c r="L77" s="49">
        <v>906586593</v>
      </c>
      <c r="M77" s="54">
        <v>0.48</v>
      </c>
      <c r="N77" s="52">
        <f t="shared" si="6"/>
        <v>1.0047999999999999</v>
      </c>
      <c r="O77" s="103">
        <f>PRODUCT(N77:$N$236)</f>
        <v>2.2792769303461147</v>
      </c>
      <c r="P77" s="57">
        <f t="shared" si="9"/>
        <v>0</v>
      </c>
      <c r="Q77" s="57">
        <f t="shared" si="9"/>
        <v>17363262.70069892</v>
      </c>
      <c r="R77" s="57">
        <f t="shared" si="9"/>
        <v>6540713.3675061455</v>
      </c>
      <c r="S77" s="181">
        <f t="shared" si="8"/>
        <v>1110239106.8402491</v>
      </c>
      <c r="T77" s="57">
        <f t="shared" si="8"/>
        <v>59561784.392742239</v>
      </c>
      <c r="U77" s="57">
        <f t="shared" si="8"/>
        <v>9851518.0996651407</v>
      </c>
      <c r="V77" s="57">
        <f t="shared" si="8"/>
        <v>1443755.5481583483</v>
      </c>
      <c r="W77" s="181">
        <f t="shared" si="8"/>
        <v>361814603.47044152</v>
      </c>
      <c r="X77" s="57">
        <f t="shared" si="8"/>
        <v>161952185.18853733</v>
      </c>
      <c r="Y77" s="57">
        <f t="shared" si="4"/>
        <v>337594979.45726055</v>
      </c>
      <c r="Z77" s="57">
        <f t="shared" si="4"/>
        <v>2066361906.7859824</v>
      </c>
      <c r="AA77" s="181">
        <f t="shared" si="7"/>
        <v>594308196.47529173</v>
      </c>
      <c r="AB77" s="57"/>
      <c r="AC77" s="59"/>
      <c r="AD77" s="59"/>
      <c r="AH77" s="9"/>
      <c r="AI77" s="59"/>
    </row>
    <row r="78" spans="1:35" x14ac:dyDescent="0.25">
      <c r="A78" s="9">
        <v>37956</v>
      </c>
      <c r="B78" s="50"/>
      <c r="C78" s="47">
        <v>5116266</v>
      </c>
      <c r="D78" s="47">
        <v>2598565</v>
      </c>
      <c r="E78" s="47">
        <v>448548303</v>
      </c>
      <c r="F78" s="47">
        <v>38221871</v>
      </c>
      <c r="G78" s="47">
        <v>5214762</v>
      </c>
      <c r="H78" s="48">
        <v>780372</v>
      </c>
      <c r="I78" s="47">
        <v>185669317</v>
      </c>
      <c r="J78" s="47">
        <v>136111253</v>
      </c>
      <c r="K78" s="47">
        <v>95150288</v>
      </c>
      <c r="L78" s="49">
        <v>917410996</v>
      </c>
      <c r="M78" s="54">
        <v>0.6</v>
      </c>
      <c r="N78" s="52">
        <f t="shared" si="6"/>
        <v>1.006</v>
      </c>
      <c r="O78" s="103">
        <f>PRODUCT(N78:$N$236)</f>
        <v>2.2683886647552889</v>
      </c>
      <c r="P78" s="57">
        <f t="shared" si="9"/>
        <v>0</v>
      </c>
      <c r="Q78" s="57">
        <f t="shared" si="9"/>
        <v>11605679.800272882</v>
      </c>
      <c r="R78" s="57">
        <f t="shared" si="9"/>
        <v>5894555.390629827</v>
      </c>
      <c r="S78" s="181">
        <f t="shared" si="8"/>
        <v>1017481886.1204207</v>
      </c>
      <c r="T78" s="57">
        <f t="shared" si="8"/>
        <v>86702058.9221389</v>
      </c>
      <c r="U78" s="57">
        <f t="shared" si="8"/>
        <v>11829107.010196621</v>
      </c>
      <c r="V78" s="57">
        <f t="shared" si="8"/>
        <v>1770186.9990924143</v>
      </c>
      <c r="W78" s="181">
        <f t="shared" si="8"/>
        <v>421170174.07565647</v>
      </c>
      <c r="X78" s="57">
        <f t="shared" si="8"/>
        <v>308753223.45083928</v>
      </c>
      <c r="Y78" s="57">
        <f t="shared" si="4"/>
        <v>215837834.74740118</v>
      </c>
      <c r="Z78" s="57">
        <f t="shared" si="4"/>
        <v>2081044704.2482598</v>
      </c>
      <c r="AA78" s="181">
        <f t="shared" si="7"/>
        <v>642392644.05218267</v>
      </c>
      <c r="AB78" s="57"/>
      <c r="AC78" s="59"/>
      <c r="AD78" s="59"/>
      <c r="AH78" s="9"/>
      <c r="AI78" s="59"/>
    </row>
    <row r="79" spans="1:35" x14ac:dyDescent="0.25">
      <c r="A79" s="9">
        <v>37987</v>
      </c>
      <c r="B79" s="50"/>
      <c r="C79" s="47">
        <v>5031386</v>
      </c>
      <c r="D79" s="47">
        <v>2192602</v>
      </c>
      <c r="E79" s="47">
        <v>349569944</v>
      </c>
      <c r="F79" s="47">
        <v>21291216</v>
      </c>
      <c r="G79" s="47">
        <v>3636029</v>
      </c>
      <c r="H79" s="48">
        <v>545139</v>
      </c>
      <c r="I79" s="47">
        <v>164298347</v>
      </c>
      <c r="J79" s="47">
        <v>112822915</v>
      </c>
      <c r="K79" s="47">
        <v>99853284</v>
      </c>
      <c r="L79" s="49">
        <v>759240862</v>
      </c>
      <c r="M79" s="54">
        <v>0.8</v>
      </c>
      <c r="N79" s="52">
        <f t="shared" si="6"/>
        <v>1.008</v>
      </c>
      <c r="O79" s="103">
        <f>PRODUCT(N79:$N$236)</f>
        <v>2.2548595077090363</v>
      </c>
      <c r="P79" s="57">
        <f t="shared" si="9"/>
        <v>0</v>
      </c>
      <c r="Q79" s="57">
        <f t="shared" si="9"/>
        <v>11345068.559054138</v>
      </c>
      <c r="R79" s="57">
        <f t="shared" si="9"/>
        <v>4944009.4663218483</v>
      </c>
      <c r="S79" s="181">
        <f t="shared" si="8"/>
        <v>788231111.83771539</v>
      </c>
      <c r="T79" s="57">
        <f t="shared" si="8"/>
        <v>48008700.82828676</v>
      </c>
      <c r="U79" s="57">
        <f t="shared" si="8"/>
        <v>8198734.5609557796</v>
      </c>
      <c r="V79" s="57">
        <f t="shared" si="8"/>
        <v>1229211.8571729963</v>
      </c>
      <c r="W79" s="181">
        <f t="shared" si="8"/>
        <v>370469689.83382845</v>
      </c>
      <c r="X79" s="57">
        <f t="shared" si="8"/>
        <v>254399822.57519844</v>
      </c>
      <c r="Y79" s="57">
        <f t="shared" si="4"/>
        <v>225155126.80337059</v>
      </c>
      <c r="Z79" s="57">
        <f t="shared" si="4"/>
        <v>1711981476.3219044</v>
      </c>
      <c r="AA79" s="181">
        <f t="shared" si="7"/>
        <v>553280674.65036058</v>
      </c>
      <c r="AB79" s="57"/>
      <c r="AC79" s="59"/>
      <c r="AD79" s="59"/>
      <c r="AH79" s="9"/>
      <c r="AI79" s="59"/>
    </row>
    <row r="80" spans="1:35" x14ac:dyDescent="0.25">
      <c r="A80" s="9">
        <v>38018</v>
      </c>
      <c r="B80" s="50"/>
      <c r="C80" s="47">
        <v>5280281</v>
      </c>
      <c r="D80" s="47">
        <v>3122620</v>
      </c>
      <c r="E80" s="47">
        <v>355893080</v>
      </c>
      <c r="F80" s="47">
        <v>23375898</v>
      </c>
      <c r="G80" s="47">
        <v>2762481</v>
      </c>
      <c r="H80" s="48">
        <v>398942</v>
      </c>
      <c r="I80" s="47">
        <v>163553103</v>
      </c>
      <c r="J80" s="47">
        <v>83278026</v>
      </c>
      <c r="K80" s="47">
        <v>86388827</v>
      </c>
      <c r="L80" s="49">
        <v>724053258</v>
      </c>
      <c r="M80" s="54">
        <v>1.08</v>
      </c>
      <c r="N80" s="52">
        <f t="shared" si="6"/>
        <v>1.0107999999999999</v>
      </c>
      <c r="O80" s="103">
        <f>PRODUCT(N80:$N$236)</f>
        <v>2.2369637973303913</v>
      </c>
      <c r="P80" s="57">
        <f t="shared" si="9"/>
        <v>0</v>
      </c>
      <c r="Q80" s="57">
        <f t="shared" si="9"/>
        <v>11811797.436731515</v>
      </c>
      <c r="R80" s="57">
        <f t="shared" si="9"/>
        <v>6985187.8928198265</v>
      </c>
      <c r="S80" s="181">
        <f t="shared" si="8"/>
        <v>796119935.68040872</v>
      </c>
      <c r="T80" s="57">
        <f t="shared" si="8"/>
        <v>52291037.556087896</v>
      </c>
      <c r="U80" s="57">
        <f t="shared" si="8"/>
        <v>6179569.9878130564</v>
      </c>
      <c r="V80" s="57">
        <f t="shared" si="8"/>
        <v>892418.81123458093</v>
      </c>
      <c r="W80" s="181">
        <f t="shared" si="8"/>
        <v>365862370.35204864</v>
      </c>
      <c r="X80" s="57">
        <f t="shared" si="8"/>
        <v>186289929.27513906</v>
      </c>
      <c r="Y80" s="57">
        <f t="shared" si="4"/>
        <v>193248678.49283823</v>
      </c>
      <c r="Z80" s="57">
        <f t="shared" si="4"/>
        <v>1619680925.4851215</v>
      </c>
      <c r="AA80" s="181">
        <f t="shared" si="7"/>
        <v>457698619.45266414</v>
      </c>
      <c r="AB80" s="57"/>
      <c r="AC80" s="59"/>
      <c r="AD80" s="59"/>
      <c r="AH80" s="9"/>
      <c r="AI80" s="59"/>
    </row>
    <row r="81" spans="1:35" x14ac:dyDescent="0.25">
      <c r="A81" s="9">
        <v>38047</v>
      </c>
      <c r="B81" s="50"/>
      <c r="C81" s="47">
        <v>16152412</v>
      </c>
      <c r="D81" s="47">
        <v>2763534</v>
      </c>
      <c r="E81" s="47">
        <v>313568555</v>
      </c>
      <c r="F81" s="47">
        <v>25629930</v>
      </c>
      <c r="G81" s="47">
        <v>2763003</v>
      </c>
      <c r="H81" s="48">
        <v>702084</v>
      </c>
      <c r="I81" s="47">
        <v>172350225</v>
      </c>
      <c r="J81" s="47">
        <v>70695206</v>
      </c>
      <c r="K81" s="47">
        <v>79580288</v>
      </c>
      <c r="L81" s="49">
        <v>684205238</v>
      </c>
      <c r="M81" s="54">
        <v>0.93</v>
      </c>
      <c r="N81" s="52">
        <f t="shared" si="6"/>
        <v>1.0093000000000001</v>
      </c>
      <c r="O81" s="103">
        <f>PRODUCT(N81:$N$236)</f>
        <v>2.2130627199548796</v>
      </c>
      <c r="P81" s="57">
        <f t="shared" si="9"/>
        <v>0</v>
      </c>
      <c r="Q81" s="57">
        <f t="shared" si="9"/>
        <v>35746300.834551834</v>
      </c>
      <c r="R81" s="57">
        <f t="shared" si="9"/>
        <v>6115874.0707277879</v>
      </c>
      <c r="S81" s="181">
        <f t="shared" si="8"/>
        <v>693946879.22062123</v>
      </c>
      <c r="T81" s="57">
        <f t="shared" si="8"/>
        <v>56720642.598053165</v>
      </c>
      <c r="U81" s="57">
        <f t="shared" si="8"/>
        <v>6114698.9344234923</v>
      </c>
      <c r="V81" s="57">
        <f t="shared" si="8"/>
        <v>1553755.9266768016</v>
      </c>
      <c r="W81" s="181">
        <f t="shared" si="8"/>
        <v>381421857.7233355</v>
      </c>
      <c r="X81" s="57">
        <f t="shared" si="8"/>
        <v>156452924.87813053</v>
      </c>
      <c r="Y81" s="57">
        <f t="shared" si="4"/>
        <v>176116168.61607265</v>
      </c>
      <c r="Z81" s="57">
        <f t="shared" si="4"/>
        <v>1514189105.0156558</v>
      </c>
      <c r="AA81" s="181">
        <f t="shared" si="7"/>
        <v>438820368.07169902</v>
      </c>
      <c r="AB81" s="57"/>
      <c r="AC81" s="59"/>
      <c r="AD81" s="59"/>
      <c r="AH81" s="9"/>
      <c r="AI81" s="59"/>
    </row>
    <row r="82" spans="1:35" x14ac:dyDescent="0.25">
      <c r="A82" s="9">
        <v>38078</v>
      </c>
      <c r="B82" s="50"/>
      <c r="C82" s="47">
        <v>17058632</v>
      </c>
      <c r="D82" s="47">
        <v>2374942</v>
      </c>
      <c r="E82" s="47">
        <v>331958656</v>
      </c>
      <c r="F82" s="47">
        <v>16278786</v>
      </c>
      <c r="G82" s="47">
        <v>3615197</v>
      </c>
      <c r="H82" s="48">
        <v>436672</v>
      </c>
      <c r="I82" s="47">
        <v>159708307</v>
      </c>
      <c r="J82" s="47">
        <v>50996232</v>
      </c>
      <c r="K82" s="47">
        <v>84009499</v>
      </c>
      <c r="L82" s="49">
        <v>666436924</v>
      </c>
      <c r="M82" s="54">
        <v>1.1499999999999999</v>
      </c>
      <c r="N82" s="52">
        <f t="shared" si="6"/>
        <v>1.0115000000000001</v>
      </c>
      <c r="O82" s="103">
        <f>PRODUCT(N82:$N$236)</f>
        <v>2.1926708807637736</v>
      </c>
      <c r="P82" s="57">
        <f t="shared" si="9"/>
        <v>0</v>
      </c>
      <c r="Q82" s="57">
        <f t="shared" si="9"/>
        <v>37403965.652065091</v>
      </c>
      <c r="R82" s="57">
        <f t="shared" si="9"/>
        <v>5207466.1669028783</v>
      </c>
      <c r="S82" s="181">
        <f t="shared" si="8"/>
        <v>727876078.62867856</v>
      </c>
      <c r="T82" s="57">
        <f t="shared" si="8"/>
        <v>35694020.036384985</v>
      </c>
      <c r="U82" s="57">
        <f t="shared" si="8"/>
        <v>7926937.1901245518</v>
      </c>
      <c r="V82" s="57">
        <f t="shared" si="8"/>
        <v>957477.9788448785</v>
      </c>
      <c r="W82" s="181">
        <f t="shared" si="8"/>
        <v>350187754.17498112</v>
      </c>
      <c r="X82" s="57">
        <f t="shared" si="8"/>
        <v>111817952.93507373</v>
      </c>
      <c r="Y82" s="57">
        <f t="shared" si="4"/>
        <v>184205182.16485336</v>
      </c>
      <c r="Z82" s="57">
        <f t="shared" si="4"/>
        <v>1461276837.12058</v>
      </c>
      <c r="AA82" s="181">
        <f t="shared" si="7"/>
        <v>383213004.31692028</v>
      </c>
      <c r="AB82" s="57"/>
      <c r="AC82" s="59"/>
      <c r="AD82" s="59"/>
      <c r="AH82" s="9"/>
      <c r="AI82" s="59"/>
    </row>
    <row r="83" spans="1:35" x14ac:dyDescent="0.25">
      <c r="A83" s="9">
        <v>38108</v>
      </c>
      <c r="B83" s="50"/>
      <c r="C83" s="47">
        <v>11678816</v>
      </c>
      <c r="D83" s="47">
        <v>3327044</v>
      </c>
      <c r="E83" s="47">
        <v>349525905</v>
      </c>
      <c r="F83" s="47">
        <v>29829757</v>
      </c>
      <c r="G83" s="47">
        <v>3718406</v>
      </c>
      <c r="H83" s="48">
        <v>532251</v>
      </c>
      <c r="I83" s="47">
        <v>180219568</v>
      </c>
      <c r="J83" s="47">
        <v>70103293</v>
      </c>
      <c r="K83" s="47">
        <v>96860420</v>
      </c>
      <c r="L83" s="49">
        <v>745795459</v>
      </c>
      <c r="M83" s="54">
        <v>1.46</v>
      </c>
      <c r="N83" s="52">
        <f t="shared" si="6"/>
        <v>1.0145999999999999</v>
      </c>
      <c r="O83" s="103">
        <f>PRODUCT(N83:$N$236)</f>
        <v>2.1677418494945861</v>
      </c>
      <c r="P83" s="57">
        <f t="shared" si="9"/>
        <v>0</v>
      </c>
      <c r="Q83" s="57">
        <f t="shared" si="9"/>
        <v>25316658.195746966</v>
      </c>
      <c r="R83" s="57">
        <f t="shared" si="9"/>
        <v>7212172.5139098661</v>
      </c>
      <c r="S83" s="181">
        <f t="shared" si="8"/>
        <v>757681931.75096905</v>
      </c>
      <c r="T83" s="57">
        <f t="shared" si="8"/>
        <v>64663212.609154075</v>
      </c>
      <c r="U83" s="57">
        <f t="shared" si="8"/>
        <v>8060544.2996117659</v>
      </c>
      <c r="V83" s="57">
        <f t="shared" si="8"/>
        <v>1153782.767135343</v>
      </c>
      <c r="W83" s="181">
        <f t="shared" si="8"/>
        <v>390669499.65143532</v>
      </c>
      <c r="X83" s="57">
        <f t="shared" si="8"/>
        <v>151965842.02348086</v>
      </c>
      <c r="Y83" s="57">
        <f t="shared" si="4"/>
        <v>209968385.99362239</v>
      </c>
      <c r="Z83" s="57">
        <f t="shared" si="4"/>
        <v>1616692027.6373239</v>
      </c>
      <c r="AA83" s="181">
        <f t="shared" si="7"/>
        <v>468340596.23491949</v>
      </c>
      <c r="AB83" s="57"/>
      <c r="AC83" s="59"/>
      <c r="AD83" s="59"/>
      <c r="AH83" s="9"/>
      <c r="AI83" s="59"/>
    </row>
    <row r="84" spans="1:35" x14ac:dyDescent="0.25">
      <c r="A84" s="9">
        <v>38139</v>
      </c>
      <c r="B84" s="50"/>
      <c r="C84" s="47">
        <v>9199986</v>
      </c>
      <c r="D84" s="47">
        <v>2354911</v>
      </c>
      <c r="E84" s="47">
        <v>320235986</v>
      </c>
      <c r="F84" s="47">
        <v>25490180</v>
      </c>
      <c r="G84" s="47">
        <v>3526983</v>
      </c>
      <c r="H84" s="48">
        <v>631449</v>
      </c>
      <c r="I84" s="47">
        <v>179006935</v>
      </c>
      <c r="J84" s="47">
        <v>87425335</v>
      </c>
      <c r="K84" s="47">
        <v>86650879</v>
      </c>
      <c r="L84" s="49">
        <v>714522644</v>
      </c>
      <c r="M84" s="54">
        <v>1.29</v>
      </c>
      <c r="N84" s="52">
        <f t="shared" si="6"/>
        <v>1.0128999999999999</v>
      </c>
      <c r="O84" s="103">
        <f>PRODUCT(N84:$N$236)</f>
        <v>2.1365482451158959</v>
      </c>
      <c r="P84" s="57">
        <f t="shared" si="9"/>
        <v>0</v>
      </c>
      <c r="Q84" s="57">
        <f t="shared" si="9"/>
        <v>19656213.943390809</v>
      </c>
      <c r="R84" s="57">
        <f t="shared" si="9"/>
        <v>5031380.96445412</v>
      </c>
      <c r="S84" s="181">
        <f t="shared" si="8"/>
        <v>684199633.91125858</v>
      </c>
      <c r="T84" s="57">
        <f t="shared" si="8"/>
        <v>54460999.346688308</v>
      </c>
      <c r="U84" s="57">
        <f t="shared" si="8"/>
        <v>7535569.339203598</v>
      </c>
      <c r="V84" s="57">
        <f t="shared" si="8"/>
        <v>1349121.2528301873</v>
      </c>
      <c r="W84" s="181">
        <f t="shared" si="8"/>
        <v>382456952.83782524</v>
      </c>
      <c r="X84" s="57">
        <f t="shared" si="8"/>
        <v>186788446.07291931</v>
      </c>
      <c r="Y84" s="57">
        <f t="shared" si="4"/>
        <v>185133783.46519983</v>
      </c>
      <c r="Z84" s="57">
        <f t="shared" si="4"/>
        <v>1526612101.13377</v>
      </c>
      <c r="AA84" s="181">
        <f t="shared" si="7"/>
        <v>459955514.38468617</v>
      </c>
      <c r="AB84" s="57"/>
      <c r="AC84" s="59"/>
      <c r="AD84" s="59"/>
      <c r="AH84" s="9"/>
      <c r="AI84" s="59"/>
    </row>
    <row r="85" spans="1:35" x14ac:dyDescent="0.25">
      <c r="A85" s="9">
        <v>38169</v>
      </c>
      <c r="B85" s="50"/>
      <c r="C85" s="47">
        <v>8905209</v>
      </c>
      <c r="D85" s="47">
        <v>2637129</v>
      </c>
      <c r="E85" s="47">
        <v>368379795</v>
      </c>
      <c r="F85" s="47">
        <v>23963656</v>
      </c>
      <c r="G85" s="47">
        <v>3928664</v>
      </c>
      <c r="H85" s="48">
        <v>543402</v>
      </c>
      <c r="I85" s="47">
        <v>192476806</v>
      </c>
      <c r="J85" s="47">
        <v>91097860</v>
      </c>
      <c r="K85" s="47">
        <v>93408078</v>
      </c>
      <c r="L85" s="49">
        <v>785340600</v>
      </c>
      <c r="M85" s="54">
        <v>1.1399999999999999</v>
      </c>
      <c r="N85" s="52">
        <f t="shared" si="6"/>
        <v>1.0114000000000001</v>
      </c>
      <c r="O85" s="103">
        <f>PRODUCT(N85:$N$236)</f>
        <v>2.1093377876551429</v>
      </c>
      <c r="P85" s="57">
        <f t="shared" si="9"/>
        <v>0</v>
      </c>
      <c r="Q85" s="57">
        <f t="shared" si="9"/>
        <v>18784093.850666668</v>
      </c>
      <c r="R85" s="57">
        <f t="shared" si="9"/>
        <v>5562595.8506212197</v>
      </c>
      <c r="S85" s="181">
        <f t="shared" si="8"/>
        <v>777037421.80215502</v>
      </c>
      <c r="T85" s="57">
        <f t="shared" si="8"/>
        <v>50547445.131168894</v>
      </c>
      <c r="U85" s="57">
        <f t="shared" si="8"/>
        <v>8286879.4302004045</v>
      </c>
      <c r="V85" s="57">
        <f t="shared" si="8"/>
        <v>1146218.3724873799</v>
      </c>
      <c r="W85" s="181">
        <f t="shared" si="8"/>
        <v>405998600.14296812</v>
      </c>
      <c r="X85" s="57">
        <f t="shared" si="8"/>
        <v>192156158.47251794</v>
      </c>
      <c r="Y85" s="57">
        <f t="shared" si="4"/>
        <v>197029188.59763902</v>
      </c>
      <c r="Z85" s="57">
        <f t="shared" si="4"/>
        <v>1656548603.7597625</v>
      </c>
      <c r="AA85" s="181">
        <f t="shared" si="7"/>
        <v>473512581.81463939</v>
      </c>
      <c r="AB85" s="57"/>
      <c r="AC85" s="59"/>
      <c r="AD85" s="59"/>
      <c r="AH85" s="9"/>
      <c r="AI85" s="59"/>
    </row>
    <row r="86" spans="1:35" x14ac:dyDescent="0.25">
      <c r="A86" s="9">
        <v>38200</v>
      </c>
      <c r="B86" s="50"/>
      <c r="C86" s="47">
        <v>7646027</v>
      </c>
      <c r="D86" s="47">
        <v>2001153</v>
      </c>
      <c r="E86" s="47">
        <v>386068329</v>
      </c>
      <c r="F86" s="47">
        <v>25636467</v>
      </c>
      <c r="G86" s="47">
        <v>3867957</v>
      </c>
      <c r="H86" s="48">
        <v>696245</v>
      </c>
      <c r="I86" s="47">
        <v>190175118</v>
      </c>
      <c r="J86" s="47">
        <v>96549763</v>
      </c>
      <c r="K86" s="47">
        <v>94884997</v>
      </c>
      <c r="L86" s="49">
        <v>807526054</v>
      </c>
      <c r="M86" s="54">
        <v>1.31</v>
      </c>
      <c r="N86" s="52">
        <f t="shared" si="6"/>
        <v>1.0131000000000001</v>
      </c>
      <c r="O86" s="103">
        <f>PRODUCT(N86:$N$236)</f>
        <v>2.0855623765623323</v>
      </c>
      <c r="P86" s="57">
        <f t="shared" si="9"/>
        <v>0</v>
      </c>
      <c r="Q86" s="57">
        <f t="shared" si="9"/>
        <v>15946266.24137976</v>
      </c>
      <c r="R86" s="57">
        <f t="shared" si="9"/>
        <v>4173529.4065448409</v>
      </c>
      <c r="S86" s="181">
        <f t="shared" si="8"/>
        <v>805169581.74468839</v>
      </c>
      <c r="T86" s="57">
        <f t="shared" si="8"/>
        <v>53466451.043181807</v>
      </c>
      <c r="U86" s="57">
        <f t="shared" si="8"/>
        <v>8066865.5933609093</v>
      </c>
      <c r="V86" s="57">
        <f t="shared" si="8"/>
        <v>1452062.376869641</v>
      </c>
      <c r="W86" s="181">
        <f t="shared" si="8"/>
        <v>396622071.059102</v>
      </c>
      <c r="X86" s="57">
        <f t="shared" si="8"/>
        <v>201360553.17880994</v>
      </c>
      <c r="Y86" s="57">
        <f t="shared" si="4"/>
        <v>197888579.84342977</v>
      </c>
      <c r="Z86" s="57">
        <f t="shared" si="4"/>
        <v>1684145956.3162422</v>
      </c>
      <c r="AA86" s="181">
        <f t="shared" si="7"/>
        <v>482354303.51245183</v>
      </c>
      <c r="AB86" s="57"/>
      <c r="AC86" s="59"/>
      <c r="AD86" s="59"/>
      <c r="AH86" s="9"/>
      <c r="AI86" s="59"/>
    </row>
    <row r="87" spans="1:35" x14ac:dyDescent="0.25">
      <c r="A87" s="9">
        <v>38231</v>
      </c>
      <c r="B87" s="50"/>
      <c r="C87" s="47">
        <v>7495249</v>
      </c>
      <c r="D87" s="47">
        <v>2208545</v>
      </c>
      <c r="E87" s="47">
        <v>375127852</v>
      </c>
      <c r="F87" s="47">
        <v>24325159</v>
      </c>
      <c r="G87" s="47">
        <v>4165007</v>
      </c>
      <c r="H87" s="48">
        <v>613923</v>
      </c>
      <c r="I87" s="47">
        <v>180266775</v>
      </c>
      <c r="J87" s="47">
        <v>91328830</v>
      </c>
      <c r="K87" s="47">
        <v>92048304</v>
      </c>
      <c r="L87" s="49">
        <v>777579644</v>
      </c>
      <c r="M87" s="54">
        <v>0.48</v>
      </c>
      <c r="N87" s="52">
        <f t="shared" si="6"/>
        <v>1.0047999999999999</v>
      </c>
      <c r="O87" s="103">
        <f>PRODUCT(N87:$N$236)</f>
        <v>2.0585947848803992</v>
      </c>
      <c r="P87" s="57">
        <f t="shared" si="9"/>
        <v>0</v>
      </c>
      <c r="Q87" s="57">
        <f t="shared" si="9"/>
        <v>15429680.502780028</v>
      </c>
      <c r="R87" s="57">
        <f t="shared" si="9"/>
        <v>4546499.219173681</v>
      </c>
      <c r="S87" s="181">
        <f t="shared" si="8"/>
        <v>772236239.79058623</v>
      </c>
      <c r="T87" s="57">
        <f t="shared" si="8"/>
        <v>50075645.458786502</v>
      </c>
      <c r="U87" s="57">
        <f t="shared" si="8"/>
        <v>8574061.6891903561</v>
      </c>
      <c r="V87" s="57">
        <f t="shared" si="8"/>
        <v>1263818.6861181292</v>
      </c>
      <c r="W87" s="181">
        <f t="shared" si="8"/>
        <v>371096242.90220833</v>
      </c>
      <c r="X87" s="57">
        <f t="shared" si="8"/>
        <v>188009053.14722854</v>
      </c>
      <c r="Y87" s="57">
        <f t="shared" si="4"/>
        <v>189490158.57148558</v>
      </c>
      <c r="Z87" s="57">
        <f t="shared" si="4"/>
        <v>1600721399.9675574</v>
      </c>
      <c r="AA87" s="181">
        <f t="shared" si="7"/>
        <v>457388917.27476287</v>
      </c>
      <c r="AB87" s="57"/>
      <c r="AC87" s="59"/>
      <c r="AD87" s="59"/>
      <c r="AH87" s="9"/>
      <c r="AI87" s="59"/>
    </row>
    <row r="88" spans="1:35" x14ac:dyDescent="0.25">
      <c r="A88" s="9">
        <v>38261</v>
      </c>
      <c r="B88" s="50"/>
      <c r="C88" s="47">
        <v>7206147</v>
      </c>
      <c r="D88" s="47">
        <v>2852253</v>
      </c>
      <c r="E88" s="47">
        <v>435861155</v>
      </c>
      <c r="F88" s="47">
        <v>24675692</v>
      </c>
      <c r="G88" s="47">
        <v>3993136</v>
      </c>
      <c r="H88" s="48">
        <v>544748</v>
      </c>
      <c r="I88" s="47">
        <v>180680583</v>
      </c>
      <c r="J88" s="47">
        <v>72373951</v>
      </c>
      <c r="K88" s="47">
        <v>130289582</v>
      </c>
      <c r="L88" s="49">
        <v>858477248</v>
      </c>
      <c r="M88" s="54">
        <v>0.53</v>
      </c>
      <c r="N88" s="52">
        <f t="shared" si="6"/>
        <v>1.0053000000000001</v>
      </c>
      <c r="O88" s="103">
        <f>PRODUCT(N88:$N$236)</f>
        <v>2.0487607333602731</v>
      </c>
      <c r="P88" s="57">
        <f t="shared" si="9"/>
        <v>0</v>
      </c>
      <c r="Q88" s="57">
        <f t="shared" si="9"/>
        <v>14763671.012421932</v>
      </c>
      <c r="R88" s="57">
        <f t="shared" si="9"/>
        <v>5843583.9480090393</v>
      </c>
      <c r="S88" s="181">
        <f t="shared" si="8"/>
        <v>892975219.56105566</v>
      </c>
      <c r="T88" s="57">
        <f t="shared" si="8"/>
        <v>50554588.838092223</v>
      </c>
      <c r="U88" s="57">
        <f t="shared" si="8"/>
        <v>8180980.2397673074</v>
      </c>
      <c r="V88" s="57">
        <f t="shared" si="8"/>
        <v>1116058.311976542</v>
      </c>
      <c r="W88" s="181">
        <f t="shared" si="8"/>
        <v>370171283.73104167</v>
      </c>
      <c r="X88" s="57">
        <f t="shared" si="8"/>
        <v>148276908.92694047</v>
      </c>
      <c r="Y88" s="57">
        <f t="shared" si="4"/>
        <v>266932179.56752345</v>
      </c>
      <c r="Z88" s="57">
        <f t="shared" si="4"/>
        <v>1758814476.1855891</v>
      </c>
      <c r="AA88" s="181">
        <f t="shared" si="7"/>
        <v>495667972.89349174</v>
      </c>
      <c r="AB88" s="57"/>
      <c r="AC88" s="59"/>
      <c r="AD88" s="59"/>
      <c r="AH88" s="9"/>
      <c r="AI88" s="59"/>
    </row>
    <row r="89" spans="1:35" x14ac:dyDescent="0.25">
      <c r="A89" s="9">
        <v>38292</v>
      </c>
      <c r="B89" s="50"/>
      <c r="C89" s="47">
        <v>6512927</v>
      </c>
      <c r="D89" s="47">
        <v>2429327</v>
      </c>
      <c r="E89" s="47">
        <v>464658645</v>
      </c>
      <c r="F89" s="47">
        <v>25591663</v>
      </c>
      <c r="G89" s="47">
        <v>4458076</v>
      </c>
      <c r="H89" s="48">
        <v>593105</v>
      </c>
      <c r="I89" s="47">
        <v>167391512</v>
      </c>
      <c r="J89" s="47">
        <v>86023381</v>
      </c>
      <c r="K89" s="47">
        <v>91396029</v>
      </c>
      <c r="L89" s="49">
        <v>849054665</v>
      </c>
      <c r="M89" s="54">
        <v>0.82</v>
      </c>
      <c r="N89" s="52">
        <f t="shared" si="6"/>
        <v>1.0082</v>
      </c>
      <c r="O89" s="103">
        <f>PRODUCT(N89:$N$236)</f>
        <v>2.0379595477571568</v>
      </c>
      <c r="P89" s="57">
        <f t="shared" si="9"/>
        <v>0</v>
      </c>
      <c r="Q89" s="57">
        <f t="shared" si="9"/>
        <v>13273081.763495376</v>
      </c>
      <c r="R89" s="57">
        <f t="shared" si="9"/>
        <v>4950870.1542742504</v>
      </c>
      <c r="S89" s="181">
        <f t="shared" si="8"/>
        <v>946955522.02565324</v>
      </c>
      <c r="T89" s="57">
        <f t="shared" si="8"/>
        <v>52154773.953833565</v>
      </c>
      <c r="U89" s="57">
        <f t="shared" si="8"/>
        <v>9085378.5488270354</v>
      </c>
      <c r="V89" s="57">
        <f t="shared" si="8"/>
        <v>1208723.9975725084</v>
      </c>
      <c r="W89" s="181">
        <f t="shared" si="8"/>
        <v>341137130.0939067</v>
      </c>
      <c r="X89" s="57">
        <f t="shared" si="8"/>
        <v>175312170.6393016</v>
      </c>
      <c r="Y89" s="57">
        <f t="shared" si="4"/>
        <v>186261409.92763999</v>
      </c>
      <c r="Z89" s="57">
        <f t="shared" si="4"/>
        <v>1730339061.1045043</v>
      </c>
      <c r="AA89" s="181">
        <f t="shared" si="7"/>
        <v>442246408.9849444</v>
      </c>
      <c r="AB89" s="57"/>
      <c r="AC89" s="59"/>
      <c r="AD89" s="59"/>
      <c r="AH89" s="9"/>
      <c r="AI89" s="59"/>
    </row>
    <row r="90" spans="1:35" x14ac:dyDescent="0.25">
      <c r="A90" s="9">
        <v>38322</v>
      </c>
      <c r="B90" s="50"/>
      <c r="C90" s="47">
        <v>5721063</v>
      </c>
      <c r="D90" s="47">
        <v>3574166</v>
      </c>
      <c r="E90" s="47">
        <v>484479953</v>
      </c>
      <c r="F90" s="47">
        <v>43255948</v>
      </c>
      <c r="G90" s="47">
        <v>5680157</v>
      </c>
      <c r="H90" s="48">
        <v>573772</v>
      </c>
      <c r="I90" s="47">
        <v>229460545</v>
      </c>
      <c r="J90" s="47">
        <v>148938364</v>
      </c>
      <c r="K90" s="47">
        <v>116293696</v>
      </c>
      <c r="L90" s="49">
        <v>1037977663</v>
      </c>
      <c r="M90" s="54">
        <v>0.52</v>
      </c>
      <c r="N90" s="52">
        <f t="shared" si="6"/>
        <v>1.0052000000000001</v>
      </c>
      <c r="O90" s="103">
        <f>PRODUCT(N90:$N$236)</f>
        <v>2.0213841973389797</v>
      </c>
      <c r="P90" s="57">
        <f t="shared" si="9"/>
        <v>0</v>
      </c>
      <c r="Q90" s="57">
        <f t="shared" si="9"/>
        <v>11564466.340180734</v>
      </c>
      <c r="R90" s="57">
        <f t="shared" si="9"/>
        <v>7224762.6710662721</v>
      </c>
      <c r="S90" s="181">
        <f t="shared" si="8"/>
        <v>979320120.92173159</v>
      </c>
      <c r="T90" s="57">
        <f t="shared" si="8"/>
        <v>87436889.728116646</v>
      </c>
      <c r="U90" s="57">
        <f t="shared" si="8"/>
        <v>11481779.598204387</v>
      </c>
      <c r="V90" s="57">
        <f t="shared" si="8"/>
        <v>1159813.6536755811</v>
      </c>
      <c r="W90" s="181">
        <f t="shared" si="8"/>
        <v>463827919.57578981</v>
      </c>
      <c r="X90" s="57">
        <f t="shared" si="8"/>
        <v>301061655.3671208</v>
      </c>
      <c r="Y90" s="57">
        <f t="shared" si="4"/>
        <v>235074239.34454331</v>
      </c>
      <c r="Z90" s="57">
        <f t="shared" si="4"/>
        <v>2098151645.179045</v>
      </c>
      <c r="AA90" s="181">
        <f t="shared" si="7"/>
        <v>655003604.68152344</v>
      </c>
      <c r="AB90" s="57"/>
      <c r="AC90" s="59"/>
      <c r="AD90" s="59"/>
      <c r="AH90" s="9"/>
      <c r="AI90" s="59"/>
    </row>
    <row r="91" spans="1:35" x14ac:dyDescent="0.25">
      <c r="A91" s="9">
        <v>38353</v>
      </c>
      <c r="B91" s="50"/>
      <c r="C91" s="47">
        <v>6091910</v>
      </c>
      <c r="D91" s="47">
        <v>2235812</v>
      </c>
      <c r="E91" s="47">
        <v>317705375</v>
      </c>
      <c r="F91" s="47">
        <v>13417230</v>
      </c>
      <c r="G91" s="47">
        <v>4601622</v>
      </c>
      <c r="H91" s="48">
        <v>320293</v>
      </c>
      <c r="I91" s="47">
        <v>208819296</v>
      </c>
      <c r="J91" s="47">
        <v>111768109</v>
      </c>
      <c r="K91" s="47">
        <v>135330942</v>
      </c>
      <c r="L91" s="49">
        <v>800290589</v>
      </c>
      <c r="M91" s="54">
        <v>0.33</v>
      </c>
      <c r="N91" s="52">
        <f t="shared" si="6"/>
        <v>1.0033000000000001</v>
      </c>
      <c r="O91" s="103">
        <f>PRODUCT(N91:$N$236)</f>
        <v>2.0109273749890346</v>
      </c>
      <c r="P91" s="57">
        <f t="shared" si="9"/>
        <v>0</v>
      </c>
      <c r="Q91" s="57">
        <f t="shared" si="9"/>
        <v>12250388.58496945</v>
      </c>
      <c r="R91" s="57">
        <f t="shared" si="9"/>
        <v>4496055.5561289834</v>
      </c>
      <c r="S91" s="181">
        <f t="shared" si="8"/>
        <v>638882435.76865685</v>
      </c>
      <c r="T91" s="57">
        <f t="shared" si="8"/>
        <v>26981075.103524126</v>
      </c>
      <c r="U91" s="57">
        <f t="shared" si="8"/>
        <v>9253527.6491517909</v>
      </c>
      <c r="V91" s="57">
        <f t="shared" si="8"/>
        <v>644085.96171736286</v>
      </c>
      <c r="W91" s="181">
        <f t="shared" si="8"/>
        <v>419920438.75233823</v>
      </c>
      <c r="X91" s="57">
        <f t="shared" si="8"/>
        <v>224757550.03885829</v>
      </c>
      <c r="Y91" s="57">
        <f t="shared" si="4"/>
        <v>272140695.95085329</v>
      </c>
      <c r="Z91" s="57">
        <f t="shared" si="4"/>
        <v>1609326253.3661983</v>
      </c>
      <c r="AA91" s="181">
        <f t="shared" si="7"/>
        <v>550523378.84520316</v>
      </c>
      <c r="AB91" s="57"/>
      <c r="AC91" s="59"/>
      <c r="AD91" s="59"/>
      <c r="AH91" s="9"/>
      <c r="AI91" s="59"/>
    </row>
    <row r="92" spans="1:35" x14ac:dyDescent="0.25">
      <c r="A92" s="9">
        <v>38384</v>
      </c>
      <c r="B92" s="50"/>
      <c r="C92" s="47">
        <v>4942830</v>
      </c>
      <c r="D92" s="47">
        <v>2760702</v>
      </c>
      <c r="E92" s="47">
        <v>339079318</v>
      </c>
      <c r="F92" s="47">
        <v>23399008</v>
      </c>
      <c r="G92" s="47">
        <v>3498227</v>
      </c>
      <c r="H92" s="48">
        <v>428370</v>
      </c>
      <c r="I92" s="47">
        <v>187465482</v>
      </c>
      <c r="J92" s="47">
        <v>88776444</v>
      </c>
      <c r="K92" s="47">
        <v>105370440</v>
      </c>
      <c r="L92" s="49">
        <v>755720820</v>
      </c>
      <c r="M92" s="54">
        <v>0.4</v>
      </c>
      <c r="N92" s="52">
        <f t="shared" si="6"/>
        <v>1.004</v>
      </c>
      <c r="O92" s="103">
        <f>PRODUCT(N92:$N$236)</f>
        <v>2.0043131416216831</v>
      </c>
      <c r="P92" s="57">
        <f t="shared" si="9"/>
        <v>0</v>
      </c>
      <c r="Q92" s="57">
        <f t="shared" si="9"/>
        <v>9906979.1258019041</v>
      </c>
      <c r="R92" s="57">
        <f t="shared" si="9"/>
        <v>5533311.298701264</v>
      </c>
      <c r="S92" s="181">
        <f t="shared" si="8"/>
        <v>679621133.11951768</v>
      </c>
      <c r="T92" s="57">
        <f t="shared" si="8"/>
        <v>46898939.235310897</v>
      </c>
      <c r="U92" s="57">
        <f t="shared" si="8"/>
        <v>7011542.3484757952</v>
      </c>
      <c r="V92" s="57">
        <f t="shared" si="8"/>
        <v>858587.62047648034</v>
      </c>
      <c r="W92" s="181">
        <f t="shared" si="8"/>
        <v>375739529.17304307</v>
      </c>
      <c r="X92" s="57">
        <f t="shared" si="8"/>
        <v>177935793.37564141</v>
      </c>
      <c r="Y92" s="57">
        <f t="shared" si="4"/>
        <v>211195357.63045907</v>
      </c>
      <c r="Z92" s="57">
        <f t="shared" si="4"/>
        <v>1514701170.9231145</v>
      </c>
      <c r="AA92" s="181">
        <f t="shared" si="7"/>
        <v>459340508.63055378</v>
      </c>
      <c r="AB92" s="57"/>
      <c r="AC92" s="59"/>
      <c r="AD92" s="59"/>
      <c r="AH92" s="9"/>
      <c r="AI92" s="59"/>
    </row>
    <row r="93" spans="1:35" x14ac:dyDescent="0.25">
      <c r="A93" s="9">
        <v>38412</v>
      </c>
      <c r="B93" s="50"/>
      <c r="C93" s="47">
        <v>10155143</v>
      </c>
      <c r="D93" s="47">
        <v>2956092</v>
      </c>
      <c r="E93" s="47">
        <v>362100605</v>
      </c>
      <c r="F93" s="47">
        <v>22648794</v>
      </c>
      <c r="G93" s="47">
        <v>3455029</v>
      </c>
      <c r="H93" s="48">
        <v>542169</v>
      </c>
      <c r="I93" s="47">
        <v>192910427</v>
      </c>
      <c r="J93" s="47">
        <v>88304480</v>
      </c>
      <c r="K93" s="47">
        <v>112777470</v>
      </c>
      <c r="L93" s="49">
        <v>795850210</v>
      </c>
      <c r="M93" s="54">
        <v>0.99</v>
      </c>
      <c r="N93" s="52">
        <f t="shared" si="6"/>
        <v>1.0099</v>
      </c>
      <c r="O93" s="103">
        <f>PRODUCT(N93:$N$236)</f>
        <v>1.996327830300483</v>
      </c>
      <c r="P93" s="57">
        <f t="shared" si="9"/>
        <v>0</v>
      </c>
      <c r="Q93" s="57">
        <f t="shared" si="9"/>
        <v>20272994.591581136</v>
      </c>
      <c r="R93" s="57">
        <f t="shared" si="9"/>
        <v>5901328.7285286151</v>
      </c>
      <c r="S93" s="181">
        <f t="shared" si="8"/>
        <v>722871515.13014221</v>
      </c>
      <c r="T93" s="57">
        <f t="shared" si="8"/>
        <v>45214417.784942597</v>
      </c>
      <c r="U93" s="57">
        <f t="shared" si="8"/>
        <v>6897370.5471952474</v>
      </c>
      <c r="V93" s="57">
        <f t="shared" si="8"/>
        <v>1082347.0634261826</v>
      </c>
      <c r="W93" s="181">
        <f t="shared" si="8"/>
        <v>385112454.1752497</v>
      </c>
      <c r="X93" s="57">
        <f t="shared" si="8"/>
        <v>176284690.96421239</v>
      </c>
      <c r="Y93" s="57">
        <f t="shared" si="4"/>
        <v>225140801.99187782</v>
      </c>
      <c r="Z93" s="57">
        <f t="shared" si="4"/>
        <v>1588777922.9734838</v>
      </c>
      <c r="AA93" s="181">
        <f t="shared" si="7"/>
        <v>480793953.66809189</v>
      </c>
      <c r="AB93" s="57"/>
      <c r="AC93" s="59"/>
      <c r="AD93" s="59"/>
      <c r="AH93" s="9"/>
      <c r="AI93" s="59"/>
    </row>
    <row r="94" spans="1:35" x14ac:dyDescent="0.25">
      <c r="A94" s="9">
        <v>38443</v>
      </c>
      <c r="B94" s="50"/>
      <c r="C94" s="47">
        <v>10039493</v>
      </c>
      <c r="D94" s="47">
        <v>2983762</v>
      </c>
      <c r="E94" s="47">
        <v>430778398</v>
      </c>
      <c r="F94" s="47">
        <v>26319242</v>
      </c>
      <c r="G94" s="47">
        <v>4752563</v>
      </c>
      <c r="H94" s="48">
        <v>558058</v>
      </c>
      <c r="I94" s="47">
        <v>226416069</v>
      </c>
      <c r="J94" s="47">
        <v>91566021</v>
      </c>
      <c r="K94" s="47">
        <v>104399629</v>
      </c>
      <c r="L94" s="49">
        <v>897813235</v>
      </c>
      <c r="M94" s="54">
        <v>0.51</v>
      </c>
      <c r="N94" s="52">
        <f t="shared" si="6"/>
        <v>1.0051000000000001</v>
      </c>
      <c r="O94" s="103">
        <f>PRODUCT(N94:$N$236)</f>
        <v>1.9767579268249167</v>
      </c>
      <c r="P94" s="57">
        <f t="shared" si="9"/>
        <v>0</v>
      </c>
      <c r="Q94" s="57">
        <f t="shared" si="9"/>
        <v>19845647.369053263</v>
      </c>
      <c r="R94" s="57">
        <f t="shared" si="9"/>
        <v>5898175.1852589669</v>
      </c>
      <c r="S94" s="181">
        <f t="shared" si="8"/>
        <v>851544612.95143878</v>
      </c>
      <c r="T94" s="57">
        <f t="shared" si="8"/>
        <v>52026770.251523271</v>
      </c>
      <c r="U94" s="57">
        <f t="shared" si="8"/>
        <v>9394666.582984807</v>
      </c>
      <c r="V94" s="57">
        <f t="shared" si="8"/>
        <v>1103145.5751280594</v>
      </c>
      <c r="W94" s="181">
        <f t="shared" si="8"/>
        <v>447569759.15628731</v>
      </c>
      <c r="X94" s="57">
        <f t="shared" si="8"/>
        <v>181003857.8395668</v>
      </c>
      <c r="Y94" s="57">
        <f t="shared" si="4"/>
        <v>206372794.18333045</v>
      </c>
      <c r="Z94" s="57">
        <f t="shared" si="4"/>
        <v>1774759429.0945718</v>
      </c>
      <c r="AA94" s="181">
        <f t="shared" si="7"/>
        <v>475645056.98684573</v>
      </c>
      <c r="AB94" s="57"/>
      <c r="AC94" s="59"/>
      <c r="AD94" s="59"/>
      <c r="AH94" s="9"/>
      <c r="AI94" s="59"/>
    </row>
    <row r="95" spans="1:35" x14ac:dyDescent="0.25">
      <c r="A95" s="9">
        <v>38473</v>
      </c>
      <c r="B95" s="50"/>
      <c r="C95" s="47">
        <v>5913346</v>
      </c>
      <c r="D95" s="47">
        <v>1697553</v>
      </c>
      <c r="E95" s="47">
        <v>383943170</v>
      </c>
      <c r="F95" s="47">
        <v>23926662</v>
      </c>
      <c r="G95" s="47">
        <v>4099158</v>
      </c>
      <c r="H95" s="48">
        <v>533967</v>
      </c>
      <c r="I95" s="47">
        <v>226409670</v>
      </c>
      <c r="J95" s="47">
        <v>97418528</v>
      </c>
      <c r="K95" s="47">
        <v>124288436</v>
      </c>
      <c r="L95" s="49">
        <v>868230490</v>
      </c>
      <c r="M95" s="54">
        <v>-0.25</v>
      </c>
      <c r="N95" s="52">
        <f t="shared" si="6"/>
        <v>0.99750000000000005</v>
      </c>
      <c r="O95" s="103">
        <f>PRODUCT(N95:$N$236)</f>
        <v>1.9667276159833975</v>
      </c>
      <c r="P95" s="57">
        <f t="shared" si="9"/>
        <v>0</v>
      </c>
      <c r="Q95" s="57">
        <f t="shared" si="9"/>
        <v>11629940.881064959</v>
      </c>
      <c r="R95" s="57">
        <f t="shared" si="9"/>
        <v>3338624.3646954643</v>
      </c>
      <c r="S95" s="181">
        <f t="shared" si="8"/>
        <v>755111635.40720832</v>
      </c>
      <c r="T95" s="57">
        <f t="shared" si="8"/>
        <v>47057226.913700551</v>
      </c>
      <c r="U95" s="57">
        <f t="shared" si="8"/>
        <v>8061927.2408792721</v>
      </c>
      <c r="V95" s="57">
        <f t="shared" si="8"/>
        <v>1050167.6449238069</v>
      </c>
      <c r="W95" s="181">
        <f t="shared" si="8"/>
        <v>445286150.51468778</v>
      </c>
      <c r="X95" s="57">
        <f t="shared" si="8"/>
        <v>191595709.32605186</v>
      </c>
      <c r="Y95" s="57">
        <f t="shared" si="4"/>
        <v>244441499.42858508</v>
      </c>
      <c r="Z95" s="57">
        <f t="shared" si="4"/>
        <v>1707572881.721797</v>
      </c>
      <c r="AA95" s="181">
        <f t="shared" si="7"/>
        <v>507175095.79990089</v>
      </c>
      <c r="AB95" s="57"/>
      <c r="AC95" s="59"/>
      <c r="AD95" s="59"/>
      <c r="AH95" s="9"/>
      <c r="AI95" s="59"/>
    </row>
    <row r="96" spans="1:35" x14ac:dyDescent="0.25">
      <c r="A96" s="9">
        <v>38504</v>
      </c>
      <c r="B96" s="50"/>
      <c r="C96" s="47">
        <v>5096811</v>
      </c>
      <c r="D96" s="47">
        <v>1546674</v>
      </c>
      <c r="E96" s="47">
        <v>395236513</v>
      </c>
      <c r="F96" s="47">
        <v>24120984</v>
      </c>
      <c r="G96" s="47">
        <v>4517055</v>
      </c>
      <c r="H96" s="48">
        <v>528185</v>
      </c>
      <c r="I96" s="47">
        <v>222888432</v>
      </c>
      <c r="J96" s="47">
        <v>105871708</v>
      </c>
      <c r="K96" s="47">
        <v>151738343</v>
      </c>
      <c r="L96" s="49">
        <v>911544706</v>
      </c>
      <c r="M96" s="54">
        <v>-0.45</v>
      </c>
      <c r="N96" s="52">
        <f t="shared" si="6"/>
        <v>0.99550000000000005</v>
      </c>
      <c r="O96" s="103">
        <f>PRODUCT(N96:$N$236)</f>
        <v>1.9716567578780961</v>
      </c>
      <c r="P96" s="57">
        <f t="shared" si="9"/>
        <v>0</v>
      </c>
      <c r="Q96" s="57">
        <f t="shared" si="9"/>
        <v>10049161.851777418</v>
      </c>
      <c r="R96" s="57">
        <f t="shared" si="9"/>
        <v>3049510.2443343466</v>
      </c>
      <c r="S96" s="181">
        <f t="shared" si="8"/>
        <v>779270741.81662405</v>
      </c>
      <c r="T96" s="57">
        <f t="shared" si="8"/>
        <v>47558301.110269427</v>
      </c>
      <c r="U96" s="57">
        <f t="shared" si="8"/>
        <v>8906082.0164570436</v>
      </c>
      <c r="V96" s="57">
        <f t="shared" si="8"/>
        <v>1041399.5246598423</v>
      </c>
      <c r="W96" s="181">
        <f t="shared" si="8"/>
        <v>439459483.20565248</v>
      </c>
      <c r="X96" s="57">
        <f t="shared" si="8"/>
        <v>208742668.54629651</v>
      </c>
      <c r="Y96" s="57">
        <f t="shared" si="4"/>
        <v>299175929.40517449</v>
      </c>
      <c r="Z96" s="57">
        <f t="shared" si="4"/>
        <v>1797253279.6929023</v>
      </c>
      <c r="AA96" s="181">
        <f t="shared" si="7"/>
        <v>578523054.67062581</v>
      </c>
      <c r="AB96" s="57"/>
      <c r="AC96" s="59"/>
      <c r="AD96" s="59"/>
      <c r="AH96" s="9"/>
      <c r="AI96" s="59"/>
    </row>
    <row r="97" spans="1:35" x14ac:dyDescent="0.25">
      <c r="A97" s="9">
        <v>38534</v>
      </c>
      <c r="B97" s="50"/>
      <c r="C97" s="47">
        <v>5003538</v>
      </c>
      <c r="D97" s="47">
        <v>2268852</v>
      </c>
      <c r="E97" s="47">
        <v>378469032</v>
      </c>
      <c r="F97" s="47">
        <v>24609653</v>
      </c>
      <c r="G97" s="47">
        <v>4322674</v>
      </c>
      <c r="H97" s="48">
        <v>748115</v>
      </c>
      <c r="I97" s="47">
        <v>230282031</v>
      </c>
      <c r="J97" s="47">
        <v>103729855</v>
      </c>
      <c r="K97" s="47">
        <v>130552137</v>
      </c>
      <c r="L97" s="49">
        <v>879985887</v>
      </c>
      <c r="M97" s="54">
        <v>-0.4</v>
      </c>
      <c r="N97" s="52">
        <f t="shared" si="6"/>
        <v>0.996</v>
      </c>
      <c r="O97" s="103">
        <f>PRODUCT(N97:$N$236)</f>
        <v>1.9805693198172687</v>
      </c>
      <c r="P97" s="57">
        <f t="shared" si="9"/>
        <v>0</v>
      </c>
      <c r="Q97" s="57">
        <f t="shared" si="9"/>
        <v>9909853.8533398565</v>
      </c>
      <c r="R97" s="57">
        <f t="shared" si="9"/>
        <v>4493618.6624060497</v>
      </c>
      <c r="S97" s="181">
        <f t="shared" si="8"/>
        <v>749584153.28014004</v>
      </c>
      <c r="T97" s="57">
        <f t="shared" si="8"/>
        <v>48741123.703149006</v>
      </c>
      <c r="U97" s="57">
        <f t="shared" si="8"/>
        <v>8561355.5039717928</v>
      </c>
      <c r="V97" s="57">
        <f t="shared" si="8"/>
        <v>1481693.616695096</v>
      </c>
      <c r="W97" s="181">
        <f t="shared" si="8"/>
        <v>456089525.50380915</v>
      </c>
      <c r="X97" s="57">
        <f t="shared" si="8"/>
        <v>205444168.3620939</v>
      </c>
      <c r="Y97" s="57">
        <f t="shared" si="4"/>
        <v>258567557.17878088</v>
      </c>
      <c r="Z97" s="57">
        <f t="shared" si="4"/>
        <v>1742873049.6643858</v>
      </c>
      <c r="AA97" s="181">
        <f t="shared" si="7"/>
        <v>537199370.88043666</v>
      </c>
      <c r="AB97" s="57"/>
      <c r="AC97" s="59"/>
      <c r="AD97" s="59"/>
      <c r="AH97" s="9"/>
      <c r="AI97" s="59"/>
    </row>
    <row r="98" spans="1:35" x14ac:dyDescent="0.25">
      <c r="A98" s="9">
        <v>38565</v>
      </c>
      <c r="B98" s="50"/>
      <c r="C98" s="47">
        <v>5179254</v>
      </c>
      <c r="D98" s="47">
        <v>2167910</v>
      </c>
      <c r="E98" s="47">
        <v>387385381</v>
      </c>
      <c r="F98" s="47">
        <v>25721199</v>
      </c>
      <c r="G98" s="47">
        <v>4639098</v>
      </c>
      <c r="H98" s="48">
        <v>794561</v>
      </c>
      <c r="I98" s="47">
        <v>230580605</v>
      </c>
      <c r="J98" s="47">
        <v>115070136</v>
      </c>
      <c r="K98" s="47">
        <v>138062759</v>
      </c>
      <c r="L98" s="49">
        <v>909600904</v>
      </c>
      <c r="M98" s="54">
        <v>-0.79</v>
      </c>
      <c r="N98" s="52">
        <f t="shared" si="6"/>
        <v>0.99209999999999998</v>
      </c>
      <c r="O98" s="103">
        <f>PRODUCT(N98:$N$236)</f>
        <v>1.9885234134711569</v>
      </c>
      <c r="P98" s="57">
        <f t="shared" si="9"/>
        <v>0</v>
      </c>
      <c r="Q98" s="57">
        <f t="shared" si="9"/>
        <v>10299067.843314143</v>
      </c>
      <c r="R98" s="57">
        <f t="shared" si="9"/>
        <v>4310939.7932982557</v>
      </c>
      <c r="S98" s="181">
        <f t="shared" si="8"/>
        <v>770324900.15494466</v>
      </c>
      <c r="T98" s="57">
        <f t="shared" si="8"/>
        <v>51147206.43405091</v>
      </c>
      <c r="U98" s="57">
        <f t="shared" si="8"/>
        <v>9224954.9903872162</v>
      </c>
      <c r="V98" s="57">
        <f t="shared" si="8"/>
        <v>1580003.1519310558</v>
      </c>
      <c r="W98" s="181">
        <f t="shared" si="8"/>
        <v>458514931.73484451</v>
      </c>
      <c r="X98" s="57">
        <f t="shared" si="8"/>
        <v>228819659.62731025</v>
      </c>
      <c r="Y98" s="57">
        <f t="shared" si="4"/>
        <v>274541028.79992568</v>
      </c>
      <c r="Z98" s="57">
        <f t="shared" si="4"/>
        <v>1808762694.5185301</v>
      </c>
      <c r="AA98" s="181">
        <f t="shared" si="7"/>
        <v>579922862.62874103</v>
      </c>
      <c r="AB98" s="57"/>
      <c r="AC98" s="59"/>
      <c r="AD98" s="59"/>
      <c r="AH98" s="9"/>
      <c r="AI98" s="59"/>
    </row>
    <row r="99" spans="1:35" x14ac:dyDescent="0.25">
      <c r="A99" s="9">
        <v>38596</v>
      </c>
      <c r="B99" s="50"/>
      <c r="C99" s="47">
        <v>4855807</v>
      </c>
      <c r="D99" s="47">
        <v>2551262</v>
      </c>
      <c r="E99" s="47">
        <v>475320508</v>
      </c>
      <c r="F99" s="47">
        <v>26720982</v>
      </c>
      <c r="G99" s="47">
        <v>4459069</v>
      </c>
      <c r="H99" s="48">
        <v>670988</v>
      </c>
      <c r="I99" s="47">
        <v>238205493</v>
      </c>
      <c r="J99" s="47">
        <v>101055043</v>
      </c>
      <c r="K99" s="47">
        <v>156730341</v>
      </c>
      <c r="L99" s="49">
        <v>1010569494</v>
      </c>
      <c r="M99" s="54">
        <v>-0.13</v>
      </c>
      <c r="N99" s="52">
        <f t="shared" si="6"/>
        <v>0.99870000000000003</v>
      </c>
      <c r="O99" s="103">
        <f>PRODUCT(N99:$N$236)</f>
        <v>2.0043578404103979</v>
      </c>
      <c r="P99" s="57">
        <f t="shared" si="9"/>
        <v>0</v>
      </c>
      <c r="Q99" s="57">
        <f t="shared" si="9"/>
        <v>9732774.8319696933</v>
      </c>
      <c r="R99" s="57">
        <f t="shared" si="9"/>
        <v>5113641.9926411128</v>
      </c>
      <c r="S99" s="181">
        <f t="shared" si="8"/>
        <v>952712386.9176532</v>
      </c>
      <c r="T99" s="57">
        <f t="shared" si="8"/>
        <v>53558409.775165111</v>
      </c>
      <c r="U99" s="57">
        <f t="shared" si="8"/>
        <v>8937569.9110809527</v>
      </c>
      <c r="V99" s="57">
        <f t="shared" si="8"/>
        <v>1344900.058621292</v>
      </c>
      <c r="W99" s="181">
        <f t="shared" si="8"/>
        <v>477449047.52337414</v>
      </c>
      <c r="X99" s="57">
        <f t="shared" si="8"/>
        <v>202550467.7500599</v>
      </c>
      <c r="Y99" s="57">
        <f t="shared" si="4"/>
        <v>314143687.81354523</v>
      </c>
      <c r="Z99" s="57">
        <f t="shared" si="4"/>
        <v>2025542888.5784686</v>
      </c>
      <c r="AA99" s="181">
        <f t="shared" si="7"/>
        <v>595381454.13744116</v>
      </c>
      <c r="AB99" s="57"/>
      <c r="AC99" s="59"/>
      <c r="AD99" s="59"/>
      <c r="AH99" s="9"/>
      <c r="AI99" s="59"/>
    </row>
    <row r="100" spans="1:35" x14ac:dyDescent="0.25">
      <c r="A100" s="9">
        <v>38626</v>
      </c>
      <c r="B100" s="50"/>
      <c r="C100" s="47">
        <v>5351104</v>
      </c>
      <c r="D100" s="47">
        <v>2431675</v>
      </c>
      <c r="E100" s="47">
        <v>476591041</v>
      </c>
      <c r="F100" s="47">
        <v>33862109</v>
      </c>
      <c r="G100" s="47">
        <v>4981293</v>
      </c>
      <c r="H100" s="48">
        <v>1069457</v>
      </c>
      <c r="I100" s="47">
        <v>291938307</v>
      </c>
      <c r="J100" s="47">
        <v>127124773</v>
      </c>
      <c r="K100" s="47">
        <v>217047828</v>
      </c>
      <c r="L100" s="49">
        <v>1160397585</v>
      </c>
      <c r="M100" s="54">
        <v>0.63</v>
      </c>
      <c r="N100" s="52">
        <f t="shared" si="6"/>
        <v>1.0063</v>
      </c>
      <c r="O100" s="103">
        <f>PRODUCT(N100:$N$236)</f>
        <v>2.0069668973769881</v>
      </c>
      <c r="P100" s="57">
        <f t="shared" si="9"/>
        <v>0</v>
      </c>
      <c r="Q100" s="57">
        <f t="shared" si="9"/>
        <v>10739488.592421591</v>
      </c>
      <c r="R100" s="57">
        <f t="shared" si="9"/>
        <v>4880291.2301791878</v>
      </c>
      <c r="S100" s="181">
        <f t="shared" si="8"/>
        <v>956502442.87343895</v>
      </c>
      <c r="T100" s="57">
        <f t="shared" si="8"/>
        <v>67960131.838371381</v>
      </c>
      <c r="U100" s="57">
        <f t="shared" si="8"/>
        <v>9997290.1571357083</v>
      </c>
      <c r="V100" s="57">
        <f t="shared" si="8"/>
        <v>2146364.7971681016</v>
      </c>
      <c r="W100" s="181">
        <f t="shared" si="8"/>
        <v>585910518.22528064</v>
      </c>
      <c r="X100" s="57">
        <f t="shared" si="8"/>
        <v>255135211.2475639</v>
      </c>
      <c r="Y100" s="57">
        <f t="shared" si="4"/>
        <v>435607805.94357413</v>
      </c>
      <c r="Z100" s="57">
        <f t="shared" si="4"/>
        <v>2328879540.8911996</v>
      </c>
      <c r="AA100" s="181">
        <f t="shared" si="7"/>
        <v>786466579.79248011</v>
      </c>
      <c r="AB100" s="57"/>
      <c r="AC100" s="59"/>
      <c r="AD100" s="59"/>
      <c r="AH100" s="9"/>
      <c r="AI100" s="59"/>
    </row>
    <row r="101" spans="1:35" x14ac:dyDescent="0.25">
      <c r="A101" s="9">
        <v>38657</v>
      </c>
      <c r="B101" s="50"/>
      <c r="C101" s="47">
        <v>5104077</v>
      </c>
      <c r="D101" s="47">
        <v>2328648</v>
      </c>
      <c r="E101" s="47">
        <v>457730598</v>
      </c>
      <c r="F101" s="47">
        <v>58922567</v>
      </c>
      <c r="G101" s="47">
        <v>4931372</v>
      </c>
      <c r="H101" s="48">
        <v>695304</v>
      </c>
      <c r="I101" s="47">
        <v>233289982</v>
      </c>
      <c r="J101" s="47">
        <v>105481639</v>
      </c>
      <c r="K101" s="47">
        <v>142754994</v>
      </c>
      <c r="L101" s="49">
        <v>1011239182</v>
      </c>
      <c r="M101" s="54">
        <v>0.33</v>
      </c>
      <c r="N101" s="52">
        <f t="shared" si="6"/>
        <v>1.0033000000000001</v>
      </c>
      <c r="O101" s="103">
        <f>PRODUCT(N101:$N$236)</f>
        <v>1.994402163745393</v>
      </c>
      <c r="P101" s="57">
        <f t="shared" si="9"/>
        <v>0</v>
      </c>
      <c r="Q101" s="57">
        <f t="shared" si="9"/>
        <v>10179582.212723095</v>
      </c>
      <c r="R101" s="57">
        <f t="shared" si="9"/>
        <v>4644260.6098013818</v>
      </c>
      <c r="S101" s="181">
        <f t="shared" si="8"/>
        <v>912898895.06367266</v>
      </c>
      <c r="T101" s="57">
        <f t="shared" si="8"/>
        <v>117515295.11823289</v>
      </c>
      <c r="U101" s="57">
        <f t="shared" si="8"/>
        <v>9835138.9870334473</v>
      </c>
      <c r="V101" s="57">
        <f t="shared" si="8"/>
        <v>1386715.8020608267</v>
      </c>
      <c r="W101" s="181">
        <f t="shared" si="8"/>
        <v>465274044.88092381</v>
      </c>
      <c r="X101" s="57">
        <f t="shared" si="8"/>
        <v>210372809.05701044</v>
      </c>
      <c r="Y101" s="57">
        <f t="shared" si="4"/>
        <v>284710868.91906059</v>
      </c>
      <c r="Z101" s="57">
        <f t="shared" si="4"/>
        <v>2016817612.6449213</v>
      </c>
      <c r="AA101" s="181">
        <f t="shared" si="7"/>
        <v>638644672.70032501</v>
      </c>
      <c r="AB101" s="57"/>
      <c r="AC101" s="59"/>
      <c r="AD101" s="59"/>
      <c r="AH101" s="9"/>
      <c r="AI101" s="59"/>
    </row>
    <row r="102" spans="1:35" x14ac:dyDescent="0.25">
      <c r="A102" s="9">
        <v>38687</v>
      </c>
      <c r="B102" s="50"/>
      <c r="C102" s="47">
        <v>4923549</v>
      </c>
      <c r="D102" s="47">
        <v>3493544</v>
      </c>
      <c r="E102" s="47">
        <v>505306782</v>
      </c>
      <c r="F102" s="47">
        <v>46189379</v>
      </c>
      <c r="G102" s="47">
        <v>5357445</v>
      </c>
      <c r="H102" s="48">
        <v>895371</v>
      </c>
      <c r="I102" s="47">
        <v>247856507</v>
      </c>
      <c r="J102" s="47">
        <v>96706287</v>
      </c>
      <c r="K102" s="47">
        <v>164148160</v>
      </c>
      <c r="L102" s="49">
        <v>1074877025</v>
      </c>
      <c r="M102" s="54">
        <v>7.0000000000000007E-2</v>
      </c>
      <c r="N102" s="52">
        <f t="shared" si="6"/>
        <v>1.0006999999999999</v>
      </c>
      <c r="O102" s="103">
        <f>PRODUCT(N102:$N$236)</f>
        <v>1.987842284207507</v>
      </c>
      <c r="P102" s="57">
        <f t="shared" si="9"/>
        <v>0</v>
      </c>
      <c r="Q102" s="57">
        <f t="shared" si="9"/>
        <v>9787238.8905675858</v>
      </c>
      <c r="R102" s="57">
        <f t="shared" si="9"/>
        <v>6944614.4849394308</v>
      </c>
      <c r="S102" s="181">
        <f t="shared" si="8"/>
        <v>1004470187.7564248</v>
      </c>
      <c r="T102" s="57">
        <f t="shared" si="8"/>
        <v>91817200.65748626</v>
      </c>
      <c r="U102" s="57">
        <f t="shared" si="8"/>
        <v>10649755.706316087</v>
      </c>
      <c r="V102" s="57">
        <f t="shared" si="8"/>
        <v>1779856.3338531598</v>
      </c>
      <c r="W102" s="181">
        <f t="shared" si="8"/>
        <v>492699645.03057396</v>
      </c>
      <c r="X102" s="57">
        <f t="shared" si="8"/>
        <v>192236846.44730672</v>
      </c>
      <c r="Y102" s="57">
        <f t="shared" si="4"/>
        <v>326300653.32285935</v>
      </c>
      <c r="Z102" s="57">
        <f t="shared" si="4"/>
        <v>2136686000.6181695</v>
      </c>
      <c r="AA102" s="181">
        <f t="shared" si="7"/>
        <v>639516167.83117092</v>
      </c>
      <c r="AB102" s="57"/>
      <c r="AC102" s="59"/>
      <c r="AD102" s="59"/>
      <c r="AH102" s="9"/>
      <c r="AI102" s="59"/>
    </row>
    <row r="103" spans="1:35" x14ac:dyDescent="0.25">
      <c r="A103" s="9">
        <v>38718</v>
      </c>
      <c r="B103" s="47">
        <v>6611477</v>
      </c>
      <c r="C103" s="47">
        <v>3871017</v>
      </c>
      <c r="D103" s="47">
        <v>3315687</v>
      </c>
      <c r="E103" s="47">
        <v>454993336</v>
      </c>
      <c r="F103" s="47">
        <v>28257552</v>
      </c>
      <c r="G103" s="47">
        <v>6059171</v>
      </c>
      <c r="H103" s="47">
        <v>983500</v>
      </c>
      <c r="I103" s="47">
        <v>261531819</v>
      </c>
      <c r="J103" s="47">
        <v>182298642</v>
      </c>
      <c r="K103" s="47">
        <v>153671256</v>
      </c>
      <c r="L103" s="49">
        <v>1101593459</v>
      </c>
      <c r="M103" s="54">
        <v>0.72</v>
      </c>
      <c r="N103" s="52">
        <f t="shared" si="6"/>
        <v>1.0072000000000001</v>
      </c>
      <c r="O103" s="103">
        <f>PRODUCT(N103:$N$236)</f>
        <v>1.9864517679699301</v>
      </c>
      <c r="P103" s="57">
        <f t="shared" si="9"/>
        <v>13133380.17554253</v>
      </c>
      <c r="Q103" s="57">
        <f t="shared" si="9"/>
        <v>7689588.5634916546</v>
      </c>
      <c r="R103" s="57">
        <f t="shared" si="9"/>
        <v>6586452.3031849135</v>
      </c>
      <c r="S103" s="181">
        <f t="shared" si="8"/>
        <v>903822316.71173644</v>
      </c>
      <c r="T103" s="57">
        <f t="shared" si="8"/>
        <v>56132264.128902234</v>
      </c>
      <c r="U103" s="57">
        <f t="shared" si="8"/>
        <v>12036250.945382129</v>
      </c>
      <c r="V103" s="57">
        <f t="shared" si="8"/>
        <v>1953675.3137984262</v>
      </c>
      <c r="W103" s="181">
        <f t="shared" si="8"/>
        <v>519520344.23294175</v>
      </c>
      <c r="X103" s="57">
        <f t="shared" si="8"/>
        <v>362127459.69941735</v>
      </c>
      <c r="Y103" s="57">
        <f t="shared" si="4"/>
        <v>305260538.16735971</v>
      </c>
      <c r="Z103" s="57">
        <f t="shared" si="4"/>
        <v>2188262274.2146606</v>
      </c>
      <c r="AA103" s="181">
        <f t="shared" si="7"/>
        <v>764919613.26998246</v>
      </c>
      <c r="AB103" s="57"/>
      <c r="AC103" s="59"/>
      <c r="AD103" s="59"/>
      <c r="AH103" s="9"/>
      <c r="AI103" s="59"/>
    </row>
    <row r="104" spans="1:35" x14ac:dyDescent="0.25">
      <c r="A104" s="9">
        <v>38749</v>
      </c>
      <c r="B104" s="47">
        <v>5522594</v>
      </c>
      <c r="C104" s="47">
        <v>4013850</v>
      </c>
      <c r="D104" s="47">
        <v>3102580</v>
      </c>
      <c r="E104" s="47">
        <v>384524756</v>
      </c>
      <c r="F104" s="47">
        <v>23165701</v>
      </c>
      <c r="G104" s="47">
        <v>3816767</v>
      </c>
      <c r="H104" s="47">
        <v>532740</v>
      </c>
      <c r="I104" s="47">
        <v>239784822</v>
      </c>
      <c r="J104" s="47">
        <v>100280650</v>
      </c>
      <c r="K104" s="47">
        <v>129255008</v>
      </c>
      <c r="L104" s="49">
        <v>893999467</v>
      </c>
      <c r="M104" s="54">
        <v>-0.06</v>
      </c>
      <c r="N104" s="52">
        <f t="shared" si="6"/>
        <v>0.99939999999999996</v>
      </c>
      <c r="O104" s="103">
        <f>PRODUCT(N104:$N$236)</f>
        <v>1.9722515567612484</v>
      </c>
      <c r="P104" s="57">
        <f t="shared" si="9"/>
        <v>10891944.61386033</v>
      </c>
      <c r="Q104" s="57">
        <f t="shared" si="9"/>
        <v>7916321.9111061366</v>
      </c>
      <c r="R104" s="57">
        <f t="shared" si="9"/>
        <v>6119068.234976314</v>
      </c>
      <c r="S104" s="181">
        <f t="shared" si="8"/>
        <v>758379548.6342392</v>
      </c>
      <c r="T104" s="57">
        <f t="shared" si="8"/>
        <v>45688589.860715613</v>
      </c>
      <c r="U104" s="57">
        <f t="shared" si="8"/>
        <v>7527624.6575449603</v>
      </c>
      <c r="V104" s="57">
        <f t="shared" si="8"/>
        <v>1050697.2943489875</v>
      </c>
      <c r="W104" s="181">
        <f t="shared" si="8"/>
        <v>472915988.47721887</v>
      </c>
      <c r="X104" s="57">
        <f t="shared" si="8"/>
        <v>197778668.07552987</v>
      </c>
      <c r="Y104" s="57">
        <f t="shared" si="4"/>
        <v>254923390.74718761</v>
      </c>
      <c r="Z104" s="57">
        <f t="shared" si="4"/>
        <v>1763191840.5344763</v>
      </c>
      <c r="AA104" s="181">
        <f t="shared" si="7"/>
        <v>531896303.42301822</v>
      </c>
      <c r="AB104" s="57"/>
      <c r="AC104" s="59"/>
      <c r="AD104" s="59"/>
      <c r="AH104" s="9"/>
      <c r="AI104" s="59"/>
    </row>
    <row r="105" spans="1:35" x14ac:dyDescent="0.25">
      <c r="A105" s="9">
        <v>38777</v>
      </c>
      <c r="B105" s="47">
        <v>10539622</v>
      </c>
      <c r="C105" s="47">
        <v>7721511</v>
      </c>
      <c r="D105" s="47">
        <v>3664208</v>
      </c>
      <c r="E105" s="47">
        <v>401374277</v>
      </c>
      <c r="F105" s="47">
        <v>24980386</v>
      </c>
      <c r="G105" s="47">
        <v>4573561</v>
      </c>
      <c r="H105" s="47">
        <v>880268</v>
      </c>
      <c r="I105" s="47">
        <v>224668634</v>
      </c>
      <c r="J105" s="47">
        <v>110688205</v>
      </c>
      <c r="K105" s="47">
        <v>121092927</v>
      </c>
      <c r="L105" s="49">
        <v>910183600</v>
      </c>
      <c r="M105" s="54">
        <v>-0.45</v>
      </c>
      <c r="N105" s="52">
        <f t="shared" si="6"/>
        <v>0.99550000000000005</v>
      </c>
      <c r="O105" s="103">
        <f>PRODUCT(N105:$N$236)</f>
        <v>1.9734356181321286</v>
      </c>
      <c r="P105" s="57">
        <f t="shared" si="9"/>
        <v>20799265.456448983</v>
      </c>
      <c r="Q105" s="57">
        <f t="shared" si="9"/>
        <v>15237904.833199032</v>
      </c>
      <c r="R105" s="57">
        <f t="shared" si="9"/>
        <v>7231078.5794446906</v>
      </c>
      <c r="S105" s="181">
        <f t="shared" si="8"/>
        <v>792086294.43383121</v>
      </c>
      <c r="T105" s="57">
        <f t="shared" si="8"/>
        <v>49297183.487089172</v>
      </c>
      <c r="U105" s="57">
        <f t="shared" si="8"/>
        <v>9025628.1790999956</v>
      </c>
      <c r="V105" s="57">
        <f t="shared" si="8"/>
        <v>1737152.2247019326</v>
      </c>
      <c r="W105" s="181">
        <f t="shared" si="8"/>
        <v>443369084.61269099</v>
      </c>
      <c r="X105" s="57">
        <f t="shared" si="8"/>
        <v>218436046.25411078</v>
      </c>
      <c r="Y105" s="57">
        <f t="shared" si="4"/>
        <v>238969095.24567372</v>
      </c>
      <c r="Z105" s="57">
        <f t="shared" si="4"/>
        <v>1796188735.279726</v>
      </c>
      <c r="AA105" s="181">
        <f t="shared" si="7"/>
        <v>560733356.23320389</v>
      </c>
      <c r="AB105" s="57"/>
      <c r="AC105" s="59"/>
      <c r="AD105" s="59"/>
      <c r="AH105" s="9"/>
      <c r="AI105" s="59"/>
    </row>
    <row r="106" spans="1:35" x14ac:dyDescent="0.25">
      <c r="A106" s="9">
        <v>38808</v>
      </c>
      <c r="B106" s="47">
        <v>6299916</v>
      </c>
      <c r="C106" s="47">
        <v>7291196</v>
      </c>
      <c r="D106" s="47">
        <v>2363242</v>
      </c>
      <c r="E106" s="47">
        <v>456834483</v>
      </c>
      <c r="F106" s="47">
        <v>27261521</v>
      </c>
      <c r="G106" s="47">
        <v>5193556</v>
      </c>
      <c r="H106" s="47">
        <v>1151641</v>
      </c>
      <c r="I106" s="47">
        <v>248849483</v>
      </c>
      <c r="J106" s="47">
        <v>94480016</v>
      </c>
      <c r="K106" s="47">
        <v>102686283</v>
      </c>
      <c r="L106" s="49">
        <v>952411337</v>
      </c>
      <c r="M106" s="54">
        <v>0.02</v>
      </c>
      <c r="N106" s="52">
        <f t="shared" si="6"/>
        <v>1.0002</v>
      </c>
      <c r="O106" s="103">
        <f>PRODUCT(N106:$N$236)</f>
        <v>1.9823562211271992</v>
      </c>
      <c r="P106" s="57">
        <f t="shared" si="9"/>
        <v>12488677.675178781</v>
      </c>
      <c r="Q106" s="57">
        <f t="shared" si="9"/>
        <v>14453747.750057751</v>
      </c>
      <c r="R106" s="57">
        <f t="shared" si="9"/>
        <v>4684787.4807290845</v>
      </c>
      <c r="S106" s="181">
        <f t="shared" si="8"/>
        <v>905608679.40047777</v>
      </c>
      <c r="T106" s="57">
        <f t="shared" si="8"/>
        <v>54042045.751739785</v>
      </c>
      <c r="U106" s="57">
        <f t="shared" si="8"/>
        <v>10295478.046372492</v>
      </c>
      <c r="V106" s="57">
        <f t="shared" si="8"/>
        <v>2282962.700855149</v>
      </c>
      <c r="W106" s="181">
        <f t="shared" si="8"/>
        <v>493308320.7493372</v>
      </c>
      <c r="X106" s="57">
        <f t="shared" si="8"/>
        <v>187293047.48979732</v>
      </c>
      <c r="Y106" s="57">
        <f t="shared" si="4"/>
        <v>203560791.92947817</v>
      </c>
      <c r="Z106" s="57">
        <f t="shared" si="4"/>
        <v>1888018538.9740233</v>
      </c>
      <c r="AA106" s="181">
        <f t="shared" si="7"/>
        <v>489101538.82420838</v>
      </c>
      <c r="AB106" s="57"/>
      <c r="AC106" s="59"/>
      <c r="AD106" s="59"/>
      <c r="AH106" s="9"/>
      <c r="AI106" s="59"/>
    </row>
    <row r="107" spans="1:35" x14ac:dyDescent="0.25">
      <c r="A107" s="9">
        <v>38838</v>
      </c>
      <c r="B107" s="47">
        <v>6970453</v>
      </c>
      <c r="C107" s="47">
        <v>5784388</v>
      </c>
      <c r="D107" s="47">
        <v>1941182</v>
      </c>
      <c r="E107" s="47">
        <v>367381831</v>
      </c>
      <c r="F107" s="47">
        <v>27654853</v>
      </c>
      <c r="G107" s="47">
        <v>5334651</v>
      </c>
      <c r="H107" s="47">
        <v>543950</v>
      </c>
      <c r="I107" s="47">
        <v>263467181</v>
      </c>
      <c r="J107" s="47">
        <v>110557107</v>
      </c>
      <c r="K107" s="47">
        <v>121222673</v>
      </c>
      <c r="L107" s="49">
        <v>910858268</v>
      </c>
      <c r="M107" s="54">
        <v>0.38</v>
      </c>
      <c r="N107" s="52">
        <f t="shared" si="6"/>
        <v>1.0038</v>
      </c>
      <c r="O107" s="103">
        <f>PRODUCT(N107:$N$236)</f>
        <v>1.9819598291613654</v>
      </c>
      <c r="P107" s="57">
        <f t="shared" si="9"/>
        <v>13815157.837057326</v>
      </c>
      <c r="Q107" s="57">
        <f t="shared" si="9"/>
        <v>11464424.652283052</v>
      </c>
      <c r="R107" s="57">
        <f t="shared" si="9"/>
        <v>3847344.7450911175</v>
      </c>
      <c r="S107" s="181">
        <f t="shared" si="8"/>
        <v>728136031.00574958</v>
      </c>
      <c r="T107" s="57">
        <f t="shared" si="8"/>
        <v>54810807.72736267</v>
      </c>
      <c r="U107" s="57">
        <f t="shared" si="8"/>
        <v>10573063.984595507</v>
      </c>
      <c r="V107" s="57">
        <f t="shared" si="8"/>
        <v>1078087.0490723248</v>
      </c>
      <c r="W107" s="181">
        <f t="shared" si="8"/>
        <v>522181369.04438651</v>
      </c>
      <c r="X107" s="57">
        <f t="shared" si="8"/>
        <v>219119744.90229478</v>
      </c>
      <c r="Y107" s="57">
        <f t="shared" si="4"/>
        <v>240258468.26956406</v>
      </c>
      <c r="Z107" s="57">
        <f t="shared" si="4"/>
        <v>1805284497.2354972</v>
      </c>
      <c r="AA107" s="181">
        <f t="shared" si="7"/>
        <v>554967097.18536127</v>
      </c>
      <c r="AB107" s="57"/>
      <c r="AC107" s="59"/>
      <c r="AD107" s="59"/>
      <c r="AH107" s="9"/>
      <c r="AI107" s="59"/>
    </row>
    <row r="108" spans="1:35" x14ac:dyDescent="0.25">
      <c r="A108" s="9">
        <v>38869</v>
      </c>
      <c r="B108" s="47">
        <v>6274676</v>
      </c>
      <c r="C108" s="47">
        <v>5642342</v>
      </c>
      <c r="D108" s="47">
        <v>2742615</v>
      </c>
      <c r="E108" s="47">
        <v>387857691</v>
      </c>
      <c r="F108" s="47">
        <v>29654091</v>
      </c>
      <c r="G108" s="47">
        <v>5376921</v>
      </c>
      <c r="H108" s="47">
        <v>444951</v>
      </c>
      <c r="I108" s="47">
        <v>356425349</v>
      </c>
      <c r="J108" s="47">
        <v>116934615</v>
      </c>
      <c r="K108" s="47">
        <v>131846742</v>
      </c>
      <c r="L108" s="49">
        <v>1043199994</v>
      </c>
      <c r="M108" s="54">
        <v>0.67</v>
      </c>
      <c r="N108" s="52">
        <f t="shared" si="6"/>
        <v>1.0066999999999999</v>
      </c>
      <c r="O108" s="103">
        <f>PRODUCT(N108:$N$236)</f>
        <v>1.9744568929680895</v>
      </c>
      <c r="P108" s="57">
        <f t="shared" si="9"/>
        <v>12389077.279341439</v>
      </c>
      <c r="Q108" s="57">
        <f t="shared" si="9"/>
        <v>11140561.054383356</v>
      </c>
      <c r="R108" s="57">
        <f t="shared" si="9"/>
        <v>5415175.091507677</v>
      </c>
      <c r="S108" s="181">
        <f t="shared" si="8"/>
        <v>765808291.48563731</v>
      </c>
      <c r="T108" s="57">
        <f t="shared" si="8"/>
        <v>58550724.379652984</v>
      </c>
      <c r="U108" s="57">
        <f t="shared" si="8"/>
        <v>10616498.731394872</v>
      </c>
      <c r="V108" s="57">
        <f t="shared" si="8"/>
        <v>878536.56898304436</v>
      </c>
      <c r="W108" s="181">
        <f t="shared" si="8"/>
        <v>703746487.16160691</v>
      </c>
      <c r="X108" s="57">
        <f t="shared" si="8"/>
        <v>230882356.61331975</v>
      </c>
      <c r="Y108" s="57">
        <f t="shared" si="8"/>
        <v>260325708.55728531</v>
      </c>
      <c r="Z108" s="57">
        <f t="shared" si="8"/>
        <v>2059753418.8975697</v>
      </c>
      <c r="AA108" s="181">
        <f t="shared" si="7"/>
        <v>590198640.25032556</v>
      </c>
      <c r="AB108" s="57"/>
      <c r="AC108" s="59"/>
      <c r="AD108" s="59"/>
      <c r="AH108" s="9"/>
      <c r="AI108" s="59"/>
    </row>
    <row r="109" spans="1:35" x14ac:dyDescent="0.25">
      <c r="A109" s="9">
        <v>38899</v>
      </c>
      <c r="B109" s="47">
        <v>6997572</v>
      </c>
      <c r="C109" s="47">
        <v>5741726</v>
      </c>
      <c r="D109" s="47">
        <v>2179693</v>
      </c>
      <c r="E109" s="47">
        <v>396357180</v>
      </c>
      <c r="F109" s="47">
        <v>29533127</v>
      </c>
      <c r="G109" s="47">
        <v>5223838</v>
      </c>
      <c r="H109" s="47">
        <v>616300</v>
      </c>
      <c r="I109" s="47">
        <v>247582710</v>
      </c>
      <c r="J109" s="47">
        <v>112861519</v>
      </c>
      <c r="K109" s="47">
        <v>124576873</v>
      </c>
      <c r="L109" s="49">
        <v>931670539</v>
      </c>
      <c r="M109" s="54">
        <v>0.17</v>
      </c>
      <c r="N109" s="52">
        <f t="shared" si="6"/>
        <v>1.0017</v>
      </c>
      <c r="O109" s="103">
        <f>PRODUCT(N109:$N$236)</f>
        <v>1.9613160752638221</v>
      </c>
      <c r="P109" s="57">
        <f t="shared" si="9"/>
        <v>13724450.451416014</v>
      </c>
      <c r="Q109" s="57">
        <f t="shared" si="9"/>
        <v>11261339.503560245</v>
      </c>
      <c r="R109" s="57">
        <f t="shared" si="9"/>
        <v>4275066.9200400263</v>
      </c>
      <c r="S109" s="181">
        <f t="shared" si="8"/>
        <v>777381708.68023634</v>
      </c>
      <c r="T109" s="57">
        <f t="shared" si="8"/>
        <v>57923796.737908021</v>
      </c>
      <c r="U109" s="57">
        <f t="shared" si="8"/>
        <v>10245597.443974014</v>
      </c>
      <c r="V109" s="57">
        <f t="shared" si="8"/>
        <v>1208759.0971850937</v>
      </c>
      <c r="W109" s="181">
        <f t="shared" si="8"/>
        <v>485587949.08038104</v>
      </c>
      <c r="X109" s="57">
        <f t="shared" si="8"/>
        <v>221357111.4933933</v>
      </c>
      <c r="Y109" s="57">
        <f t="shared" si="8"/>
        <v>244334623.6209996</v>
      </c>
      <c r="Z109" s="57">
        <f t="shared" si="8"/>
        <v>1827300404.9904096</v>
      </c>
      <c r="AA109" s="181">
        <f t="shared" si="7"/>
        <v>564330747.22979224</v>
      </c>
      <c r="AB109" s="57"/>
      <c r="AC109" s="59"/>
      <c r="AD109" s="59"/>
      <c r="AH109" s="9"/>
      <c r="AI109" s="59"/>
    </row>
    <row r="110" spans="1:35" x14ac:dyDescent="0.25">
      <c r="A110" s="9">
        <v>38930</v>
      </c>
      <c r="B110" s="47">
        <v>7206104</v>
      </c>
      <c r="C110" s="47">
        <v>5601050</v>
      </c>
      <c r="D110" s="47">
        <v>2502763</v>
      </c>
      <c r="E110" s="47">
        <v>328401453</v>
      </c>
      <c r="F110" s="47">
        <v>28536206</v>
      </c>
      <c r="G110" s="47">
        <v>5136187</v>
      </c>
      <c r="H110" s="47">
        <v>558823</v>
      </c>
      <c r="I110" s="47">
        <v>280708991</v>
      </c>
      <c r="J110" s="47">
        <v>106128341</v>
      </c>
      <c r="K110" s="47">
        <v>138262702</v>
      </c>
      <c r="L110" s="49">
        <v>903042620</v>
      </c>
      <c r="M110" s="54">
        <v>0.41</v>
      </c>
      <c r="N110" s="52">
        <f t="shared" si="6"/>
        <v>1.0041</v>
      </c>
      <c r="O110" s="103">
        <f>PRODUCT(N110:$N$236)</f>
        <v>1.9579874965197366</v>
      </c>
      <c r="P110" s="57">
        <f t="shared" si="9"/>
        <v>14109461.53062086</v>
      </c>
      <c r="Q110" s="57">
        <f t="shared" si="9"/>
        <v>10966785.867381871</v>
      </c>
      <c r="R110" s="57">
        <f t="shared" si="9"/>
        <v>4900378.6607522257</v>
      </c>
      <c r="S110" s="181">
        <f t="shared" si="8"/>
        <v>643005938.81291389</v>
      </c>
      <c r="T110" s="57">
        <f t="shared" si="8"/>
        <v>55873534.546111487</v>
      </c>
      <c r="U110" s="57">
        <f t="shared" si="8"/>
        <v>10056589.925787216</v>
      </c>
      <c r="V110" s="57">
        <f t="shared" si="8"/>
        <v>1094168.4467676487</v>
      </c>
      <c r="W110" s="181">
        <f t="shared" si="8"/>
        <v>549624694.53867126</v>
      </c>
      <c r="X110" s="57">
        <f t="shared" si="8"/>
        <v>207797964.70438293</v>
      </c>
      <c r="Y110" s="57">
        <f t="shared" si="8"/>
        <v>270716641.75103438</v>
      </c>
      <c r="Z110" s="57">
        <f t="shared" si="8"/>
        <v>1768146158.7844238</v>
      </c>
      <c r="AA110" s="181">
        <f t="shared" si="7"/>
        <v>575515525.43283868</v>
      </c>
      <c r="AB110" s="57"/>
      <c r="AC110" s="59"/>
      <c r="AD110" s="59"/>
      <c r="AH110" s="9"/>
      <c r="AI110" s="59"/>
    </row>
    <row r="111" spans="1:35" x14ac:dyDescent="0.25">
      <c r="A111" s="9">
        <v>38961</v>
      </c>
      <c r="B111" s="47">
        <v>10866696</v>
      </c>
      <c r="C111" s="47">
        <v>5245435</v>
      </c>
      <c r="D111" s="47">
        <v>2643832</v>
      </c>
      <c r="E111" s="47">
        <v>396141230</v>
      </c>
      <c r="F111" s="47">
        <v>29002135</v>
      </c>
      <c r="G111" s="47">
        <v>6412321</v>
      </c>
      <c r="H111" s="47">
        <v>636949</v>
      </c>
      <c r="I111" s="47">
        <v>268653412</v>
      </c>
      <c r="J111" s="47">
        <v>104746053</v>
      </c>
      <c r="K111" s="47">
        <v>279362137</v>
      </c>
      <c r="L111" s="49">
        <v>1103710198</v>
      </c>
      <c r="M111" s="54">
        <v>0.24</v>
      </c>
      <c r="N111" s="52">
        <f t="shared" si="6"/>
        <v>1.0024</v>
      </c>
      <c r="O111" s="103">
        <f>PRODUCT(N111:$N$236)</f>
        <v>1.9499925271583884</v>
      </c>
      <c r="P111" s="57">
        <f t="shared" si="9"/>
        <v>21189975.994901951</v>
      </c>
      <c r="Q111" s="57">
        <f t="shared" si="9"/>
        <v>10228559.051695062</v>
      </c>
      <c r="R111" s="57">
        <f t="shared" si="9"/>
        <v>5155452.6430622162</v>
      </c>
      <c r="S111" s="181">
        <f t="shared" si="8"/>
        <v>772472438.19933236</v>
      </c>
      <c r="T111" s="57">
        <f t="shared" si="8"/>
        <v>56553946.521638751</v>
      </c>
      <c r="U111" s="57">
        <f t="shared" si="8"/>
        <v>12503978.031740805</v>
      </c>
      <c r="V111" s="57">
        <f t="shared" si="8"/>
        <v>1242045.7901810084</v>
      </c>
      <c r="W111" s="181">
        <f t="shared" si="8"/>
        <v>523872145.79560369</v>
      </c>
      <c r="X111" s="57">
        <f t="shared" si="8"/>
        <v>204254020.5993365</v>
      </c>
      <c r="Y111" s="57">
        <f t="shared" si="8"/>
        <v>544754079.52099788</v>
      </c>
      <c r="Z111" s="57">
        <f t="shared" si="8"/>
        <v>2152226638.2485051</v>
      </c>
      <c r="AA111" s="181">
        <f t="shared" si="7"/>
        <v>855882054.25356913</v>
      </c>
      <c r="AB111" s="57"/>
      <c r="AC111" s="59"/>
      <c r="AD111" s="59"/>
      <c r="AH111" s="9"/>
      <c r="AI111" s="59"/>
    </row>
    <row r="112" spans="1:35" x14ac:dyDescent="0.25">
      <c r="A112" s="9">
        <v>38991</v>
      </c>
      <c r="B112" s="47">
        <v>8729922</v>
      </c>
      <c r="C112" s="47">
        <v>5945079</v>
      </c>
      <c r="D112" s="47">
        <v>2131012</v>
      </c>
      <c r="E112" s="47">
        <v>496621355</v>
      </c>
      <c r="F112" s="47">
        <v>29464055</v>
      </c>
      <c r="G112" s="47">
        <v>5055189</v>
      </c>
      <c r="H112" s="47">
        <v>629891</v>
      </c>
      <c r="I112" s="47">
        <v>256325829</v>
      </c>
      <c r="J112" s="47">
        <v>103970524</v>
      </c>
      <c r="K112" s="47">
        <v>146233294</v>
      </c>
      <c r="L112" s="49">
        <v>1055106149</v>
      </c>
      <c r="M112" s="54">
        <v>0.81</v>
      </c>
      <c r="N112" s="52">
        <f t="shared" si="6"/>
        <v>1.0081</v>
      </c>
      <c r="O112" s="103">
        <f>PRODUCT(N112:$N$236)</f>
        <v>1.9453237501580094</v>
      </c>
      <c r="P112" s="57">
        <f t="shared" si="9"/>
        <v>16982524.603626911</v>
      </c>
      <c r="Q112" s="57">
        <f t="shared" si="9"/>
        <v>11565103.375265628</v>
      </c>
      <c r="R112" s="57">
        <f t="shared" si="9"/>
        <v>4145508.2554717199</v>
      </c>
      <c r="S112" s="181">
        <f t="shared" si="8"/>
        <v>966089316.71715212</v>
      </c>
      <c r="T112" s="57">
        <f t="shared" si="8"/>
        <v>57317125.967461847</v>
      </c>
      <c r="U112" s="57">
        <f t="shared" si="8"/>
        <v>9833979.2232375182</v>
      </c>
      <c r="V112" s="57">
        <f t="shared" si="8"/>
        <v>1225341.9223107786</v>
      </c>
      <c r="W112" s="181">
        <f t="shared" si="8"/>
        <v>498636722.93264061</v>
      </c>
      <c r="X112" s="57">
        <f t="shared" si="8"/>
        <v>202256329.65357333</v>
      </c>
      <c r="Y112" s="57">
        <f t="shared" si="8"/>
        <v>284471099.88203871</v>
      </c>
      <c r="Z112" s="57">
        <f t="shared" si="8"/>
        <v>2052523050.5874555</v>
      </c>
      <c r="AA112" s="181">
        <f t="shared" si="7"/>
        <v>587797010.93766284</v>
      </c>
      <c r="AB112" s="57"/>
      <c r="AC112" s="59"/>
      <c r="AD112" s="59"/>
      <c r="AH112" s="9"/>
      <c r="AI112" s="59"/>
    </row>
    <row r="113" spans="1:35" x14ac:dyDescent="0.25">
      <c r="A113" s="9">
        <v>39022</v>
      </c>
      <c r="B113" s="47">
        <v>8687299</v>
      </c>
      <c r="C113" s="47">
        <v>6467314</v>
      </c>
      <c r="D113" s="47">
        <v>3081018</v>
      </c>
      <c r="E113" s="47">
        <v>389928466</v>
      </c>
      <c r="F113" s="47">
        <v>32694850</v>
      </c>
      <c r="G113" s="47">
        <v>6007421</v>
      </c>
      <c r="H113" s="47">
        <v>624120</v>
      </c>
      <c r="I113" s="47">
        <v>370373897</v>
      </c>
      <c r="J113" s="47">
        <v>99521241</v>
      </c>
      <c r="K113" s="47">
        <v>136824764</v>
      </c>
      <c r="L113" s="49">
        <v>1054210389</v>
      </c>
      <c r="M113" s="54">
        <v>0.56999999999999995</v>
      </c>
      <c r="N113" s="52">
        <f t="shared" si="6"/>
        <v>1.0057</v>
      </c>
      <c r="O113" s="103">
        <f>PRODUCT(N113:$N$236)</f>
        <v>1.9296932349548748</v>
      </c>
      <c r="P113" s="57">
        <f t="shared" si="9"/>
        <v>16763822.110330248</v>
      </c>
      <c r="Q113" s="57">
        <f t="shared" si="9"/>
        <v>12479932.074128952</v>
      </c>
      <c r="R113" s="57">
        <f t="shared" si="9"/>
        <v>5945419.591374198</v>
      </c>
      <c r="S113" s="181">
        <f t="shared" si="8"/>
        <v>752442322.95653188</v>
      </c>
      <c r="T113" s="57">
        <f t="shared" si="8"/>
        <v>63091030.86286439</v>
      </c>
      <c r="U113" s="57">
        <f t="shared" si="8"/>
        <v>11592479.663225848</v>
      </c>
      <c r="V113" s="57">
        <f t="shared" si="8"/>
        <v>1204360.1418000364</v>
      </c>
      <c r="W113" s="181">
        <f t="shared" si="8"/>
        <v>714708003.44477355</v>
      </c>
      <c r="X113" s="57">
        <f t="shared" ref="X113:Z176" si="10">$O113*J113</f>
        <v>192045465.49201372</v>
      </c>
      <c r="Y113" s="57">
        <f t="shared" si="10"/>
        <v>264029821.46509728</v>
      </c>
      <c r="Z113" s="57">
        <f t="shared" si="10"/>
        <v>2034302655.872447</v>
      </c>
      <c r="AA113" s="181">
        <f t="shared" si="7"/>
        <v>567152329.47114146</v>
      </c>
      <c r="AB113" s="57"/>
      <c r="AC113" s="59"/>
      <c r="AD113" s="59"/>
      <c r="AH113" s="9"/>
      <c r="AI113" s="59"/>
    </row>
    <row r="114" spans="1:35" x14ac:dyDescent="0.25">
      <c r="A114" s="9">
        <v>39052</v>
      </c>
      <c r="B114" s="47">
        <v>9209005</v>
      </c>
      <c r="C114" s="47">
        <v>3972983</v>
      </c>
      <c r="D114" s="47">
        <v>3082583</v>
      </c>
      <c r="E114" s="47">
        <v>396810060</v>
      </c>
      <c r="F114" s="47">
        <v>28727739</v>
      </c>
      <c r="G114" s="47">
        <v>6322379</v>
      </c>
      <c r="H114" s="47">
        <v>652304</v>
      </c>
      <c r="I114" s="47">
        <v>282895771</v>
      </c>
      <c r="J114" s="47">
        <v>86173423</v>
      </c>
      <c r="K114" s="47">
        <v>135466824</v>
      </c>
      <c r="L114" s="49">
        <v>953313071</v>
      </c>
      <c r="M114" s="54">
        <v>0.26</v>
      </c>
      <c r="N114" s="52">
        <f t="shared" si="6"/>
        <v>1.0025999999999999</v>
      </c>
      <c r="O114" s="103">
        <f>PRODUCT(N114:$N$236)</f>
        <v>1.9187563239085965</v>
      </c>
      <c r="P114" s="57">
        <f t="shared" si="9"/>
        <v>17669836.580655884</v>
      </c>
      <c r="Q114" s="57">
        <f t="shared" si="9"/>
        <v>7623186.2560313474</v>
      </c>
      <c r="R114" s="57">
        <f t="shared" si="9"/>
        <v>5914725.6252231328</v>
      </c>
      <c r="S114" s="181">
        <f t="shared" si="9"/>
        <v>761381812.01554966</v>
      </c>
      <c r="T114" s="57">
        <f t="shared" si="9"/>
        <v>55121530.877845623</v>
      </c>
      <c r="U114" s="57">
        <f t="shared" si="9"/>
        <v>12131104.688396908</v>
      </c>
      <c r="V114" s="57">
        <f t="shared" si="9"/>
        <v>1251612.4251108731</v>
      </c>
      <c r="W114" s="181">
        <f t="shared" si="9"/>
        <v>542808049.61324811</v>
      </c>
      <c r="X114" s="57">
        <f t="shared" si="10"/>
        <v>165345800.33410051</v>
      </c>
      <c r="Y114" s="57">
        <f t="shared" si="10"/>
        <v>259927825.22981283</v>
      </c>
      <c r="Z114" s="57">
        <f t="shared" si="10"/>
        <v>1829175483.6459749</v>
      </c>
      <c r="AA114" s="181">
        <f t="shared" si="7"/>
        <v>524985622.0171771</v>
      </c>
      <c r="AB114" s="57"/>
      <c r="AC114" s="59"/>
      <c r="AD114" s="59"/>
      <c r="AH114" s="9"/>
      <c r="AI114" s="59"/>
    </row>
    <row r="115" spans="1:35" x14ac:dyDescent="0.25">
      <c r="A115" s="9">
        <v>39083</v>
      </c>
      <c r="B115" s="47">
        <v>9124087</v>
      </c>
      <c r="C115" s="47">
        <v>4625344</v>
      </c>
      <c r="D115" s="47">
        <v>3463241</v>
      </c>
      <c r="E115" s="47">
        <v>439372810</v>
      </c>
      <c r="F115" s="47">
        <v>29190541</v>
      </c>
      <c r="G115" s="47">
        <v>11806548</v>
      </c>
      <c r="H115" s="47">
        <v>581453</v>
      </c>
      <c r="I115" s="47">
        <v>302629184</v>
      </c>
      <c r="J115" s="47">
        <v>178326226</v>
      </c>
      <c r="K115" s="47">
        <v>156759354</v>
      </c>
      <c r="L115" s="49">
        <v>1135878787</v>
      </c>
      <c r="M115" s="54">
        <v>0.43</v>
      </c>
      <c r="N115" s="52">
        <f t="shared" si="6"/>
        <v>1.0043</v>
      </c>
      <c r="O115" s="103">
        <f>PRODUCT(N115:$N$236)</f>
        <v>1.9137804946225765</v>
      </c>
      <c r="P115" s="57">
        <f t="shared" si="9"/>
        <v>17461499.731839418</v>
      </c>
      <c r="Q115" s="57">
        <f t="shared" si="9"/>
        <v>8851893.1281195655</v>
      </c>
      <c r="R115" s="57">
        <f t="shared" si="9"/>
        <v>6627883.0739771863</v>
      </c>
      <c r="S115" s="181">
        <f t="shared" si="9"/>
        <v>840863113.64551127</v>
      </c>
      <c r="T115" s="57">
        <f t="shared" si="9"/>
        <v>55864287.993280597</v>
      </c>
      <c r="U115" s="57">
        <f t="shared" si="9"/>
        <v>22595141.271225192</v>
      </c>
      <c r="V115" s="57">
        <f t="shared" si="9"/>
        <v>1112773.4099397811</v>
      </c>
      <c r="W115" s="181">
        <f t="shared" si="9"/>
        <v>579165829.44274676</v>
      </c>
      <c r="X115" s="57">
        <f t="shared" si="10"/>
        <v>341277252.99845737</v>
      </c>
      <c r="Y115" s="57">
        <f t="shared" si="10"/>
        <v>300002994.03483558</v>
      </c>
      <c r="Z115" s="57">
        <f t="shared" si="10"/>
        <v>2173822666.8161521</v>
      </c>
      <c r="AA115" s="181">
        <f t="shared" si="7"/>
        <v>753793723.72789419</v>
      </c>
      <c r="AB115" s="57"/>
      <c r="AC115" s="59"/>
      <c r="AD115" s="59"/>
      <c r="AH115" s="9"/>
      <c r="AI115" s="59"/>
    </row>
    <row r="116" spans="1:35" x14ac:dyDescent="0.25">
      <c r="A116" s="9">
        <v>39114</v>
      </c>
      <c r="B116" s="47">
        <v>8976440</v>
      </c>
      <c r="C116" s="47">
        <v>4727626</v>
      </c>
      <c r="D116" s="47">
        <v>3392221</v>
      </c>
      <c r="E116" s="47">
        <v>319317567</v>
      </c>
      <c r="F116" s="47">
        <v>27659375</v>
      </c>
      <c r="G116" s="47">
        <v>9112694</v>
      </c>
      <c r="H116" s="47">
        <v>584030</v>
      </c>
      <c r="I116" s="47">
        <v>294776398</v>
      </c>
      <c r="J116" s="47">
        <v>109358165</v>
      </c>
      <c r="K116" s="47">
        <v>123831765</v>
      </c>
      <c r="L116" s="49">
        <v>901736281</v>
      </c>
      <c r="M116" s="54">
        <v>0.23</v>
      </c>
      <c r="N116" s="52">
        <f t="shared" si="6"/>
        <v>1.0023</v>
      </c>
      <c r="O116" s="103">
        <f>PRODUCT(N116:$N$236)</f>
        <v>1.9055864727895788</v>
      </c>
      <c r="P116" s="57">
        <f t="shared" si="9"/>
        <v>17105382.637807287</v>
      </c>
      <c r="Q116" s="57">
        <f t="shared" si="9"/>
        <v>9008900.1540083047</v>
      </c>
      <c r="R116" s="57">
        <f t="shared" si="9"/>
        <v>6464170.4503127383</v>
      </c>
      <c r="S116" s="181">
        <f t="shared" si="9"/>
        <v>608487236.19928002</v>
      </c>
      <c r="T116" s="57">
        <f t="shared" si="9"/>
        <v>52707330.845814258</v>
      </c>
      <c r="U116" s="57">
        <f t="shared" si="9"/>
        <v>17365026.417070758</v>
      </c>
      <c r="V116" s="57">
        <f t="shared" si="9"/>
        <v>1112919.6677032977</v>
      </c>
      <c r="W116" s="181">
        <f t="shared" si="9"/>
        <v>561721916.52643704</v>
      </c>
      <c r="X116" s="57">
        <f t="shared" si="10"/>
        <v>208391439.91309077</v>
      </c>
      <c r="Y116" s="57">
        <f t="shared" si="10"/>
        <v>235972136.28565803</v>
      </c>
      <c r="Z116" s="57">
        <f t="shared" si="10"/>
        <v>1718336459.0971825</v>
      </c>
      <c r="AA116" s="181">
        <f t="shared" si="7"/>
        <v>548127306.37146544</v>
      </c>
      <c r="AB116" s="57"/>
      <c r="AC116" s="59"/>
      <c r="AD116" s="59"/>
      <c r="AH116" s="9"/>
      <c r="AI116" s="59"/>
    </row>
    <row r="117" spans="1:35" x14ac:dyDescent="0.25">
      <c r="A117" s="9">
        <v>39142</v>
      </c>
      <c r="B117" s="47">
        <v>9440491</v>
      </c>
      <c r="C117" s="47">
        <v>7843057</v>
      </c>
      <c r="D117" s="47">
        <v>4025510</v>
      </c>
      <c r="E117" s="47">
        <v>374798729</v>
      </c>
      <c r="F117" s="47">
        <v>28100860</v>
      </c>
      <c r="G117" s="47">
        <v>8510054</v>
      </c>
      <c r="H117" s="47">
        <v>556517</v>
      </c>
      <c r="I117" s="47">
        <v>222463476</v>
      </c>
      <c r="J117" s="47">
        <v>99697487</v>
      </c>
      <c r="K117" s="47">
        <v>88945435</v>
      </c>
      <c r="L117" s="49">
        <v>844381615</v>
      </c>
      <c r="M117" s="54">
        <v>0.22</v>
      </c>
      <c r="N117" s="52">
        <f t="shared" si="6"/>
        <v>1.0022</v>
      </c>
      <c r="O117" s="103">
        <f>PRODUCT(N117:$N$236)</f>
        <v>1.9012136813225406</v>
      </c>
      <c r="P117" s="57">
        <f t="shared" si="9"/>
        <v>17948390.647602312</v>
      </c>
      <c r="Q117" s="57">
        <f t="shared" si="9"/>
        <v>14911327.271792522</v>
      </c>
      <c r="R117" s="57">
        <f t="shared" si="9"/>
        <v>7653354.6863007005</v>
      </c>
      <c r="S117" s="181">
        <f t="shared" si="9"/>
        <v>712572471.31709933</v>
      </c>
      <c r="T117" s="57">
        <f t="shared" si="9"/>
        <v>53425739.488929331</v>
      </c>
      <c r="U117" s="57">
        <f t="shared" si="9"/>
        <v>16179431.093593612</v>
      </c>
      <c r="V117" s="57">
        <f t="shared" si="9"/>
        <v>1058057.7342885763</v>
      </c>
      <c r="W117" s="181">
        <f t="shared" si="9"/>
        <v>422950604.16576868</v>
      </c>
      <c r="X117" s="57">
        <f t="shared" si="10"/>
        <v>189546226.27787614</v>
      </c>
      <c r="Y117" s="57">
        <f t="shared" si="10"/>
        <v>169104277.91318476</v>
      </c>
      <c r="Z117" s="57">
        <f t="shared" si="10"/>
        <v>1605349878.6952221</v>
      </c>
      <c r="AA117" s="181">
        <f t="shared" si="7"/>
        <v>469826803.21235412</v>
      </c>
      <c r="AB117" s="57"/>
      <c r="AC117" s="59"/>
      <c r="AD117" s="59"/>
      <c r="AH117" s="9"/>
      <c r="AI117" s="59"/>
    </row>
    <row r="118" spans="1:35" x14ac:dyDescent="0.25">
      <c r="A118" s="9">
        <v>39173</v>
      </c>
      <c r="B118" s="47">
        <v>8379964</v>
      </c>
      <c r="C118" s="47">
        <v>8882553</v>
      </c>
      <c r="D118" s="47">
        <v>2746957</v>
      </c>
      <c r="E118" s="47">
        <v>433090773</v>
      </c>
      <c r="F118" s="47">
        <v>35881168</v>
      </c>
      <c r="G118" s="47">
        <v>11867270</v>
      </c>
      <c r="H118" s="47">
        <v>599409</v>
      </c>
      <c r="I118" s="47">
        <v>308675202</v>
      </c>
      <c r="J118" s="47">
        <v>104534952</v>
      </c>
      <c r="K118" s="47">
        <v>73942748</v>
      </c>
      <c r="L118" s="49">
        <v>988600996</v>
      </c>
      <c r="M118" s="54">
        <v>0.14000000000000001</v>
      </c>
      <c r="N118" s="52">
        <f t="shared" si="6"/>
        <v>1.0014000000000001</v>
      </c>
      <c r="O118" s="103">
        <f>PRODUCT(N118:$N$236)</f>
        <v>1.8970401928981637</v>
      </c>
      <c r="P118" s="57">
        <f t="shared" si="9"/>
        <v>15897128.523039667</v>
      </c>
      <c r="Q118" s="57">
        <f t="shared" si="9"/>
        <v>16850560.056548163</v>
      </c>
      <c r="R118" s="57">
        <f t="shared" si="9"/>
        <v>5211087.8371629613</v>
      </c>
      <c r="S118" s="181">
        <f t="shared" si="9"/>
        <v>821590603.55433488</v>
      </c>
      <c r="T118" s="57">
        <f t="shared" si="9"/>
        <v>68068017.864131421</v>
      </c>
      <c r="U118" s="57">
        <f t="shared" si="9"/>
        <v>22512688.169974592</v>
      </c>
      <c r="V118" s="57">
        <f t="shared" si="9"/>
        <v>1137102.9649848954</v>
      </c>
      <c r="W118" s="181">
        <f t="shared" si="9"/>
        <v>585569264.74495971</v>
      </c>
      <c r="X118" s="57">
        <f t="shared" si="10"/>
        <v>198307005.50668028</v>
      </c>
      <c r="Y118" s="57">
        <f t="shared" si="10"/>
        <v>140272364.9293403</v>
      </c>
      <c r="Z118" s="57">
        <f t="shared" si="10"/>
        <v>1875415824.1511569</v>
      </c>
      <c r="AA118" s="181">
        <f t="shared" si="7"/>
        <v>468255955.85186231</v>
      </c>
      <c r="AB118" s="57"/>
      <c r="AC118" s="59"/>
      <c r="AD118" s="59"/>
      <c r="AH118" s="9"/>
      <c r="AI118" s="59"/>
    </row>
    <row r="119" spans="1:35" x14ac:dyDescent="0.25">
      <c r="A119" s="9">
        <v>39203</v>
      </c>
      <c r="B119" s="47">
        <v>8892649</v>
      </c>
      <c r="C119" s="47">
        <v>6769378</v>
      </c>
      <c r="D119" s="47">
        <v>2903237</v>
      </c>
      <c r="E119" s="47">
        <v>430618679</v>
      </c>
      <c r="F119" s="47">
        <v>31429079</v>
      </c>
      <c r="G119" s="47">
        <v>11527025</v>
      </c>
      <c r="H119" s="47">
        <v>726954</v>
      </c>
      <c r="I119" s="47">
        <v>241877433</v>
      </c>
      <c r="J119" s="47">
        <v>107216372</v>
      </c>
      <c r="K119" s="47">
        <v>151207702</v>
      </c>
      <c r="L119" s="49">
        <v>993168508</v>
      </c>
      <c r="M119" s="54">
        <v>0.16</v>
      </c>
      <c r="N119" s="52">
        <f t="shared" si="6"/>
        <v>1.0016</v>
      </c>
      <c r="O119" s="103">
        <f>PRODUCT(N119:$N$236)</f>
        <v>1.8943880496286836</v>
      </c>
      <c r="P119" s="57">
        <f t="shared" si="9"/>
        <v>16846127.995142464</v>
      </c>
      <c r="Q119" s="57">
        <f t="shared" si="9"/>
        <v>12823828.786619319</v>
      </c>
      <c r="R119" s="57">
        <f t="shared" si="9"/>
        <v>5499857.47803983</v>
      </c>
      <c r="S119" s="181">
        <f t="shared" si="9"/>
        <v>815758879.44449019</v>
      </c>
      <c r="T119" s="57">
        <f t="shared" si="9"/>
        <v>59538871.668435819</v>
      </c>
      <c r="U119" s="57">
        <f t="shared" si="9"/>
        <v>21836658.407771077</v>
      </c>
      <c r="V119" s="57">
        <f t="shared" si="9"/>
        <v>1377132.9702297701</v>
      </c>
      <c r="W119" s="181">
        <f t="shared" si="9"/>
        <v>458209718.5500626</v>
      </c>
      <c r="X119" s="57">
        <f t="shared" si="10"/>
        <v>203109413.8413434</v>
      </c>
      <c r="Y119" s="57">
        <f t="shared" si="10"/>
        <v>286446063.68061519</v>
      </c>
      <c r="Z119" s="57">
        <f t="shared" si="10"/>
        <v>1881446552.8227496</v>
      </c>
      <c r="AA119" s="181">
        <f t="shared" si="7"/>
        <v>607477954.82819676</v>
      </c>
      <c r="AB119" s="57"/>
      <c r="AC119" s="59"/>
      <c r="AD119" s="59"/>
      <c r="AH119" s="9"/>
      <c r="AI119" s="59"/>
    </row>
    <row r="120" spans="1:35" x14ac:dyDescent="0.25">
      <c r="A120" s="9">
        <v>39234</v>
      </c>
      <c r="B120" s="47">
        <v>9559161</v>
      </c>
      <c r="C120" s="47">
        <v>5624657</v>
      </c>
      <c r="D120" s="47">
        <v>2867873</v>
      </c>
      <c r="E120" s="47">
        <v>376293368</v>
      </c>
      <c r="F120" s="47">
        <v>32729068</v>
      </c>
      <c r="G120" s="47">
        <v>12821507</v>
      </c>
      <c r="H120" s="47">
        <v>646584</v>
      </c>
      <c r="I120" s="47">
        <v>320308482</v>
      </c>
      <c r="J120" s="47">
        <v>131418182</v>
      </c>
      <c r="K120" s="47">
        <v>121120830</v>
      </c>
      <c r="L120" s="49">
        <v>1013389712</v>
      </c>
      <c r="M120" s="54">
        <v>0.26</v>
      </c>
      <c r="N120" s="52">
        <f t="shared" si="6"/>
        <v>1.0025999999999999</v>
      </c>
      <c r="O120" s="103">
        <f>PRODUCT(N120:$N$236)</f>
        <v>1.8913618706356647</v>
      </c>
      <c r="P120" s="57">
        <f t="shared" si="9"/>
        <v>18079832.630667493</v>
      </c>
      <c r="Q120" s="57">
        <f t="shared" si="9"/>
        <v>10638261.785203986</v>
      </c>
      <c r="R120" s="57">
        <f t="shared" si="9"/>
        <v>5424185.6420255154</v>
      </c>
      <c r="S120" s="181">
        <f t="shared" si="9"/>
        <v>711706928.40827453</v>
      </c>
      <c r="T120" s="57">
        <f t="shared" si="9"/>
        <v>61902511.276641876</v>
      </c>
      <c r="U120" s="57">
        <f t="shared" si="9"/>
        <v>24250109.463888269</v>
      </c>
      <c r="V120" s="57">
        <f t="shared" si="9"/>
        <v>1222924.3237630907</v>
      </c>
      <c r="W120" s="181">
        <f t="shared" si="9"/>
        <v>605819249.6959902</v>
      </c>
      <c r="X120" s="57">
        <f t="shared" si="10"/>
        <v>248559338.54305825</v>
      </c>
      <c r="Y120" s="57">
        <f t="shared" si="10"/>
        <v>229083319.60174435</v>
      </c>
      <c r="Z120" s="57">
        <f t="shared" si="10"/>
        <v>1916686661.3712575</v>
      </c>
      <c r="AA120" s="181">
        <f t="shared" si="7"/>
        <v>599160483.26699293</v>
      </c>
      <c r="AB120" s="57"/>
      <c r="AC120" s="59"/>
      <c r="AD120" s="59"/>
      <c r="AH120" s="9"/>
      <c r="AI120" s="59"/>
    </row>
    <row r="121" spans="1:35" x14ac:dyDescent="0.25">
      <c r="A121" s="9">
        <v>39264</v>
      </c>
      <c r="B121" s="47">
        <v>8971846</v>
      </c>
      <c r="C121" s="47">
        <v>5874336</v>
      </c>
      <c r="D121" s="47">
        <v>2523028</v>
      </c>
      <c r="E121" s="47">
        <v>355577185</v>
      </c>
      <c r="F121" s="47">
        <v>35582105</v>
      </c>
      <c r="G121" s="47">
        <v>12097453</v>
      </c>
      <c r="H121" s="47">
        <v>793224</v>
      </c>
      <c r="I121" s="47">
        <v>282491132</v>
      </c>
      <c r="J121" s="47">
        <v>125083159</v>
      </c>
      <c r="K121" s="47">
        <v>117376402</v>
      </c>
      <c r="L121" s="49">
        <v>946369869</v>
      </c>
      <c r="M121" s="54">
        <v>0.37</v>
      </c>
      <c r="N121" s="52">
        <f t="shared" si="6"/>
        <v>1.0037</v>
      </c>
      <c r="O121" s="103">
        <f>PRODUCT(N121:$N$236)</f>
        <v>1.8864570822218916</v>
      </c>
      <c r="P121" s="57">
        <f t="shared" si="9"/>
        <v>16925002.427304149</v>
      </c>
      <c r="Q121" s="57">
        <f t="shared" si="9"/>
        <v>11081682.750551017</v>
      </c>
      <c r="R121" s="57">
        <f t="shared" si="9"/>
        <v>4759584.0392441349</v>
      </c>
      <c r="S121" s="181">
        <f t="shared" si="9"/>
        <v>670781098.9197737</v>
      </c>
      <c r="T121" s="57">
        <f t="shared" si="9"/>
        <v>67124113.977612972</v>
      </c>
      <c r="U121" s="57">
        <f t="shared" si="9"/>
        <v>22821325.888696469</v>
      </c>
      <c r="V121" s="57">
        <f t="shared" si="9"/>
        <v>1496383.0325883778</v>
      </c>
      <c r="W121" s="181">
        <f t="shared" si="9"/>
        <v>532907396.62627923</v>
      </c>
      <c r="X121" s="57">
        <f t="shared" si="10"/>
        <v>235964011.16223693</v>
      </c>
      <c r="Y121" s="57">
        <f t="shared" si="10"/>
        <v>221425544.83862379</v>
      </c>
      <c r="Z121" s="57">
        <f t="shared" si="10"/>
        <v>1785286141.7764537</v>
      </c>
      <c r="AA121" s="181">
        <f t="shared" si="7"/>
        <v>581597646.23040068</v>
      </c>
      <c r="AB121" s="57"/>
      <c r="AC121" s="59"/>
      <c r="AD121" s="59"/>
      <c r="AH121" s="9"/>
      <c r="AI121" s="59"/>
    </row>
    <row r="122" spans="1:35" x14ac:dyDescent="0.25">
      <c r="A122" s="9">
        <v>39295</v>
      </c>
      <c r="B122" s="47">
        <v>13551725</v>
      </c>
      <c r="C122" s="47">
        <v>7042847</v>
      </c>
      <c r="D122" s="47">
        <v>2767017</v>
      </c>
      <c r="E122" s="47">
        <v>464483380</v>
      </c>
      <c r="F122" s="47">
        <v>37428344</v>
      </c>
      <c r="G122" s="47">
        <v>13379871</v>
      </c>
      <c r="H122" s="47">
        <v>691059</v>
      </c>
      <c r="I122" s="47">
        <v>236823530</v>
      </c>
      <c r="J122" s="47">
        <v>137519736</v>
      </c>
      <c r="K122" s="47">
        <v>117820056</v>
      </c>
      <c r="L122" s="49">
        <v>1031507565</v>
      </c>
      <c r="M122" s="54">
        <v>1.39</v>
      </c>
      <c r="N122" s="52">
        <f t="shared" si="6"/>
        <v>1.0139</v>
      </c>
      <c r="O122" s="103">
        <f>PRODUCT(N122:$N$236)</f>
        <v>1.8795029214126617</v>
      </c>
      <c r="P122" s="57">
        <f t="shared" si="9"/>
        <v>25470506.727681004</v>
      </c>
      <c r="Q122" s="57">
        <f t="shared" si="9"/>
        <v>13237051.5115624</v>
      </c>
      <c r="R122" s="57">
        <f t="shared" si="9"/>
        <v>5200616.5350984987</v>
      </c>
      <c r="S122" s="181">
        <f t="shared" si="9"/>
        <v>872997869.65762746</v>
      </c>
      <c r="T122" s="57">
        <f t="shared" si="9"/>
        <v>70346681.89163807</v>
      </c>
      <c r="U122" s="57">
        <f t="shared" si="9"/>
        <v>25147506.632624552</v>
      </c>
      <c r="V122" s="57">
        <f t="shared" si="9"/>
        <v>1298847.4093685127</v>
      </c>
      <c r="W122" s="181">
        <f t="shared" si="9"/>
        <v>445110516.49425912</v>
      </c>
      <c r="X122" s="57">
        <f t="shared" si="10"/>
        <v>258468745.563898</v>
      </c>
      <c r="Y122" s="57">
        <f t="shared" si="10"/>
        <v>221443139.45300341</v>
      </c>
      <c r="Z122" s="57">
        <f t="shared" si="10"/>
        <v>1938721481.876761</v>
      </c>
      <c r="AA122" s="181">
        <f t="shared" si="7"/>
        <v>620613095.72487438</v>
      </c>
      <c r="AB122" s="57"/>
      <c r="AC122" s="59"/>
      <c r="AD122" s="59"/>
      <c r="AH122" s="9"/>
      <c r="AI122" s="59"/>
    </row>
    <row r="123" spans="1:35" x14ac:dyDescent="0.25">
      <c r="A123" s="9">
        <v>39326</v>
      </c>
      <c r="B123" s="47">
        <v>11704385</v>
      </c>
      <c r="C123" s="47">
        <v>6229463</v>
      </c>
      <c r="D123" s="47">
        <v>2778413</v>
      </c>
      <c r="E123" s="47">
        <v>383761321</v>
      </c>
      <c r="F123" s="47">
        <v>37309020</v>
      </c>
      <c r="G123" s="47">
        <v>14788344</v>
      </c>
      <c r="H123" s="47">
        <v>629177</v>
      </c>
      <c r="I123" s="47">
        <v>297870322</v>
      </c>
      <c r="J123" s="47">
        <v>141185457</v>
      </c>
      <c r="K123" s="47">
        <v>131149201</v>
      </c>
      <c r="L123" s="49">
        <v>1027405102</v>
      </c>
      <c r="M123" s="54">
        <v>1.17</v>
      </c>
      <c r="N123" s="52">
        <f t="shared" si="6"/>
        <v>1.0117</v>
      </c>
      <c r="O123" s="103">
        <f>PRODUCT(N123:$N$236)</f>
        <v>1.8537359911358751</v>
      </c>
      <c r="P123" s="57">
        <f t="shared" si="9"/>
        <v>21696839.728610869</v>
      </c>
      <c r="Q123" s="57">
        <f t="shared" si="9"/>
        <v>11547779.768549262</v>
      </c>
      <c r="R123" s="57">
        <f t="shared" si="9"/>
        <v>5150444.1763398005</v>
      </c>
      <c r="S123" s="181">
        <f t="shared" si="9"/>
        <v>711392172.74354768</v>
      </c>
      <c r="T123" s="57">
        <f t="shared" si="9"/>
        <v>69161073.168008178</v>
      </c>
      <c r="U123" s="57">
        <f t="shared" si="9"/>
        <v>27413685.522098269</v>
      </c>
      <c r="V123" s="57">
        <f t="shared" si="9"/>
        <v>1166328.0496948964</v>
      </c>
      <c r="W123" s="181">
        <f t="shared" si="9"/>
        <v>552172936.5826323</v>
      </c>
      <c r="X123" s="57">
        <f t="shared" si="10"/>
        <v>261720563.06586647</v>
      </c>
      <c r="Y123" s="57">
        <f t="shared" si="10"/>
        <v>243115994.10241309</v>
      </c>
      <c r="Z123" s="57">
        <f t="shared" si="10"/>
        <v>1904537815.0540247</v>
      </c>
      <c r="AA123" s="181">
        <f t="shared" si="7"/>
        <v>640972705.72784472</v>
      </c>
      <c r="AB123" s="57"/>
      <c r="AC123" s="59"/>
      <c r="AD123" s="59"/>
      <c r="AH123" s="9"/>
      <c r="AI123" s="59"/>
    </row>
    <row r="124" spans="1:35" x14ac:dyDescent="0.25">
      <c r="A124" s="9">
        <v>39356</v>
      </c>
      <c r="B124" s="47">
        <v>12175579</v>
      </c>
      <c r="C124" s="47">
        <v>5791184</v>
      </c>
      <c r="D124" s="47">
        <v>3034911</v>
      </c>
      <c r="E124" s="47">
        <v>422757079</v>
      </c>
      <c r="F124" s="47">
        <v>32758821</v>
      </c>
      <c r="G124" s="47">
        <v>14433561</v>
      </c>
      <c r="H124" s="47">
        <v>792578</v>
      </c>
      <c r="I124" s="47">
        <v>289160921</v>
      </c>
      <c r="J124" s="47">
        <v>135533366</v>
      </c>
      <c r="K124" s="47">
        <v>129173202</v>
      </c>
      <c r="L124" s="49">
        <v>1045611202</v>
      </c>
      <c r="M124" s="54">
        <v>0.75</v>
      </c>
      <c r="N124" s="52">
        <f t="shared" si="6"/>
        <v>1.0075000000000001</v>
      </c>
      <c r="O124" s="103">
        <f>PRODUCT(N124:$N$236)</f>
        <v>1.8322981033269481</v>
      </c>
      <c r="P124" s="57">
        <f t="shared" si="9"/>
        <v>22309290.308607418</v>
      </c>
      <c r="Q124" s="57">
        <f t="shared" si="9"/>
        <v>10611175.459217368</v>
      </c>
      <c r="R124" s="57">
        <f t="shared" si="9"/>
        <v>5560861.6690660911</v>
      </c>
      <c r="S124" s="181">
        <f t="shared" si="9"/>
        <v>774616994.0197407</v>
      </c>
      <c r="T124" s="57">
        <f t="shared" si="9"/>
        <v>60023925.585526995</v>
      </c>
      <c r="U124" s="57">
        <f t="shared" si="9"/>
        <v>26446586.444553807</v>
      </c>
      <c r="V124" s="57">
        <f t="shared" si="9"/>
        <v>1452239.1661386658</v>
      </c>
      <c r="W124" s="181">
        <f t="shared" si="9"/>
        <v>529829007.10457349</v>
      </c>
      <c r="X124" s="57">
        <f t="shared" si="10"/>
        <v>248337529.45931709</v>
      </c>
      <c r="Y124" s="57">
        <f t="shared" si="10"/>
        <v>236683813.02526873</v>
      </c>
      <c r="Z124" s="57">
        <f t="shared" si="10"/>
        <v>1915871422.2420104</v>
      </c>
      <c r="AA124" s="181">
        <f t="shared" si="7"/>
        <v>611425421.11769605</v>
      </c>
      <c r="AB124" s="57"/>
      <c r="AC124" s="59"/>
      <c r="AD124" s="59"/>
      <c r="AH124" s="9"/>
      <c r="AI124" s="59"/>
    </row>
    <row r="125" spans="1:35" x14ac:dyDescent="0.25">
      <c r="A125" s="9">
        <v>39387</v>
      </c>
      <c r="B125" s="47">
        <v>4076463</v>
      </c>
      <c r="C125" s="47">
        <v>5665648</v>
      </c>
      <c r="D125" s="47">
        <v>4020547</v>
      </c>
      <c r="E125" s="47">
        <v>501466499</v>
      </c>
      <c r="F125" s="47">
        <v>35300463</v>
      </c>
      <c r="G125" s="47">
        <v>16731524</v>
      </c>
      <c r="H125" s="47">
        <v>644526</v>
      </c>
      <c r="I125" s="47">
        <v>321638336</v>
      </c>
      <c r="J125" s="47">
        <v>138737903</v>
      </c>
      <c r="K125" s="47">
        <v>141354057</v>
      </c>
      <c r="L125" s="49">
        <v>1169635965</v>
      </c>
      <c r="M125" s="54">
        <v>1.05</v>
      </c>
      <c r="N125" s="52">
        <f t="shared" si="6"/>
        <v>1.0105</v>
      </c>
      <c r="O125" s="103">
        <f>PRODUCT(N125:$N$236)</f>
        <v>1.8186581670738937</v>
      </c>
      <c r="P125" s="57">
        <f t="shared" si="9"/>
        <v>7413692.7277245456</v>
      </c>
      <c r="Q125" s="57">
        <f t="shared" si="9"/>
        <v>10303877.006965872</v>
      </c>
      <c r="R125" s="57">
        <f t="shared" si="9"/>
        <v>7312000.6376544423</v>
      </c>
      <c r="S125" s="181">
        <f t="shared" si="9"/>
        <v>911996143.92030251</v>
      </c>
      <c r="T125" s="57">
        <f t="shared" si="9"/>
        <v>64199475.336439803</v>
      </c>
      <c r="U125" s="57">
        <f t="shared" si="9"/>
        <v>30428922.770192862</v>
      </c>
      <c r="V125" s="57">
        <f t="shared" si="9"/>
        <v>1172172.4737914684</v>
      </c>
      <c r="W125" s="181">
        <f t="shared" si="9"/>
        <v>584950186.61045718</v>
      </c>
      <c r="X125" s="57">
        <f t="shared" si="10"/>
        <v>252316820.37365565</v>
      </c>
      <c r="Y125" s="57">
        <f t="shared" si="10"/>
        <v>257074710.21207869</v>
      </c>
      <c r="Z125" s="57">
        <f t="shared" si="10"/>
        <v>2127168000.2506049</v>
      </c>
      <c r="AA125" s="181">
        <f t="shared" si="7"/>
        <v>630221669.71984506</v>
      </c>
      <c r="AB125" s="57"/>
      <c r="AC125" s="59"/>
      <c r="AD125" s="59"/>
      <c r="AH125" s="9"/>
      <c r="AI125" s="59"/>
    </row>
    <row r="126" spans="1:35" x14ac:dyDescent="0.25">
      <c r="A126" s="9">
        <v>39417</v>
      </c>
      <c r="B126" s="47">
        <v>9985141</v>
      </c>
      <c r="C126" s="47">
        <v>4326567</v>
      </c>
      <c r="D126" s="47">
        <v>4537293</v>
      </c>
      <c r="E126" s="47">
        <v>459739644</v>
      </c>
      <c r="F126" s="47">
        <v>33330652</v>
      </c>
      <c r="G126" s="47">
        <v>17286111</v>
      </c>
      <c r="H126" s="47">
        <v>979373</v>
      </c>
      <c r="I126" s="47">
        <v>340971302</v>
      </c>
      <c r="J126" s="47">
        <v>126756268</v>
      </c>
      <c r="K126" s="47">
        <v>162087320</v>
      </c>
      <c r="L126" s="49">
        <v>1159999672</v>
      </c>
      <c r="M126" s="54">
        <v>1.47</v>
      </c>
      <c r="N126" s="52">
        <f t="shared" si="6"/>
        <v>1.0146999999999999</v>
      </c>
      <c r="O126" s="103">
        <f>PRODUCT(N126:$N$236)</f>
        <v>1.799760679934582</v>
      </c>
      <c r="P126" s="57">
        <f t="shared" si="9"/>
        <v>17970864.155402672</v>
      </c>
      <c r="Q126" s="57">
        <f t="shared" si="9"/>
        <v>7786785.1657025246</v>
      </c>
      <c r="R126" s="57">
        <f t="shared" si="9"/>
        <v>8166041.5347424196</v>
      </c>
      <c r="S126" s="181">
        <f t="shared" si="9"/>
        <v>827421334.2783227</v>
      </c>
      <c r="T126" s="57">
        <f t="shared" si="9"/>
        <v>59987196.906182937</v>
      </c>
      <c r="U126" s="57">
        <f t="shared" si="9"/>
        <v>31110862.886784658</v>
      </c>
      <c r="V126" s="57">
        <f t="shared" si="9"/>
        <v>1762637.0163895714</v>
      </c>
      <c r="W126" s="181">
        <f t="shared" si="9"/>
        <v>613666742.32569969</v>
      </c>
      <c r="X126" s="57">
        <f t="shared" si="10"/>
        <v>228130947.08165011</v>
      </c>
      <c r="Y126" s="57">
        <f t="shared" si="10"/>
        <v>291718385.25197417</v>
      </c>
      <c r="Z126" s="57">
        <f t="shared" si="10"/>
        <v>2087721798.4026122</v>
      </c>
      <c r="AA126" s="181">
        <f t="shared" si="7"/>
        <v>646633721.79858983</v>
      </c>
      <c r="AB126" s="57"/>
      <c r="AC126" s="59"/>
      <c r="AD126" s="59"/>
      <c r="AH126" s="9"/>
      <c r="AI126" s="59"/>
    </row>
    <row r="127" spans="1:35" x14ac:dyDescent="0.25">
      <c r="A127" s="9">
        <v>39448</v>
      </c>
      <c r="B127" s="47">
        <v>9200646</v>
      </c>
      <c r="C127" s="47">
        <v>5908388</v>
      </c>
      <c r="D127" s="47">
        <v>4443350</v>
      </c>
      <c r="E127" s="47">
        <v>472349943</v>
      </c>
      <c r="F127" s="47">
        <v>35812448</v>
      </c>
      <c r="G127" s="47">
        <v>13989661</v>
      </c>
      <c r="H127" s="47">
        <v>928722</v>
      </c>
      <c r="I127" s="47">
        <v>337765408</v>
      </c>
      <c r="J127" s="47">
        <v>223274105</v>
      </c>
      <c r="K127" s="47">
        <v>161951173</v>
      </c>
      <c r="L127" s="49">
        <v>1265623846</v>
      </c>
      <c r="M127" s="54">
        <v>0.99</v>
      </c>
      <c r="N127" s="52">
        <f t="shared" si="6"/>
        <v>1.0099</v>
      </c>
      <c r="O127" s="103">
        <f>PRODUCT(N127:$N$236)</f>
        <v>1.773687474065814</v>
      </c>
      <c r="P127" s="57">
        <f t="shared" si="9"/>
        <v>16319070.563513735</v>
      </c>
      <c r="Q127" s="57">
        <f t="shared" si="9"/>
        <v>10479633.787520766</v>
      </c>
      <c r="R127" s="57">
        <f t="shared" si="9"/>
        <v>7881114.2378903348</v>
      </c>
      <c r="S127" s="181">
        <f t="shared" si="9"/>
        <v>837801177.27480125</v>
      </c>
      <c r="T127" s="57">
        <f t="shared" si="9"/>
        <v>63520090.433233313</v>
      </c>
      <c r="U127" s="57">
        <f t="shared" si="9"/>
        <v>24813286.482127029</v>
      </c>
      <c r="V127" s="57">
        <f t="shared" si="9"/>
        <v>1647262.578289351</v>
      </c>
      <c r="W127" s="181">
        <f t="shared" si="9"/>
        <v>599090273.34232903</v>
      </c>
      <c r="X127" s="57">
        <f t="shared" si="10"/>
        <v>396018483.32175535</v>
      </c>
      <c r="Y127" s="57">
        <f t="shared" si="10"/>
        <v>287250766.96036565</v>
      </c>
      <c r="Z127" s="57">
        <f t="shared" si="10"/>
        <v>2244821162.5292006</v>
      </c>
      <c r="AA127" s="181">
        <f t="shared" si="7"/>
        <v>807929711.91207027</v>
      </c>
      <c r="AB127" s="57"/>
      <c r="AC127" s="59"/>
      <c r="AD127" s="59"/>
      <c r="AH127" s="9"/>
      <c r="AI127" s="59"/>
    </row>
    <row r="128" spans="1:35" x14ac:dyDescent="0.25">
      <c r="A128" s="9">
        <v>39479</v>
      </c>
      <c r="B128" s="47">
        <v>13787133</v>
      </c>
      <c r="C128" s="47">
        <v>4768628</v>
      </c>
      <c r="D128" s="47">
        <v>4648867</v>
      </c>
      <c r="E128" s="47">
        <v>461393959</v>
      </c>
      <c r="F128" s="47">
        <v>37021507</v>
      </c>
      <c r="G128" s="47">
        <v>13964467</v>
      </c>
      <c r="H128" s="47">
        <v>690753</v>
      </c>
      <c r="I128" s="47">
        <v>308888201</v>
      </c>
      <c r="J128" s="47">
        <v>143213064</v>
      </c>
      <c r="K128" s="47">
        <v>150367732</v>
      </c>
      <c r="L128" s="49">
        <v>1138744311</v>
      </c>
      <c r="M128" s="54">
        <v>0.38</v>
      </c>
      <c r="N128" s="52">
        <f t="shared" si="6"/>
        <v>1.0038</v>
      </c>
      <c r="O128" s="103">
        <f>PRODUCT(N128:$N$236)</f>
        <v>1.7563001030456626</v>
      </c>
      <c r="P128" s="57">
        <f t="shared" si="9"/>
        <v>24214343.108604256</v>
      </c>
      <c r="Q128" s="57">
        <f t="shared" si="9"/>
        <v>8375141.8477864321</v>
      </c>
      <c r="R128" s="57">
        <f t="shared" si="9"/>
        <v>8164805.5911455806</v>
      </c>
      <c r="S128" s="181">
        <f t="shared" si="9"/>
        <v>810346257.73634624</v>
      </c>
      <c r="T128" s="57">
        <f t="shared" si="9"/>
        <v>65020876.559005722</v>
      </c>
      <c r="U128" s="57">
        <f t="shared" si="9"/>
        <v>24525794.831077754</v>
      </c>
      <c r="V128" s="57">
        <f t="shared" si="9"/>
        <v>1213169.5650791007</v>
      </c>
      <c r="W128" s="181">
        <f t="shared" si="9"/>
        <v>542500379.24588931</v>
      </c>
      <c r="X128" s="57">
        <f t="shared" si="10"/>
        <v>251525119.06068507</v>
      </c>
      <c r="Y128" s="57">
        <f t="shared" si="10"/>
        <v>264090863.20634258</v>
      </c>
      <c r="Z128" s="57">
        <f t="shared" si="10"/>
        <v>1999976750.7519622</v>
      </c>
      <c r="AA128" s="181">
        <f t="shared" si="7"/>
        <v>647130113.76972663</v>
      </c>
      <c r="AB128" s="57"/>
      <c r="AC128" s="59"/>
      <c r="AD128" s="59"/>
      <c r="AH128" s="9"/>
      <c r="AI128" s="59"/>
    </row>
    <row r="129" spans="1:35" x14ac:dyDescent="0.25">
      <c r="A129" s="9">
        <v>39508</v>
      </c>
      <c r="B129" s="47">
        <v>22092596</v>
      </c>
      <c r="C129" s="47">
        <v>9555040</v>
      </c>
      <c r="D129" s="47">
        <v>3759531</v>
      </c>
      <c r="E129" s="47">
        <v>468433137</v>
      </c>
      <c r="F129" s="47">
        <v>31249831</v>
      </c>
      <c r="G129" s="47">
        <v>21090856</v>
      </c>
      <c r="H129" s="47">
        <v>969937</v>
      </c>
      <c r="I129" s="47">
        <v>281114360</v>
      </c>
      <c r="J129" s="47">
        <v>122215081</v>
      </c>
      <c r="K129" s="47">
        <v>133485203</v>
      </c>
      <c r="L129" s="49">
        <v>1093965572</v>
      </c>
      <c r="M129" s="54">
        <v>0.7</v>
      </c>
      <c r="N129" s="52">
        <f t="shared" si="6"/>
        <v>1.0069999999999999</v>
      </c>
      <c r="O129" s="103">
        <f>PRODUCT(N129:$N$236)</f>
        <v>1.7496514276207027</v>
      </c>
      <c r="P129" s="57">
        <f t="shared" si="9"/>
        <v>38654342.131247424</v>
      </c>
      <c r="Q129" s="57">
        <f t="shared" si="9"/>
        <v>16717989.376972919</v>
      </c>
      <c r="R129" s="57">
        <f t="shared" si="9"/>
        <v>6577868.7813342884</v>
      </c>
      <c r="S129" s="181">
        <f t="shared" si="9"/>
        <v>819594706.89689422</v>
      </c>
      <c r="T129" s="57">
        <f t="shared" si="9"/>
        <v>54676311.422055691</v>
      </c>
      <c r="U129" s="57">
        <f t="shared" si="9"/>
        <v>36901646.310142666</v>
      </c>
      <c r="V129" s="57">
        <f t="shared" si="9"/>
        <v>1697051.6567521414</v>
      </c>
      <c r="W129" s="181">
        <f t="shared" si="9"/>
        <v>491852141.29868019</v>
      </c>
      <c r="X129" s="57">
        <f t="shared" si="10"/>
        <v>213833790.94842982</v>
      </c>
      <c r="Y129" s="57">
        <f t="shared" si="10"/>
        <v>233552575.99518931</v>
      </c>
      <c r="Z129" s="57">
        <f t="shared" si="10"/>
        <v>1914058424.8176987</v>
      </c>
      <c r="AA129" s="181">
        <f t="shared" si="7"/>
        <v>602611576.62212431</v>
      </c>
      <c r="AB129" s="57"/>
      <c r="AC129" s="59"/>
      <c r="AD129" s="59"/>
      <c r="AH129" s="9"/>
      <c r="AI129" s="59"/>
    </row>
    <row r="130" spans="1:35" x14ac:dyDescent="0.25">
      <c r="A130" s="9">
        <v>39539</v>
      </c>
      <c r="B130" s="47">
        <v>21195584</v>
      </c>
      <c r="C130" s="47">
        <v>11448641</v>
      </c>
      <c r="D130" s="47">
        <v>4181891</v>
      </c>
      <c r="E130" s="47">
        <v>468643030</v>
      </c>
      <c r="F130" s="47">
        <v>38037311</v>
      </c>
      <c r="G130" s="47">
        <v>19425749</v>
      </c>
      <c r="H130" s="47">
        <v>905290</v>
      </c>
      <c r="I130" s="47">
        <v>368247422</v>
      </c>
      <c r="J130" s="47">
        <v>141276818</v>
      </c>
      <c r="K130" s="47">
        <v>127516289</v>
      </c>
      <c r="L130" s="49">
        <v>1200878026</v>
      </c>
      <c r="M130" s="54">
        <v>1.1200000000000001</v>
      </c>
      <c r="N130" s="52">
        <f t="shared" si="6"/>
        <v>1.0112000000000001</v>
      </c>
      <c r="O130" s="103">
        <f>PRODUCT(N130:$N$236)</f>
        <v>1.737489004588584</v>
      </c>
      <c r="P130" s="57">
        <f t="shared" si="9"/>
        <v>36827094.145833716</v>
      </c>
      <c r="Q130" s="57">
        <f t="shared" si="9"/>
        <v>19891887.854982052</v>
      </c>
      <c r="R130" s="57">
        <f t="shared" si="9"/>
        <v>7265989.6308879582</v>
      </c>
      <c r="S130" s="181">
        <f t="shared" si="9"/>
        <v>814262111.70207787</v>
      </c>
      <c r="T130" s="57">
        <f t="shared" si="9"/>
        <v>66089409.626616396</v>
      </c>
      <c r="U130" s="57">
        <f t="shared" si="9"/>
        <v>33752025.29339768</v>
      </c>
      <c r="V130" s="57">
        <f t="shared" si="9"/>
        <v>1572931.4209639991</v>
      </c>
      <c r="W130" s="181">
        <f t="shared" ref="W130:Z193" si="11">$O130*I130</f>
        <v>639825846.69309223</v>
      </c>
      <c r="X130" s="57">
        <f t="shared" si="10"/>
        <v>245466917.87826255</v>
      </c>
      <c r="Y130" s="57">
        <f t="shared" si="10"/>
        <v>221558150.04344019</v>
      </c>
      <c r="Z130" s="57">
        <f t="shared" si="10"/>
        <v>2086512366.0270438</v>
      </c>
      <c r="AA130" s="181">
        <f t="shared" si="7"/>
        <v>632424407.63187373</v>
      </c>
      <c r="AB130" s="57"/>
      <c r="AC130" s="59"/>
      <c r="AD130" s="59"/>
      <c r="AH130" s="9"/>
      <c r="AI130" s="59"/>
    </row>
    <row r="131" spans="1:35" x14ac:dyDescent="0.25">
      <c r="A131" s="9">
        <v>39569</v>
      </c>
      <c r="B131" s="47">
        <v>19682064</v>
      </c>
      <c r="C131" s="47">
        <v>12515113</v>
      </c>
      <c r="D131" s="47">
        <v>4059072</v>
      </c>
      <c r="E131" s="47">
        <v>426460393</v>
      </c>
      <c r="F131" s="47">
        <v>47111807</v>
      </c>
      <c r="G131" s="47">
        <v>20312122</v>
      </c>
      <c r="H131" s="47">
        <v>716739</v>
      </c>
      <c r="I131" s="47">
        <v>392842537</v>
      </c>
      <c r="J131" s="47">
        <v>133908036</v>
      </c>
      <c r="K131" s="47">
        <v>147071814</v>
      </c>
      <c r="L131" s="49">
        <v>1204679695</v>
      </c>
      <c r="M131" s="54">
        <v>1.88</v>
      </c>
      <c r="N131" s="52">
        <f t="shared" si="6"/>
        <v>1.0187999999999999</v>
      </c>
      <c r="O131" s="103">
        <f>PRODUCT(N131:$N$236)</f>
        <v>1.7182446643478873</v>
      </c>
      <c r="P131" s="57">
        <f t="shared" ref="P131:V194" si="12">$O131*B131</f>
        <v>33818601.451353632</v>
      </c>
      <c r="Q131" s="57">
        <f t="shared" si="12"/>
        <v>21504026.135960881</v>
      </c>
      <c r="R131" s="57">
        <f t="shared" si="12"/>
        <v>6974478.8062039074</v>
      </c>
      <c r="S131" s="181">
        <f t="shared" si="12"/>
        <v>732763294.8279531</v>
      </c>
      <c r="T131" s="57">
        <f t="shared" si="12"/>
        <v>80949611.00553745</v>
      </c>
      <c r="U131" s="57">
        <f t="shared" si="12"/>
        <v>34901195.248083338</v>
      </c>
      <c r="V131" s="57">
        <f t="shared" si="12"/>
        <v>1231532.9624800403</v>
      </c>
      <c r="W131" s="181">
        <f t="shared" si="11"/>
        <v>674999593.12913752</v>
      </c>
      <c r="X131" s="57">
        <f t="shared" si="10"/>
        <v>230086768.37030479</v>
      </c>
      <c r="Y131" s="57">
        <f t="shared" si="10"/>
        <v>252705359.68146491</v>
      </c>
      <c r="Z131" s="57">
        <f t="shared" si="10"/>
        <v>2069934458.1819901</v>
      </c>
      <c r="AA131" s="181">
        <f t="shared" si="7"/>
        <v>662171570.22489953</v>
      </c>
      <c r="AB131" s="57"/>
      <c r="AC131" s="59"/>
      <c r="AD131" s="59"/>
      <c r="AH131" s="9"/>
      <c r="AI131" s="59"/>
    </row>
    <row r="132" spans="1:35" x14ac:dyDescent="0.25">
      <c r="A132" s="9">
        <v>39600</v>
      </c>
      <c r="B132" s="47">
        <v>20559222</v>
      </c>
      <c r="C132" s="47">
        <v>9840230</v>
      </c>
      <c r="D132" s="47">
        <v>3763995</v>
      </c>
      <c r="E132" s="47">
        <v>581084595</v>
      </c>
      <c r="F132" s="47">
        <v>51692603</v>
      </c>
      <c r="G132" s="47">
        <v>20771386</v>
      </c>
      <c r="H132" s="47">
        <v>1056154</v>
      </c>
      <c r="I132" s="47">
        <v>304350006</v>
      </c>
      <c r="J132" s="47">
        <v>160926506</v>
      </c>
      <c r="K132" s="47">
        <v>203192275</v>
      </c>
      <c r="L132" s="49">
        <v>1357236970</v>
      </c>
      <c r="M132" s="54">
        <v>1.89</v>
      </c>
      <c r="N132" s="52">
        <f t="shared" si="6"/>
        <v>1.0188999999999999</v>
      </c>
      <c r="O132" s="103">
        <f>PRODUCT(N132:$N$236)</f>
        <v>1.6865377545621199</v>
      </c>
      <c r="P132" s="57">
        <f t="shared" si="12"/>
        <v>34673904.107424133</v>
      </c>
      <c r="Q132" s="57">
        <f t="shared" si="12"/>
        <v>16595919.408574808</v>
      </c>
      <c r="R132" s="57">
        <f t="shared" si="12"/>
        <v>6348119.6754830461</v>
      </c>
      <c r="S132" s="181">
        <f t="shared" si="12"/>
        <v>980021108.06193876</v>
      </c>
      <c r="T132" s="57">
        <f t="shared" si="12"/>
        <v>87181526.591091096</v>
      </c>
      <c r="U132" s="57">
        <f t="shared" si="12"/>
        <v>35031726.703583054</v>
      </c>
      <c r="V132" s="57">
        <f t="shared" si="12"/>
        <v>1781243.5956318011</v>
      </c>
      <c r="W132" s="181">
        <f t="shared" si="11"/>
        <v>513297775.72020769</v>
      </c>
      <c r="X132" s="57">
        <f t="shared" si="10"/>
        <v>271408628.07876748</v>
      </c>
      <c r="Y132" s="57">
        <f t="shared" si="10"/>
        <v>342691443.22286874</v>
      </c>
      <c r="Z132" s="57">
        <f t="shared" si="10"/>
        <v>2289031391.7924953</v>
      </c>
      <c r="AA132" s="181">
        <f t="shared" si="7"/>
        <v>795712508.0103488</v>
      </c>
      <c r="AB132" s="57"/>
      <c r="AC132" s="59"/>
      <c r="AD132" s="59"/>
      <c r="AH132" s="9"/>
      <c r="AI132" s="59"/>
    </row>
    <row r="133" spans="1:35" x14ac:dyDescent="0.25">
      <c r="A133" s="9">
        <v>39630</v>
      </c>
      <c r="B133" s="47">
        <v>22566611</v>
      </c>
      <c r="C133" s="47">
        <v>9645649</v>
      </c>
      <c r="D133" s="47">
        <v>3638961</v>
      </c>
      <c r="E133" s="47">
        <v>385529276</v>
      </c>
      <c r="F133" s="47">
        <v>44606024</v>
      </c>
      <c r="G133" s="47">
        <v>21449000</v>
      </c>
      <c r="H133" s="47">
        <v>943125</v>
      </c>
      <c r="I133" s="47">
        <v>431453062</v>
      </c>
      <c r="J133" s="47">
        <v>151528952</v>
      </c>
      <c r="K133" s="47">
        <v>127725893</v>
      </c>
      <c r="L133" s="49">
        <v>1199086553</v>
      </c>
      <c r="M133" s="54">
        <v>1.1200000000000001</v>
      </c>
      <c r="N133" s="52">
        <f t="shared" si="6"/>
        <v>1.0112000000000001</v>
      </c>
      <c r="O133" s="103">
        <f>PRODUCT(N133:$N$236)</f>
        <v>1.6552534640908048</v>
      </c>
      <c r="P133" s="57">
        <f t="shared" si="12"/>
        <v>37353461.030539662</v>
      </c>
      <c r="Q133" s="57">
        <f t="shared" si="12"/>
        <v>15965993.920654006</v>
      </c>
      <c r="R133" s="57">
        <f t="shared" si="12"/>
        <v>6023402.8009413388</v>
      </c>
      <c r="S133" s="181">
        <f t="shared" si="12"/>
        <v>638148669.60741997</v>
      </c>
      <c r="T133" s="57">
        <f t="shared" si="12"/>
        <v>73834275.745317578</v>
      </c>
      <c r="U133" s="57">
        <f t="shared" si="12"/>
        <v>35503531.551283672</v>
      </c>
      <c r="V133" s="57">
        <f t="shared" si="12"/>
        <v>1561110.9233206403</v>
      </c>
      <c r="W133" s="181">
        <f t="shared" si="11"/>
        <v>714164175.46808481</v>
      </c>
      <c r="X133" s="57">
        <f t="shared" si="10"/>
        <v>250818822.70804927</v>
      </c>
      <c r="Y133" s="57">
        <f t="shared" si="10"/>
        <v>211418726.84234148</v>
      </c>
      <c r="Z133" s="57">
        <f t="shared" si="10"/>
        <v>1984792170.5979524</v>
      </c>
      <c r="AA133" s="181">
        <f t="shared" si="7"/>
        <v>632479325.52244759</v>
      </c>
      <c r="AB133" s="57"/>
      <c r="AC133" s="59"/>
      <c r="AD133" s="59"/>
      <c r="AH133" s="9"/>
      <c r="AI133" s="59"/>
    </row>
    <row r="134" spans="1:35" x14ac:dyDescent="0.25">
      <c r="A134" s="9">
        <v>39661</v>
      </c>
      <c r="B134" s="47">
        <v>22797028</v>
      </c>
      <c r="C134" s="47">
        <v>9898512</v>
      </c>
      <c r="D134" s="47">
        <v>3894858</v>
      </c>
      <c r="E134" s="47">
        <v>473590917</v>
      </c>
      <c r="F134" s="47">
        <v>48811316</v>
      </c>
      <c r="G134" s="47">
        <v>19375410</v>
      </c>
      <c r="H134" s="47">
        <v>538347</v>
      </c>
      <c r="I134" s="47">
        <v>341048534</v>
      </c>
      <c r="J134" s="47">
        <v>149968477</v>
      </c>
      <c r="K134" s="47">
        <v>102899100</v>
      </c>
      <c r="L134" s="49">
        <v>1172822499</v>
      </c>
      <c r="M134" s="54">
        <v>-0.38</v>
      </c>
      <c r="N134" s="52">
        <f t="shared" si="6"/>
        <v>0.99619999999999997</v>
      </c>
      <c r="O134" s="103">
        <f>PRODUCT(N134:$N$236)</f>
        <v>1.6369199605328348</v>
      </c>
      <c r="P134" s="57">
        <f t="shared" si="12"/>
        <v>37316910.17402593</v>
      </c>
      <c r="Q134" s="57">
        <f t="shared" si="12"/>
        <v>16203071.872373791</v>
      </c>
      <c r="R134" s="57">
        <f t="shared" si="12"/>
        <v>6375570.8036409961</v>
      </c>
      <c r="S134" s="181">
        <f t="shared" si="12"/>
        <v>775230425.16434908</v>
      </c>
      <c r="T134" s="57">
        <f t="shared" si="12"/>
        <v>79900217.460275725</v>
      </c>
      <c r="U134" s="57">
        <f t="shared" si="12"/>
        <v>31715995.372507494</v>
      </c>
      <c r="V134" s="57">
        <f t="shared" si="12"/>
        <v>881230.94999296998</v>
      </c>
      <c r="W134" s="181">
        <f t="shared" si="11"/>
        <v>558269152.81506121</v>
      </c>
      <c r="X134" s="57">
        <f t="shared" si="10"/>
        <v>245486393.45200935</v>
      </c>
      <c r="Y134" s="57">
        <f t="shared" si="10"/>
        <v>168437590.71086422</v>
      </c>
      <c r="Z134" s="57">
        <f t="shared" si="10"/>
        <v>1919816558.7751007</v>
      </c>
      <c r="AA134" s="181">
        <f t="shared" si="7"/>
        <v>586316980.79569042</v>
      </c>
      <c r="AB134" s="57"/>
      <c r="AC134" s="59"/>
      <c r="AD134" s="59"/>
      <c r="AH134" s="9"/>
      <c r="AI134" s="59"/>
    </row>
    <row r="135" spans="1:35" x14ac:dyDescent="0.25">
      <c r="A135" s="9">
        <v>39692</v>
      </c>
      <c r="B135" s="47">
        <v>18407134</v>
      </c>
      <c r="C135" s="47">
        <v>10463001</v>
      </c>
      <c r="D135" s="47">
        <v>3342771</v>
      </c>
      <c r="E135" s="47">
        <v>509526780</v>
      </c>
      <c r="F135" s="47">
        <v>49451206</v>
      </c>
      <c r="G135" s="47">
        <v>21318924</v>
      </c>
      <c r="H135" s="47">
        <v>744191</v>
      </c>
      <c r="I135" s="47">
        <v>389784276</v>
      </c>
      <c r="J135" s="47">
        <v>159010464</v>
      </c>
      <c r="K135" s="47">
        <v>148755316</v>
      </c>
      <c r="L135" s="49">
        <v>1310804062</v>
      </c>
      <c r="M135" s="54">
        <v>0.36</v>
      </c>
      <c r="N135" s="52">
        <f t="shared" si="6"/>
        <v>1.0036</v>
      </c>
      <c r="O135" s="103">
        <f>PRODUCT(N135:$N$236)</f>
        <v>1.6431639836707839</v>
      </c>
      <c r="P135" s="57">
        <f t="shared" si="12"/>
        <v>30245939.63140193</v>
      </c>
      <c r="Q135" s="57">
        <f t="shared" si="12"/>
        <v>17192426.404311396</v>
      </c>
      <c r="R135" s="57">
        <f t="shared" si="12"/>
        <v>5492720.9128591698</v>
      </c>
      <c r="S135" s="181">
        <f t="shared" si="12"/>
        <v>837236053.61174703</v>
      </c>
      <c r="T135" s="57">
        <f t="shared" si="12"/>
        <v>81256440.648284569</v>
      </c>
      <c r="U135" s="57">
        <f t="shared" si="12"/>
        <v>35030488.087414682</v>
      </c>
      <c r="V135" s="57">
        <f t="shared" si="12"/>
        <v>1222827.8481719443</v>
      </c>
      <c r="W135" s="181">
        <f t="shared" si="11"/>
        <v>640479483.72439229</v>
      </c>
      <c r="X135" s="57">
        <f t="shared" si="10"/>
        <v>261280267.47157976</v>
      </c>
      <c r="Y135" s="57">
        <f t="shared" si="10"/>
        <v>244429377.6307663</v>
      </c>
      <c r="Z135" s="57">
        <f t="shared" si="10"/>
        <v>2153866024.327765</v>
      </c>
      <c r="AA135" s="181">
        <f t="shared" si="7"/>
        <v>676150486.99162567</v>
      </c>
      <c r="AB135" s="57"/>
      <c r="AC135" s="59"/>
      <c r="AD135" s="59"/>
      <c r="AH135" s="9"/>
      <c r="AI135" s="59"/>
    </row>
    <row r="136" spans="1:35" x14ac:dyDescent="0.25">
      <c r="A136" s="9">
        <v>39722</v>
      </c>
      <c r="B136" s="47">
        <v>21706253</v>
      </c>
      <c r="C136" s="47">
        <v>9803300</v>
      </c>
      <c r="D136" s="47">
        <v>6570648</v>
      </c>
      <c r="E136" s="47">
        <v>475456734</v>
      </c>
      <c r="F136" s="47">
        <v>51079637</v>
      </c>
      <c r="G136" s="47">
        <v>20446259</v>
      </c>
      <c r="H136" s="47">
        <v>600649</v>
      </c>
      <c r="I136" s="47">
        <v>417364091</v>
      </c>
      <c r="J136" s="47">
        <v>132870836</v>
      </c>
      <c r="K136" s="47">
        <v>184266415</v>
      </c>
      <c r="L136" s="49">
        <v>1320164822</v>
      </c>
      <c r="M136" s="54">
        <v>1.0900000000000001</v>
      </c>
      <c r="N136" s="52">
        <f t="shared" ref="N136:N199" si="13">(1+(M136/100))</f>
        <v>1.0108999999999999</v>
      </c>
      <c r="O136" s="103">
        <f>PRODUCT(N136:$N$236)</f>
        <v>1.637269812346337</v>
      </c>
      <c r="P136" s="57">
        <f t="shared" si="12"/>
        <v>35538992.77605211</v>
      </c>
      <c r="Q136" s="57">
        <f t="shared" si="12"/>
        <v>16050647.151374845</v>
      </c>
      <c r="R136" s="57">
        <f t="shared" si="12"/>
        <v>10757923.617953835</v>
      </c>
      <c r="S136" s="181">
        <f t="shared" si="12"/>
        <v>778450957.65498221</v>
      </c>
      <c r="T136" s="57">
        <f t="shared" si="12"/>
        <v>83631147.685709015</v>
      </c>
      <c r="U136" s="57">
        <f t="shared" si="12"/>
        <v>33476042.636114605</v>
      </c>
      <c r="V136" s="57">
        <f t="shared" si="12"/>
        <v>983424.47551601497</v>
      </c>
      <c r="W136" s="181">
        <f t="shared" si="11"/>
        <v>683337626.95166945</v>
      </c>
      <c r="X136" s="57">
        <f t="shared" si="10"/>
        <v>217545408.7240209</v>
      </c>
      <c r="Y136" s="57">
        <f t="shared" si="10"/>
        <v>301693838.70878226</v>
      </c>
      <c r="Z136" s="57">
        <f t="shared" si="10"/>
        <v>2161466010.3821754</v>
      </c>
      <c r="AA136" s="181">
        <f t="shared" ref="AA136:AA199" si="14">Z136-S136-W136</f>
        <v>699677425.7755239</v>
      </c>
      <c r="AB136" s="57"/>
      <c r="AC136" s="59"/>
      <c r="AD136" s="59"/>
      <c r="AH136" s="9"/>
      <c r="AI136" s="59"/>
    </row>
    <row r="137" spans="1:35" x14ac:dyDescent="0.25">
      <c r="A137" s="9">
        <v>39753</v>
      </c>
      <c r="B137" s="47">
        <v>18374025</v>
      </c>
      <c r="C137" s="47">
        <v>6158076</v>
      </c>
      <c r="D137" s="47">
        <v>3566733</v>
      </c>
      <c r="E137" s="47">
        <v>473170347</v>
      </c>
      <c r="F137" s="47">
        <v>46245428</v>
      </c>
      <c r="G137" s="47">
        <v>21067604</v>
      </c>
      <c r="H137" s="47">
        <v>857745</v>
      </c>
      <c r="I137" s="47">
        <v>482893390</v>
      </c>
      <c r="J137" s="47">
        <v>141709840</v>
      </c>
      <c r="K137" s="47">
        <v>166031712</v>
      </c>
      <c r="L137" s="49">
        <v>1360074898</v>
      </c>
      <c r="M137" s="54">
        <v>7.0000000000000007E-2</v>
      </c>
      <c r="N137" s="52">
        <f t="shared" si="13"/>
        <v>1.0006999999999999</v>
      </c>
      <c r="O137" s="103">
        <f>PRODUCT(N137:$N$236)</f>
        <v>1.6196159979684814</v>
      </c>
      <c r="P137" s="57">
        <f t="shared" si="12"/>
        <v>29758864.837072827</v>
      </c>
      <c r="Q137" s="57">
        <f t="shared" si="12"/>
        <v>9973718.4063057546</v>
      </c>
      <c r="R137" s="57">
        <f t="shared" si="12"/>
        <v>5776737.8272821158</v>
      </c>
      <c r="S137" s="181">
        <f t="shared" si="12"/>
        <v>766354263.76549768</v>
      </c>
      <c r="T137" s="57">
        <f t="shared" si="12"/>
        <v>74899835.021699548</v>
      </c>
      <c r="U137" s="57">
        <f t="shared" si="12"/>
        <v>34121428.477264769</v>
      </c>
      <c r="V137" s="57">
        <f t="shared" si="12"/>
        <v>1389217.5241774751</v>
      </c>
      <c r="W137" s="181">
        <f t="shared" si="11"/>
        <v>782101859.75723314</v>
      </c>
      <c r="X137" s="57">
        <f t="shared" si="10"/>
        <v>229515523.93355381</v>
      </c>
      <c r="Y137" s="57">
        <f t="shared" si="10"/>
        <v>268907616.92529547</v>
      </c>
      <c r="Z137" s="57">
        <f t="shared" si="10"/>
        <v>2202799063.2361507</v>
      </c>
      <c r="AA137" s="181">
        <f t="shared" si="14"/>
        <v>654342939.71341991</v>
      </c>
      <c r="AB137" s="57"/>
      <c r="AC137" s="59"/>
      <c r="AD137" s="59"/>
      <c r="AH137" s="9"/>
      <c r="AI137" s="59"/>
    </row>
    <row r="138" spans="1:35" x14ac:dyDescent="0.25">
      <c r="A138" s="9">
        <v>39783</v>
      </c>
      <c r="B138" s="47">
        <v>19835974</v>
      </c>
      <c r="C138" s="47">
        <v>5908672</v>
      </c>
      <c r="D138" s="47">
        <v>3956830</v>
      </c>
      <c r="E138" s="47">
        <v>451850597</v>
      </c>
      <c r="F138" s="47">
        <v>42911117</v>
      </c>
      <c r="G138" s="47">
        <v>17168438</v>
      </c>
      <c r="H138" s="47">
        <v>820401</v>
      </c>
      <c r="I138" s="47">
        <v>369643639</v>
      </c>
      <c r="J138" s="47">
        <v>136575620</v>
      </c>
      <c r="K138" s="47">
        <v>152401132</v>
      </c>
      <c r="L138" s="49">
        <v>1201072420</v>
      </c>
      <c r="M138" s="54">
        <v>-0.44</v>
      </c>
      <c r="N138" s="52">
        <f t="shared" si="13"/>
        <v>0.99560000000000004</v>
      </c>
      <c r="O138" s="103">
        <f>PRODUCT(N138:$N$236)</f>
        <v>1.6184830598266022</v>
      </c>
      <c r="P138" s="57">
        <f t="shared" si="12"/>
        <v>32104187.894160926</v>
      </c>
      <c r="Q138" s="57">
        <f t="shared" si="12"/>
        <v>9563085.5380717702</v>
      </c>
      <c r="R138" s="57">
        <f t="shared" si="12"/>
        <v>6404062.3256136943</v>
      </c>
      <c r="S138" s="181">
        <f t="shared" si="12"/>
        <v>731312536.81703699</v>
      </c>
      <c r="T138" s="57">
        <f t="shared" si="12"/>
        <v>69450915.942737326</v>
      </c>
      <c r="U138" s="57">
        <f t="shared" si="12"/>
        <v>27786826.066683311</v>
      </c>
      <c r="V138" s="57">
        <f t="shared" si="12"/>
        <v>1327805.1207648043</v>
      </c>
      <c r="W138" s="181">
        <f t="shared" si="11"/>
        <v>598261967.89415991</v>
      </c>
      <c r="X138" s="57">
        <f t="shared" si="10"/>
        <v>221045327.3553153</v>
      </c>
      <c r="Y138" s="57">
        <f t="shared" si="10"/>
        <v>246658650.44039792</v>
      </c>
      <c r="Z138" s="57">
        <f t="shared" si="10"/>
        <v>1943915365.3949418</v>
      </c>
      <c r="AA138" s="181">
        <f t="shared" si="14"/>
        <v>614340860.68374479</v>
      </c>
      <c r="AB138" s="57"/>
      <c r="AC138" s="59"/>
      <c r="AD138" s="59"/>
      <c r="AH138" s="9"/>
      <c r="AI138" s="59"/>
    </row>
    <row r="139" spans="1:35" x14ac:dyDescent="0.25">
      <c r="A139" s="9">
        <v>39814</v>
      </c>
      <c r="B139" s="47">
        <v>16763755</v>
      </c>
      <c r="C139" s="47">
        <v>8544917</v>
      </c>
      <c r="D139" s="47">
        <v>3993229</v>
      </c>
      <c r="E139" s="47">
        <v>593232203</v>
      </c>
      <c r="F139" s="47">
        <v>47372644</v>
      </c>
      <c r="G139" s="47">
        <v>13166998</v>
      </c>
      <c r="H139" s="47">
        <v>601401</v>
      </c>
      <c r="I139" s="47">
        <v>304858716</v>
      </c>
      <c r="J139" s="47">
        <v>199134484</v>
      </c>
      <c r="K139" s="47">
        <v>155110762</v>
      </c>
      <c r="L139" s="49">
        <v>1342779110</v>
      </c>
      <c r="M139" s="54">
        <v>0.01</v>
      </c>
      <c r="N139" s="52">
        <f t="shared" si="13"/>
        <v>1.0001</v>
      </c>
      <c r="O139" s="103">
        <f>PRODUCT(N139:$N$236)</f>
        <v>1.6256358576000414</v>
      </c>
      <c r="P139" s="57">
        <f t="shared" si="12"/>
        <v>27251761.236021981</v>
      </c>
      <c r="Q139" s="57">
        <f t="shared" si="12"/>
        <v>13890923.475416172</v>
      </c>
      <c r="R139" s="57">
        <f t="shared" si="12"/>
        <v>6491536.2500083558</v>
      </c>
      <c r="S139" s="181">
        <f t="shared" si="12"/>
        <v>964379541.07986689</v>
      </c>
      <c r="T139" s="57">
        <f t="shared" si="12"/>
        <v>77010668.75572145</v>
      </c>
      <c r="U139" s="57">
        <f t="shared" si="12"/>
        <v>21404744.085748028</v>
      </c>
      <c r="V139" s="57">
        <f t="shared" si="12"/>
        <v>977659.03039652249</v>
      </c>
      <c r="W139" s="181">
        <f t="shared" si="11"/>
        <v>495589260.23150748</v>
      </c>
      <c r="X139" s="57">
        <f t="shared" si="10"/>
        <v>323720157.67508173</v>
      </c>
      <c r="Y139" s="57">
        <f t="shared" si="10"/>
        <v>252153616.60686591</v>
      </c>
      <c r="Z139" s="57">
        <f t="shared" si="10"/>
        <v>2182869870.0522704</v>
      </c>
      <c r="AA139" s="181">
        <f t="shared" si="14"/>
        <v>722901068.74089599</v>
      </c>
      <c r="AB139" s="57"/>
      <c r="AC139" s="59"/>
      <c r="AD139" s="59"/>
      <c r="AH139" s="9"/>
      <c r="AI139" s="59"/>
    </row>
    <row r="140" spans="1:35" x14ac:dyDescent="0.25">
      <c r="A140" s="9">
        <v>39845</v>
      </c>
      <c r="B140" s="47">
        <v>15149253</v>
      </c>
      <c r="C140" s="47">
        <v>7498993</v>
      </c>
      <c r="D140" s="47">
        <v>3102236</v>
      </c>
      <c r="E140" s="47">
        <v>472964930</v>
      </c>
      <c r="F140" s="47">
        <v>46386976</v>
      </c>
      <c r="G140" s="47">
        <v>14543771</v>
      </c>
      <c r="H140" s="47">
        <v>269557</v>
      </c>
      <c r="I140" s="47">
        <v>264787579</v>
      </c>
      <c r="J140" s="47">
        <v>134267072</v>
      </c>
      <c r="K140" s="47">
        <v>152100033</v>
      </c>
      <c r="L140" s="49">
        <v>1111070401</v>
      </c>
      <c r="M140" s="54">
        <v>-0.13</v>
      </c>
      <c r="N140" s="52">
        <f t="shared" si="13"/>
        <v>0.99870000000000003</v>
      </c>
      <c r="O140" s="103">
        <f>PRODUCT(N140:$N$236)</f>
        <v>1.6254733102690144</v>
      </c>
      <c r="P140" s="57">
        <f t="shared" si="12"/>
        <v>24624706.422012798</v>
      </c>
      <c r="Q140" s="57">
        <f t="shared" si="12"/>
        <v>12189412.975394167</v>
      </c>
      <c r="R140" s="57">
        <f t="shared" si="12"/>
        <v>5042601.8201557063</v>
      </c>
      <c r="S140" s="181">
        <f t="shared" si="12"/>
        <v>768791870.40825272</v>
      </c>
      <c r="T140" s="57">
        <f t="shared" si="12"/>
        <v>75400791.432089329</v>
      </c>
      <c r="U140" s="57">
        <f t="shared" si="12"/>
        <v>23640511.591164496</v>
      </c>
      <c r="V140" s="57">
        <f t="shared" si="12"/>
        <v>438157.7090961847</v>
      </c>
      <c r="W140" s="181">
        <f t="shared" si="11"/>
        <v>430405142.55524814</v>
      </c>
      <c r="X140" s="57">
        <f t="shared" si="10"/>
        <v>218247541.98396811</v>
      </c>
      <c r="Y140" s="57">
        <f t="shared" si="10"/>
        <v>247234544.13253632</v>
      </c>
      <c r="Z140" s="57">
        <f t="shared" si="10"/>
        <v>1806015282.6553912</v>
      </c>
      <c r="AA140" s="181">
        <f t="shared" si="14"/>
        <v>606818269.69189036</v>
      </c>
      <c r="AB140" s="57"/>
      <c r="AC140" s="59"/>
      <c r="AD140" s="59"/>
      <c r="AH140" s="9"/>
      <c r="AI140" s="59"/>
    </row>
    <row r="141" spans="1:35" x14ac:dyDescent="0.25">
      <c r="A141" s="9">
        <v>39873</v>
      </c>
      <c r="B141" s="47">
        <v>22216659</v>
      </c>
      <c r="C141" s="47">
        <v>11505523</v>
      </c>
      <c r="D141" s="47">
        <v>3433023</v>
      </c>
      <c r="E141" s="47">
        <v>461647169</v>
      </c>
      <c r="F141" s="47">
        <v>41516134</v>
      </c>
      <c r="G141" s="47">
        <v>13213180</v>
      </c>
      <c r="H141" s="47">
        <v>572562</v>
      </c>
      <c r="I141" s="47">
        <v>276763876</v>
      </c>
      <c r="J141" s="47">
        <v>137771005</v>
      </c>
      <c r="K141" s="47">
        <v>147598827</v>
      </c>
      <c r="L141" s="49">
        <v>1116237955</v>
      </c>
      <c r="M141" s="54">
        <v>-0.84</v>
      </c>
      <c r="N141" s="52">
        <f t="shared" si="13"/>
        <v>0.99160000000000004</v>
      </c>
      <c r="O141" s="103">
        <f>PRODUCT(N141:$N$236)</f>
        <v>1.6275891761980736</v>
      </c>
      <c r="P141" s="57">
        <f t="shared" si="12"/>
        <v>36159593.71968352</v>
      </c>
      <c r="Q141" s="57">
        <f t="shared" si="12"/>
        <v>18726264.701297987</v>
      </c>
      <c r="R141" s="57">
        <f t="shared" si="12"/>
        <v>5587551.0764390398</v>
      </c>
      <c r="S141" s="181">
        <f t="shared" si="12"/>
        <v>751371935.48688293</v>
      </c>
      <c r="T141" s="57">
        <f t="shared" si="12"/>
        <v>67571210.335988835</v>
      </c>
      <c r="U141" s="57">
        <f t="shared" si="12"/>
        <v>21505628.751156863</v>
      </c>
      <c r="V141" s="57">
        <f t="shared" si="12"/>
        <v>931895.71390232141</v>
      </c>
      <c r="W141" s="181">
        <f t="shared" si="11"/>
        <v>450457888.94022578</v>
      </c>
      <c r="X141" s="57">
        <f t="shared" si="10"/>
        <v>224234596.53193069</v>
      </c>
      <c r="Y141" s="57">
        <f t="shared" si="10"/>
        <v>240230253.24473199</v>
      </c>
      <c r="Z141" s="57">
        <f t="shared" si="10"/>
        <v>1816776813.6194725</v>
      </c>
      <c r="AA141" s="181">
        <f t="shared" si="14"/>
        <v>614946989.19236374</v>
      </c>
      <c r="AB141" s="57"/>
      <c r="AC141" s="59"/>
      <c r="AD141" s="59"/>
      <c r="AH141" s="9"/>
      <c r="AI141" s="59"/>
    </row>
    <row r="142" spans="1:35" x14ac:dyDescent="0.25">
      <c r="A142" s="9">
        <v>39904</v>
      </c>
      <c r="B142" s="47">
        <v>21957145</v>
      </c>
      <c r="C142" s="47">
        <v>12621318</v>
      </c>
      <c r="D142" s="47">
        <v>4105904</v>
      </c>
      <c r="E142" s="47">
        <v>607115482</v>
      </c>
      <c r="F142" s="47">
        <v>42615027</v>
      </c>
      <c r="G142" s="47">
        <v>19803998</v>
      </c>
      <c r="H142" s="47">
        <v>651547</v>
      </c>
      <c r="I142" s="47">
        <v>303399837</v>
      </c>
      <c r="J142" s="47">
        <v>124221242</v>
      </c>
      <c r="K142" s="47">
        <v>145964837</v>
      </c>
      <c r="L142" s="49">
        <v>1282456339</v>
      </c>
      <c r="M142" s="54">
        <v>0.04</v>
      </c>
      <c r="N142" s="52">
        <f t="shared" si="13"/>
        <v>1.0004</v>
      </c>
      <c r="O142" s="103">
        <f>PRODUCT(N142:$N$236)</f>
        <v>1.641376740820969</v>
      </c>
      <c r="P142" s="57">
        <f t="shared" si="12"/>
        <v>36039947.097833432</v>
      </c>
      <c r="Q142" s="57">
        <f t="shared" si="12"/>
        <v>20716337.803705029</v>
      </c>
      <c r="R142" s="57">
        <f t="shared" si="12"/>
        <v>6739335.3256437797</v>
      </c>
      <c r="S142" s="181">
        <f t="shared" si="12"/>
        <v>996505231.14711165</v>
      </c>
      <c r="T142" s="57">
        <f t="shared" si="12"/>
        <v>69947314.1272576</v>
      </c>
      <c r="U142" s="57">
        <f t="shared" si="12"/>
        <v>32505821.692464989</v>
      </c>
      <c r="V142" s="57">
        <f t="shared" si="12"/>
        <v>1069434.0913516798</v>
      </c>
      <c r="W142" s="181">
        <f t="shared" si="11"/>
        <v>497993435.62067324</v>
      </c>
      <c r="X142" s="57">
        <f t="shared" si="10"/>
        <v>203893857.33469287</v>
      </c>
      <c r="Y142" s="57">
        <f t="shared" si="10"/>
        <v>239583288.42952397</v>
      </c>
      <c r="Z142" s="57">
        <f t="shared" si="10"/>
        <v>2104994005.9530118</v>
      </c>
      <c r="AA142" s="181">
        <f t="shared" si="14"/>
        <v>610495339.18522692</v>
      </c>
      <c r="AB142" s="57"/>
      <c r="AC142" s="59"/>
      <c r="AD142" s="59"/>
      <c r="AH142" s="9"/>
      <c r="AI142" s="59"/>
    </row>
    <row r="143" spans="1:35" x14ac:dyDescent="0.25">
      <c r="A143" s="9">
        <v>39934</v>
      </c>
      <c r="B143" s="47">
        <v>20118468</v>
      </c>
      <c r="C143" s="47">
        <v>7645869</v>
      </c>
      <c r="D143" s="47">
        <v>3487781</v>
      </c>
      <c r="E143" s="47">
        <v>577584714</v>
      </c>
      <c r="F143" s="47">
        <v>43477788</v>
      </c>
      <c r="G143" s="47">
        <v>14961380</v>
      </c>
      <c r="H143" s="47">
        <v>396947</v>
      </c>
      <c r="I143" s="47">
        <v>285406360</v>
      </c>
      <c r="J143" s="47">
        <v>143410537</v>
      </c>
      <c r="K143" s="47">
        <v>153175862</v>
      </c>
      <c r="L143" s="49">
        <v>1249665706</v>
      </c>
      <c r="M143" s="54">
        <v>0.18</v>
      </c>
      <c r="N143" s="52">
        <f t="shared" si="13"/>
        <v>1.0018</v>
      </c>
      <c r="O143" s="103">
        <f>PRODUCT(N143:$N$236)</f>
        <v>1.640720452639912</v>
      </c>
      <c r="P143" s="57">
        <f t="shared" si="12"/>
        <v>33008781.923381586</v>
      </c>
      <c r="Q143" s="57">
        <f t="shared" si="12"/>
        <v>12544733.646505471</v>
      </c>
      <c r="R143" s="57">
        <f t="shared" si="12"/>
        <v>5722473.6210288843</v>
      </c>
      <c r="S143" s="181">
        <f t="shared" si="12"/>
        <v>947655053.39197409</v>
      </c>
      <c r="T143" s="57">
        <f t="shared" si="12"/>
        <v>71334896.007142127</v>
      </c>
      <c r="U143" s="57">
        <f t="shared" si="12"/>
        <v>24547442.165717725</v>
      </c>
      <c r="V143" s="57">
        <f t="shared" si="12"/>
        <v>651279.06151405512</v>
      </c>
      <c r="W143" s="181">
        <f t="shared" si="11"/>
        <v>468272052.16550964</v>
      </c>
      <c r="X143" s="57">
        <f t="shared" si="10"/>
        <v>235296601.17997283</v>
      </c>
      <c r="Y143" s="57">
        <f t="shared" si="10"/>
        <v>251318769.63414869</v>
      </c>
      <c r="Z143" s="57">
        <f t="shared" si="10"/>
        <v>2050352082.796895</v>
      </c>
      <c r="AA143" s="181">
        <f t="shared" si="14"/>
        <v>634424977.23941135</v>
      </c>
      <c r="AB143" s="57"/>
      <c r="AC143" s="59"/>
      <c r="AD143" s="59"/>
      <c r="AH143" s="9"/>
      <c r="AI143" s="59"/>
    </row>
    <row r="144" spans="1:35" x14ac:dyDescent="0.25">
      <c r="A144" s="9">
        <v>39965</v>
      </c>
      <c r="B144" s="47">
        <v>25254481</v>
      </c>
      <c r="C144" s="47">
        <v>6818872</v>
      </c>
      <c r="D144" s="47">
        <v>3107148</v>
      </c>
      <c r="E144" s="47">
        <v>496802927</v>
      </c>
      <c r="F144" s="47">
        <v>43780126</v>
      </c>
      <c r="G144" s="47">
        <v>16358478</v>
      </c>
      <c r="H144" s="47">
        <v>552882</v>
      </c>
      <c r="I144" s="47">
        <v>290568662</v>
      </c>
      <c r="J144" s="47">
        <v>162189891</v>
      </c>
      <c r="K144" s="47">
        <v>151529736</v>
      </c>
      <c r="L144" s="49">
        <v>1196963203</v>
      </c>
      <c r="M144" s="54">
        <v>-0.32</v>
      </c>
      <c r="N144" s="52">
        <f t="shared" si="13"/>
        <v>0.99680000000000002</v>
      </c>
      <c r="O144" s="103">
        <f>PRODUCT(N144:$N$236)</f>
        <v>1.6377724622079399</v>
      </c>
      <c r="P144" s="57">
        <f t="shared" si="12"/>
        <v>41361093.529153638</v>
      </c>
      <c r="Q144" s="57">
        <f t="shared" si="12"/>
        <v>11167760.78492078</v>
      </c>
      <c r="R144" s="57">
        <f t="shared" si="12"/>
        <v>5088801.4304044759</v>
      </c>
      <c r="S144" s="181">
        <f t="shared" si="12"/>
        <v>813650152.98490143</v>
      </c>
      <c r="T144" s="57">
        <f t="shared" si="12"/>
        <v>71701884.754793853</v>
      </c>
      <c r="U144" s="57">
        <f t="shared" si="12"/>
        <v>26791464.792034417</v>
      </c>
      <c r="V144" s="57">
        <f t="shared" si="12"/>
        <v>905494.91445045022</v>
      </c>
      <c r="W144" s="181">
        <f t="shared" si="11"/>
        <v>475885353.00420666</v>
      </c>
      <c r="X144" s="57">
        <f t="shared" si="10"/>
        <v>265630137.1283074</v>
      </c>
      <c r="Y144" s="57">
        <f t="shared" si="10"/>
        <v>248171228.82643911</v>
      </c>
      <c r="Z144" s="57">
        <f t="shared" si="10"/>
        <v>1960353372.1496122</v>
      </c>
      <c r="AA144" s="181">
        <f t="shared" si="14"/>
        <v>670817866.1605041</v>
      </c>
      <c r="AB144" s="57"/>
      <c r="AC144" s="59"/>
      <c r="AD144" s="59"/>
      <c r="AH144" s="9"/>
      <c r="AI144" s="59"/>
    </row>
    <row r="145" spans="1:35" x14ac:dyDescent="0.25">
      <c r="A145" s="9">
        <v>39995</v>
      </c>
      <c r="B145" s="47">
        <v>20827764</v>
      </c>
      <c r="C145" s="47">
        <v>7937153</v>
      </c>
      <c r="D145" s="47">
        <v>3166599</v>
      </c>
      <c r="E145" s="47">
        <v>495899504</v>
      </c>
      <c r="F145" s="47">
        <v>44174266</v>
      </c>
      <c r="G145" s="47">
        <v>18717016</v>
      </c>
      <c r="H145" s="47">
        <v>500338</v>
      </c>
      <c r="I145" s="47">
        <v>284136659</v>
      </c>
      <c r="J145" s="47">
        <v>154587067</v>
      </c>
      <c r="K145" s="47">
        <v>146364241</v>
      </c>
      <c r="L145" s="49">
        <v>1176310607</v>
      </c>
      <c r="M145" s="54">
        <v>-0.64</v>
      </c>
      <c r="N145" s="52">
        <f t="shared" si="13"/>
        <v>0.99360000000000004</v>
      </c>
      <c r="O145" s="103">
        <f>PRODUCT(N145:$N$236)</f>
        <v>1.6430301587158302</v>
      </c>
      <c r="P145" s="57">
        <f t="shared" si="12"/>
        <v>34220644.390615858</v>
      </c>
      <c r="Q145" s="57">
        <f t="shared" si="12"/>
        <v>13040981.753341828</v>
      </c>
      <c r="R145" s="57">
        <f t="shared" si="12"/>
        <v>5202817.6575593892</v>
      </c>
      <c r="S145" s="181">
        <f t="shared" si="12"/>
        <v>814777840.76422155</v>
      </c>
      <c r="T145" s="57">
        <f t="shared" si="12"/>
        <v>72579651.277135298</v>
      </c>
      <c r="U145" s="57">
        <f t="shared" si="12"/>
        <v>30752621.769166734</v>
      </c>
      <c r="V145" s="57">
        <f t="shared" si="12"/>
        <v>822070.42355156108</v>
      </c>
      <c r="W145" s="181">
        <f t="shared" si="11"/>
        <v>466845099.93375576</v>
      </c>
      <c r="X145" s="57">
        <f t="shared" si="10"/>
        <v>253991213.2284247</v>
      </c>
      <c r="Y145" s="57">
        <f t="shared" si="10"/>
        <v>240480862.12055203</v>
      </c>
      <c r="Z145" s="57">
        <f t="shared" si="10"/>
        <v>1932713803.3183246</v>
      </c>
      <c r="AA145" s="181">
        <f t="shared" si="14"/>
        <v>651090862.62034714</v>
      </c>
      <c r="AB145" s="57"/>
      <c r="AC145" s="59"/>
      <c r="AD145" s="59"/>
      <c r="AH145" s="9"/>
      <c r="AI145" s="59"/>
    </row>
    <row r="146" spans="1:35" x14ac:dyDescent="0.25">
      <c r="A146" s="9">
        <v>40026</v>
      </c>
      <c r="B146" s="47">
        <v>19136585</v>
      </c>
      <c r="C146" s="47">
        <v>7367870</v>
      </c>
      <c r="D146" s="47">
        <v>3218175</v>
      </c>
      <c r="E146" s="47">
        <v>523919524</v>
      </c>
      <c r="F146" s="47">
        <v>46661768</v>
      </c>
      <c r="G146" s="47">
        <v>17558023</v>
      </c>
      <c r="H146" s="47">
        <v>515177</v>
      </c>
      <c r="I146" s="47">
        <v>296477721</v>
      </c>
      <c r="J146" s="47">
        <v>152922961</v>
      </c>
      <c r="K146" s="47">
        <v>146715843</v>
      </c>
      <c r="L146" s="49">
        <v>1214493646</v>
      </c>
      <c r="M146" s="54">
        <v>0.09</v>
      </c>
      <c r="N146" s="52">
        <f t="shared" si="13"/>
        <v>1.0008999999999999</v>
      </c>
      <c r="O146" s="103">
        <f>PRODUCT(N146:$N$236)</f>
        <v>1.6536132837317137</v>
      </c>
      <c r="P146" s="57">
        <f t="shared" si="12"/>
        <v>31644511.161261056</v>
      </c>
      <c r="Q146" s="57">
        <f t="shared" si="12"/>
        <v>12183607.70480838</v>
      </c>
      <c r="R146" s="57">
        <f t="shared" si="12"/>
        <v>5321616.9293733081</v>
      </c>
      <c r="S146" s="181">
        <f t="shared" si="12"/>
        <v>866360284.49279642</v>
      </c>
      <c r="T146" s="57">
        <f t="shared" si="12"/>
        <v>77160519.4072074</v>
      </c>
      <c r="U146" s="57">
        <f t="shared" si="12"/>
        <v>29034180.068866953</v>
      </c>
      <c r="V146" s="57">
        <f t="shared" si="12"/>
        <v>851903.53067305312</v>
      </c>
      <c r="W146" s="181">
        <f t="shared" si="11"/>
        <v>490259497.77610487</v>
      </c>
      <c r="X146" s="57">
        <f t="shared" si="10"/>
        <v>252875439.6971868</v>
      </c>
      <c r="Y146" s="57">
        <f t="shared" si="10"/>
        <v>242611266.91869655</v>
      </c>
      <c r="Z146" s="57">
        <f t="shared" si="10"/>
        <v>2008302826.0333614</v>
      </c>
      <c r="AA146" s="181">
        <f t="shared" si="14"/>
        <v>651683043.76446009</v>
      </c>
      <c r="AB146" s="57"/>
      <c r="AC146" s="59"/>
      <c r="AD146" s="59"/>
      <c r="AH146" s="9"/>
      <c r="AI146" s="59"/>
    </row>
    <row r="147" spans="1:35" x14ac:dyDescent="0.25">
      <c r="A147" s="9">
        <v>40057</v>
      </c>
      <c r="B147" s="47">
        <v>29181383</v>
      </c>
      <c r="C147" s="47">
        <v>6970687</v>
      </c>
      <c r="D147" s="47">
        <v>3360657</v>
      </c>
      <c r="E147" s="47">
        <v>529407906</v>
      </c>
      <c r="F147" s="47">
        <v>42429698</v>
      </c>
      <c r="G147" s="47">
        <v>19688138</v>
      </c>
      <c r="H147" s="47">
        <v>650590</v>
      </c>
      <c r="I147" s="47">
        <v>294360209</v>
      </c>
      <c r="J147" s="47">
        <v>161192546</v>
      </c>
      <c r="K147" s="47">
        <v>155911907</v>
      </c>
      <c r="L147" s="49">
        <v>1243153718</v>
      </c>
      <c r="M147" s="54">
        <v>0.25</v>
      </c>
      <c r="N147" s="52">
        <f t="shared" si="13"/>
        <v>1.0024999999999999</v>
      </c>
      <c r="O147" s="103">
        <f>PRODUCT(N147:$N$236)</f>
        <v>1.6521263699987134</v>
      </c>
      <c r="P147" s="57">
        <f t="shared" si="12"/>
        <v>48211332.367332168</v>
      </c>
      <c r="Q147" s="57">
        <f t="shared" si="12"/>
        <v>11516455.809707223</v>
      </c>
      <c r="R147" s="57">
        <f t="shared" si="12"/>
        <v>5552230.0502207661</v>
      </c>
      <c r="S147" s="181">
        <f t="shared" si="12"/>
        <v>874648761.9884001</v>
      </c>
      <c r="T147" s="57">
        <f t="shared" si="12"/>
        <v>70099222.936881676</v>
      </c>
      <c r="U147" s="57">
        <f t="shared" si="12"/>
        <v>32527291.965973731</v>
      </c>
      <c r="V147" s="57">
        <f t="shared" si="12"/>
        <v>1074856.8950574629</v>
      </c>
      <c r="W147" s="181">
        <f t="shared" si="11"/>
        <v>486320263.56723261</v>
      </c>
      <c r="X147" s="57">
        <f t="shared" si="10"/>
        <v>266310455.89383063</v>
      </c>
      <c r="Y147" s="57">
        <f t="shared" si="10"/>
        <v>257586172.951487</v>
      </c>
      <c r="Z147" s="57">
        <f t="shared" si="10"/>
        <v>2053847039.4697442</v>
      </c>
      <c r="AA147" s="181">
        <f t="shared" si="14"/>
        <v>692878013.91411161</v>
      </c>
      <c r="AB147" s="57"/>
      <c r="AC147" s="59"/>
      <c r="AD147" s="59"/>
      <c r="AH147" s="9"/>
      <c r="AI147" s="59"/>
    </row>
    <row r="148" spans="1:35" x14ac:dyDescent="0.25">
      <c r="A148" s="9">
        <v>40087</v>
      </c>
      <c r="B148" s="47">
        <v>61759168</v>
      </c>
      <c r="C148" s="47">
        <v>7144059</v>
      </c>
      <c r="D148" s="47">
        <v>3727116</v>
      </c>
      <c r="E148" s="47">
        <v>575271933</v>
      </c>
      <c r="F148" s="47">
        <v>44191391</v>
      </c>
      <c r="G148" s="47">
        <v>20835236</v>
      </c>
      <c r="H148" s="47">
        <v>632152</v>
      </c>
      <c r="I148" s="47">
        <v>302705855</v>
      </c>
      <c r="J148" s="47">
        <v>135306903</v>
      </c>
      <c r="K148" s="47">
        <v>157181560</v>
      </c>
      <c r="L148" s="49">
        <v>1308755374</v>
      </c>
      <c r="M148" s="54">
        <v>-0.04</v>
      </c>
      <c r="N148" s="52">
        <f t="shared" si="13"/>
        <v>0.99960000000000004</v>
      </c>
      <c r="O148" s="103">
        <f>PRODUCT(N148:$N$236)</f>
        <v>1.6480063541134311</v>
      </c>
      <c r="P148" s="57">
        <f t="shared" si="12"/>
        <v>101779501.28875889</v>
      </c>
      <c r="Q148" s="57">
        <f t="shared" si="12"/>
        <v>11773454.626161244</v>
      </c>
      <c r="R148" s="57">
        <f t="shared" si="12"/>
        <v>6142310.8505178345</v>
      </c>
      <c r="S148" s="181">
        <f t="shared" si="12"/>
        <v>948051800.92711604</v>
      </c>
      <c r="T148" s="57">
        <f t="shared" si="12"/>
        <v>72827693.165111095</v>
      </c>
      <c r="U148" s="57">
        <f t="shared" si="12"/>
        <v>34336601.317452908</v>
      </c>
      <c r="V148" s="57">
        <f t="shared" si="12"/>
        <v>1041790.5127655137</v>
      </c>
      <c r="W148" s="181">
        <f t="shared" si="11"/>
        <v>498861172.46733892</v>
      </c>
      <c r="X148" s="57">
        <f t="shared" si="10"/>
        <v>222986635.89940968</v>
      </c>
      <c r="Y148" s="57">
        <f t="shared" si="10"/>
        <v>259036209.62946153</v>
      </c>
      <c r="Z148" s="57">
        <f t="shared" si="10"/>
        <v>2156837172.3320999</v>
      </c>
      <c r="AA148" s="181">
        <f t="shared" si="14"/>
        <v>709924198.93764508</v>
      </c>
      <c r="AB148" s="57"/>
      <c r="AC148" s="59"/>
      <c r="AD148" s="59"/>
      <c r="AH148" s="9"/>
      <c r="AI148" s="59"/>
    </row>
    <row r="149" spans="1:35" x14ac:dyDescent="0.25">
      <c r="A149" s="9">
        <v>40118</v>
      </c>
      <c r="B149" s="47">
        <v>63813227</v>
      </c>
      <c r="C149" s="47">
        <v>4797855</v>
      </c>
      <c r="D149" s="47">
        <v>4447492</v>
      </c>
      <c r="E149" s="47">
        <v>646515740</v>
      </c>
      <c r="F149" s="47">
        <v>42060703</v>
      </c>
      <c r="G149" s="47">
        <v>20781530</v>
      </c>
      <c r="H149" s="47">
        <v>667788</v>
      </c>
      <c r="I149" s="47">
        <v>323097225</v>
      </c>
      <c r="J149" s="47">
        <v>163574673</v>
      </c>
      <c r="K149" s="47">
        <v>149337569</v>
      </c>
      <c r="L149" s="49">
        <v>1419093801</v>
      </c>
      <c r="M149" s="54">
        <v>7.0000000000000007E-2</v>
      </c>
      <c r="N149" s="52">
        <f t="shared" si="13"/>
        <v>1.0006999999999999</v>
      </c>
      <c r="O149" s="103">
        <f>PRODUCT(N149:$N$236)</f>
        <v>1.6486658204416065</v>
      </c>
      <c r="P149" s="57">
        <f t="shared" si="12"/>
        <v>105206686.24698147</v>
      </c>
      <c r="Q149" s="57">
        <f t="shared" si="12"/>
        <v>7910059.549934864</v>
      </c>
      <c r="R149" s="57">
        <f t="shared" si="12"/>
        <v>7332428.0470874812</v>
      </c>
      <c r="S149" s="181">
        <f t="shared" si="12"/>
        <v>1065888402.9155123</v>
      </c>
      <c r="T149" s="57">
        <f t="shared" si="12"/>
        <v>69344043.419845745</v>
      </c>
      <c r="U149" s="57">
        <f t="shared" si="12"/>
        <v>34261798.207481861</v>
      </c>
      <c r="V149" s="57">
        <f t="shared" si="12"/>
        <v>1100959.2509010595</v>
      </c>
      <c r="W149" s="181">
        <f t="shared" si="11"/>
        <v>532679351.53703135</v>
      </c>
      <c r="X149" s="57">
        <f t="shared" si="10"/>
        <v>269679972.46501249</v>
      </c>
      <c r="Y149" s="57">
        <f t="shared" si="10"/>
        <v>246207745.71814001</v>
      </c>
      <c r="Z149" s="57">
        <f t="shared" si="10"/>
        <v>2339611445.7092628</v>
      </c>
      <c r="AA149" s="181">
        <f t="shared" si="14"/>
        <v>741043691.25671911</v>
      </c>
      <c r="AB149" s="57"/>
      <c r="AC149" s="59"/>
      <c r="AD149" s="59"/>
      <c r="AH149" s="9"/>
      <c r="AI149" s="59"/>
    </row>
    <row r="150" spans="1:35" x14ac:dyDescent="0.25">
      <c r="A150" s="9">
        <v>40148</v>
      </c>
      <c r="B150" s="47">
        <v>46421709</v>
      </c>
      <c r="C150" s="47">
        <v>4991226</v>
      </c>
      <c r="D150" s="47">
        <v>4460525</v>
      </c>
      <c r="E150" s="47">
        <v>630614152</v>
      </c>
      <c r="F150" s="47">
        <v>47577879</v>
      </c>
      <c r="G150" s="47">
        <v>17799122</v>
      </c>
      <c r="H150" s="47">
        <v>553373</v>
      </c>
      <c r="I150" s="47">
        <v>326632951</v>
      </c>
      <c r="J150" s="47">
        <v>139982811</v>
      </c>
      <c r="K150" s="47">
        <v>206657363</v>
      </c>
      <c r="L150" s="49">
        <v>1425691111</v>
      </c>
      <c r="M150" s="54">
        <v>-0.11</v>
      </c>
      <c r="N150" s="52">
        <f t="shared" si="13"/>
        <v>0.99890000000000001</v>
      </c>
      <c r="O150" s="103">
        <f>PRODUCT(N150:$N$236)</f>
        <v>1.6475125616484545</v>
      </c>
      <c r="P150" s="57">
        <f t="shared" si="12"/>
        <v>76480348.710689113</v>
      </c>
      <c r="Q150" s="57">
        <f t="shared" si="12"/>
        <v>8223107.5330263693</v>
      </c>
      <c r="R150" s="57">
        <f t="shared" si="12"/>
        <v>7348770.9690469727</v>
      </c>
      <c r="S150" s="181">
        <f t="shared" si="12"/>
        <v>1038944736.9732878</v>
      </c>
      <c r="T150" s="57">
        <f t="shared" si="12"/>
        <v>78385153.309090212</v>
      </c>
      <c r="U150" s="57">
        <f t="shared" si="12"/>
        <v>29324277.081313364</v>
      </c>
      <c r="V150" s="57">
        <f t="shared" si="12"/>
        <v>911688.96877709019</v>
      </c>
      <c r="W150" s="181">
        <f t="shared" si="11"/>
        <v>538131889.82080412</v>
      </c>
      <c r="X150" s="57">
        <f t="shared" si="10"/>
        <v>230623439.53736144</v>
      </c>
      <c r="Y150" s="57">
        <f t="shared" si="10"/>
        <v>340470601.49964452</v>
      </c>
      <c r="Z150" s="57">
        <f t="shared" si="10"/>
        <v>2348844014.4030409</v>
      </c>
      <c r="AA150" s="181">
        <f t="shared" si="14"/>
        <v>771767387.60894895</v>
      </c>
      <c r="AB150" s="57"/>
      <c r="AC150" s="59"/>
      <c r="AD150" s="59"/>
      <c r="AH150" s="9"/>
      <c r="AI150" s="59"/>
    </row>
    <row r="151" spans="1:35" x14ac:dyDescent="0.25">
      <c r="A151" s="9">
        <v>40179</v>
      </c>
      <c r="B151" s="47">
        <v>40407935</v>
      </c>
      <c r="C151" s="47">
        <v>6780262</v>
      </c>
      <c r="D151" s="47">
        <v>4942739</v>
      </c>
      <c r="E151" s="47">
        <v>708684458</v>
      </c>
      <c r="F151" s="47">
        <v>44253830</v>
      </c>
      <c r="G151" s="47">
        <v>18347351</v>
      </c>
      <c r="H151" s="47">
        <v>564067</v>
      </c>
      <c r="I151" s="47">
        <v>357977182</v>
      </c>
      <c r="J151" s="47">
        <v>190540017</v>
      </c>
      <c r="K151" s="47">
        <v>168530820</v>
      </c>
      <c r="L151" s="49">
        <v>1541028659</v>
      </c>
      <c r="M151" s="54">
        <v>1.01</v>
      </c>
      <c r="N151" s="52">
        <f t="shared" si="13"/>
        <v>1.0101</v>
      </c>
      <c r="O151" s="103">
        <f>PRODUCT(N151:$N$236)</f>
        <v>1.6493268211517207</v>
      </c>
      <c r="P151" s="57">
        <f t="shared" si="12"/>
        <v>66645890.982855357</v>
      </c>
      <c r="Q151" s="57">
        <f t="shared" si="12"/>
        <v>11182867.971035808</v>
      </c>
      <c r="R151" s="57">
        <f t="shared" si="12"/>
        <v>8152192.0026526349</v>
      </c>
      <c r="S151" s="181">
        <f t="shared" si="12"/>
        <v>1168852284.3127701</v>
      </c>
      <c r="T151" s="57">
        <f t="shared" si="12"/>
        <v>72989028.757688656</v>
      </c>
      <c r="U151" s="57">
        <f t="shared" si="12"/>
        <v>30260778.101384845</v>
      </c>
      <c r="V151" s="57">
        <f t="shared" si="12"/>
        <v>930330.83202658768</v>
      </c>
      <c r="W151" s="181">
        <f t="shared" si="11"/>
        <v>590421367.63291097</v>
      </c>
      <c r="X151" s="57">
        <f t="shared" si="10"/>
        <v>314262760.5408048</v>
      </c>
      <c r="Y151" s="57">
        <f t="shared" si="10"/>
        <v>277962401.61669284</v>
      </c>
      <c r="Z151" s="57">
        <f t="shared" si="10"/>
        <v>2541659899.4521689</v>
      </c>
      <c r="AA151" s="181">
        <f t="shared" si="14"/>
        <v>782386247.50648785</v>
      </c>
      <c r="AB151" s="57"/>
      <c r="AC151" s="59"/>
      <c r="AD151" s="59"/>
      <c r="AH151" s="9"/>
      <c r="AI151" s="59"/>
    </row>
    <row r="152" spans="1:35" x14ac:dyDescent="0.25">
      <c r="A152" s="9">
        <v>40210</v>
      </c>
      <c r="B152" s="47">
        <v>35807322</v>
      </c>
      <c r="C152" s="47">
        <v>7222736</v>
      </c>
      <c r="D152" s="47">
        <v>4707184</v>
      </c>
      <c r="E152" s="47">
        <v>539944082</v>
      </c>
      <c r="F152" s="47">
        <v>43391949</v>
      </c>
      <c r="G152" s="47">
        <v>15597290</v>
      </c>
      <c r="H152" s="47">
        <v>503180</v>
      </c>
      <c r="I152" s="47">
        <v>271002945</v>
      </c>
      <c r="J152" s="47">
        <v>122762003</v>
      </c>
      <c r="K152" s="47">
        <v>103908934</v>
      </c>
      <c r="L152" s="49">
        <v>1144847624</v>
      </c>
      <c r="M152" s="54">
        <v>1.0900000000000001</v>
      </c>
      <c r="N152" s="52">
        <f t="shared" si="13"/>
        <v>1.0108999999999999</v>
      </c>
      <c r="O152" s="103">
        <f>PRODUCT(N152:$N$236)</f>
        <v>1.6328351857753887</v>
      </c>
      <c r="P152" s="57">
        <f t="shared" si="12"/>
        <v>58467455.269989163</v>
      </c>
      <c r="Q152" s="57">
        <f t="shared" si="12"/>
        <v>11793537.478366587</v>
      </c>
      <c r="R152" s="57">
        <f t="shared" si="12"/>
        <v>7686055.6611189367</v>
      </c>
      <c r="S152" s="181">
        <f t="shared" si="12"/>
        <v>881639695.44079173</v>
      </c>
      <c r="T152" s="57">
        <f t="shared" si="12"/>
        <v>70851901.106571198</v>
      </c>
      <c r="U152" s="57">
        <f t="shared" si="12"/>
        <v>25467803.914742611</v>
      </c>
      <c r="V152" s="57">
        <f t="shared" si="12"/>
        <v>821610.00877846009</v>
      </c>
      <c r="W152" s="181">
        <f t="shared" si="11"/>
        <v>442503144.04475242</v>
      </c>
      <c r="X152" s="57">
        <f t="shared" si="10"/>
        <v>200450117.97466382</v>
      </c>
      <c r="Y152" s="57">
        <f t="shared" si="10"/>
        <v>169666163.55161259</v>
      </c>
      <c r="Z152" s="57">
        <f t="shared" si="10"/>
        <v>1869347482.8185523</v>
      </c>
      <c r="AA152" s="181">
        <f t="shared" si="14"/>
        <v>545204643.33300805</v>
      </c>
      <c r="AB152" s="57"/>
      <c r="AC152" s="59"/>
      <c r="AD152" s="59"/>
      <c r="AH152" s="9"/>
      <c r="AI152" s="59"/>
    </row>
    <row r="153" spans="1:35" x14ac:dyDescent="0.25">
      <c r="A153" s="9">
        <v>40238</v>
      </c>
      <c r="B153" s="47">
        <v>48679570</v>
      </c>
      <c r="C153" s="47">
        <v>10912001</v>
      </c>
      <c r="D153" s="47">
        <v>5095462</v>
      </c>
      <c r="E153" s="47">
        <v>558354179</v>
      </c>
      <c r="F153" s="47">
        <v>40217224</v>
      </c>
      <c r="G153" s="47">
        <v>18133521</v>
      </c>
      <c r="H153" s="47">
        <v>536147</v>
      </c>
      <c r="I153" s="47">
        <v>383450397</v>
      </c>
      <c r="J153" s="47">
        <v>143705148</v>
      </c>
      <c r="K153" s="47">
        <v>212516886</v>
      </c>
      <c r="L153" s="49">
        <v>1421600536</v>
      </c>
      <c r="M153" s="54">
        <v>0.63</v>
      </c>
      <c r="N153" s="52">
        <f t="shared" si="13"/>
        <v>1.0063</v>
      </c>
      <c r="O153" s="103">
        <f>PRODUCT(N153:$N$236)</f>
        <v>1.6152291876302196</v>
      </c>
      <c r="P153" s="57">
        <f t="shared" si="12"/>
        <v>78628662.305288404</v>
      </c>
      <c r="Q153" s="57">
        <f t="shared" si="12"/>
        <v>17625382.510650143</v>
      </c>
      <c r="R153" s="57">
        <f t="shared" si="12"/>
        <v>8230338.9468606543</v>
      </c>
      <c r="S153" s="181">
        <f t="shared" si="12"/>
        <v>901869966.95610821</v>
      </c>
      <c r="T153" s="57">
        <f t="shared" si="12"/>
        <v>64960034.05026257</v>
      </c>
      <c r="U153" s="57">
        <f t="shared" si="12"/>
        <v>29289792.393705528</v>
      </c>
      <c r="V153" s="57">
        <f t="shared" si="12"/>
        <v>866000.28326037934</v>
      </c>
      <c r="W153" s="181">
        <f t="shared" si="11"/>
        <v>619360273.24279523</v>
      </c>
      <c r="X153" s="57">
        <f t="shared" si="10"/>
        <v>232116749.46232048</v>
      </c>
      <c r="Y153" s="57">
        <f t="shared" si="10"/>
        <v>343263477.13148397</v>
      </c>
      <c r="Z153" s="57">
        <f t="shared" si="10"/>
        <v>2296210678.897965</v>
      </c>
      <c r="AA153" s="181">
        <f t="shared" si="14"/>
        <v>774980438.69906163</v>
      </c>
      <c r="AB153" s="57"/>
      <c r="AC153" s="59"/>
      <c r="AD153" s="59"/>
      <c r="AH153" s="9"/>
      <c r="AI153" s="59"/>
    </row>
    <row r="154" spans="1:35" x14ac:dyDescent="0.25">
      <c r="A154" s="9">
        <v>40269</v>
      </c>
      <c r="B154" s="47">
        <v>43928265</v>
      </c>
      <c r="C154" s="47">
        <v>8516848</v>
      </c>
      <c r="D154" s="47">
        <v>4843133</v>
      </c>
      <c r="E154" s="47">
        <v>736780005</v>
      </c>
      <c r="F154" s="47">
        <v>49545292</v>
      </c>
      <c r="G154" s="47">
        <v>23931274</v>
      </c>
      <c r="H154" s="47">
        <v>579397</v>
      </c>
      <c r="I154" s="47">
        <v>380998604</v>
      </c>
      <c r="J154" s="47">
        <v>140718828</v>
      </c>
      <c r="K154" s="47">
        <v>144406112</v>
      </c>
      <c r="L154" s="49">
        <v>1534247758</v>
      </c>
      <c r="M154" s="54">
        <v>0.72</v>
      </c>
      <c r="N154" s="52">
        <f t="shared" si="13"/>
        <v>1.0072000000000001</v>
      </c>
      <c r="O154" s="103">
        <f>PRODUCT(N154:$N$236)</f>
        <v>1.6051169508399281</v>
      </c>
      <c r="P154" s="57">
        <f t="shared" si="12"/>
        <v>70510002.772488341</v>
      </c>
      <c r="Q154" s="57">
        <f t="shared" si="12"/>
        <v>13670537.09252714</v>
      </c>
      <c r="R154" s="57">
        <f t="shared" si="12"/>
        <v>7773794.8734722333</v>
      </c>
      <c r="S154" s="181">
        <f t="shared" si="12"/>
        <v>1182618075.0654271</v>
      </c>
      <c r="T154" s="57">
        <f t="shared" si="12"/>
        <v>79525988.023513883</v>
      </c>
      <c r="U154" s="57">
        <f t="shared" si="12"/>
        <v>38412493.552594848</v>
      </c>
      <c r="V154" s="57">
        <f t="shared" si="12"/>
        <v>929999.94596580183</v>
      </c>
      <c r="W154" s="181">
        <f t="shared" si="11"/>
        <v>611547317.52674925</v>
      </c>
      <c r="X154" s="57">
        <f t="shared" si="10"/>
        <v>225870176.1251283</v>
      </c>
      <c r="Y154" s="57">
        <f t="shared" si="10"/>
        <v>231788698.17608917</v>
      </c>
      <c r="Z154" s="57">
        <f t="shared" si="10"/>
        <v>2462647083.1539559</v>
      </c>
      <c r="AA154" s="181">
        <f t="shared" si="14"/>
        <v>668481690.56177962</v>
      </c>
      <c r="AB154" s="57"/>
      <c r="AC154" s="59"/>
      <c r="AD154" s="59"/>
      <c r="AH154" s="9"/>
      <c r="AI154" s="59"/>
    </row>
    <row r="155" spans="1:35" x14ac:dyDescent="0.25">
      <c r="A155" s="9">
        <v>40299</v>
      </c>
      <c r="B155" s="47">
        <v>43932155</v>
      </c>
      <c r="C155" s="47">
        <v>8226459</v>
      </c>
      <c r="D155" s="47">
        <v>4243144</v>
      </c>
      <c r="E155" s="47">
        <v>680444205</v>
      </c>
      <c r="F155" s="47">
        <v>48869183</v>
      </c>
      <c r="G155" s="47">
        <v>18981078</v>
      </c>
      <c r="H155" s="47">
        <v>507454</v>
      </c>
      <c r="I155" s="47">
        <v>351085097</v>
      </c>
      <c r="J155" s="47">
        <v>150437251</v>
      </c>
      <c r="K155" s="47">
        <v>146239560</v>
      </c>
      <c r="L155" s="49">
        <v>1452965587</v>
      </c>
      <c r="M155" s="54">
        <v>1.57</v>
      </c>
      <c r="N155" s="52">
        <f t="shared" si="13"/>
        <v>1.0157</v>
      </c>
      <c r="O155" s="103">
        <f>PRODUCT(N155:$N$236)</f>
        <v>1.5936427232326522</v>
      </c>
      <c r="P155" s="57">
        <f t="shared" si="12"/>
        <v>70012159.131678984</v>
      </c>
      <c r="Q155" s="57">
        <f t="shared" si="12"/>
        <v>13110036.523321761</v>
      </c>
      <c r="R155" s="57">
        <f t="shared" si="12"/>
        <v>6762055.5592282889</v>
      </c>
      <c r="S155" s="181">
        <f t="shared" si="12"/>
        <v>1084384955.8640771</v>
      </c>
      <c r="T155" s="57">
        <f t="shared" si="12"/>
        <v>77880017.878274828</v>
      </c>
      <c r="U155" s="57">
        <f t="shared" si="12"/>
        <v>30249056.833811384</v>
      </c>
      <c r="V155" s="57">
        <f t="shared" si="12"/>
        <v>808700.37447530229</v>
      </c>
      <c r="W155" s="181">
        <f t="shared" si="11"/>
        <v>559504210.06947982</v>
      </c>
      <c r="X155" s="57">
        <f t="shared" si="10"/>
        <v>239743230.35927403</v>
      </c>
      <c r="Y155" s="57">
        <f t="shared" si="10"/>
        <v>233053610.64274484</v>
      </c>
      <c r="Z155" s="57">
        <f t="shared" si="10"/>
        <v>2315508034.830009</v>
      </c>
      <c r="AA155" s="181">
        <f t="shared" si="14"/>
        <v>671618868.89645207</v>
      </c>
      <c r="AB155" s="57"/>
      <c r="AC155" s="59"/>
      <c r="AD155" s="59"/>
      <c r="AH155" s="9"/>
      <c r="AI155" s="59"/>
    </row>
    <row r="156" spans="1:35" x14ac:dyDescent="0.25">
      <c r="A156" s="9">
        <v>40330</v>
      </c>
      <c r="B156" s="47">
        <v>39800993</v>
      </c>
      <c r="C156" s="47">
        <v>6363461</v>
      </c>
      <c r="D156" s="47">
        <v>3436825</v>
      </c>
      <c r="E156" s="47">
        <v>611549044</v>
      </c>
      <c r="F156" s="47">
        <v>50912588</v>
      </c>
      <c r="G156" s="47">
        <v>20597651</v>
      </c>
      <c r="H156" s="47">
        <v>696744</v>
      </c>
      <c r="I156" s="47">
        <v>334884129</v>
      </c>
      <c r="J156" s="47">
        <v>164365002</v>
      </c>
      <c r="K156" s="47">
        <v>163986224</v>
      </c>
      <c r="L156" s="49">
        <v>1396592661</v>
      </c>
      <c r="M156" s="54">
        <v>0.34</v>
      </c>
      <c r="N156" s="52">
        <f t="shared" si="13"/>
        <v>1.0034000000000001</v>
      </c>
      <c r="O156" s="103">
        <f>PRODUCT(N156:$N$236)</f>
        <v>1.5690092775747291</v>
      </c>
      <c r="P156" s="57">
        <f t="shared" si="12"/>
        <v>62448127.273686849</v>
      </c>
      <c r="Q156" s="57">
        <f t="shared" si="12"/>
        <v>9984329.3464849629</v>
      </c>
      <c r="R156" s="57">
        <f t="shared" si="12"/>
        <v>5392410.3104007682</v>
      </c>
      <c r="S156" s="181">
        <f t="shared" si="12"/>
        <v>959526123.72795618</v>
      </c>
      <c r="T156" s="57">
        <f t="shared" si="12"/>
        <v>79882322.917339817</v>
      </c>
      <c r="U156" s="57">
        <f t="shared" si="12"/>
        <v>32317905.515246395</v>
      </c>
      <c r="V156" s="57">
        <f t="shared" si="12"/>
        <v>1093197.800094527</v>
      </c>
      <c r="W156" s="181">
        <f t="shared" si="11"/>
        <v>525436305.31353235</v>
      </c>
      <c r="X156" s="57">
        <f t="shared" si="10"/>
        <v>257890213.0465889</v>
      </c>
      <c r="Y156" s="57">
        <f t="shared" si="10"/>
        <v>257295906.85044768</v>
      </c>
      <c r="Z156" s="57">
        <f t="shared" si="10"/>
        <v>2191266842.1017785</v>
      </c>
      <c r="AA156" s="181">
        <f t="shared" si="14"/>
        <v>706304413.06028986</v>
      </c>
      <c r="AB156" s="57"/>
      <c r="AC156" s="59"/>
      <c r="AD156" s="59"/>
      <c r="AH156" s="9"/>
      <c r="AI156" s="59"/>
    </row>
    <row r="157" spans="1:35" x14ac:dyDescent="0.25">
      <c r="A157" s="9">
        <v>40360</v>
      </c>
      <c r="B157" s="47">
        <v>48432363</v>
      </c>
      <c r="C157" s="47">
        <v>6225753</v>
      </c>
      <c r="D157" s="47">
        <v>3678349</v>
      </c>
      <c r="E157" s="47">
        <v>646587318</v>
      </c>
      <c r="F157" s="47">
        <v>49696068</v>
      </c>
      <c r="G157" s="47">
        <v>22106454</v>
      </c>
      <c r="H157" s="47">
        <v>657421</v>
      </c>
      <c r="I157" s="47">
        <v>352128079</v>
      </c>
      <c r="J157" s="47">
        <v>163979825</v>
      </c>
      <c r="K157" s="47">
        <v>162585868</v>
      </c>
      <c r="L157" s="49">
        <v>1456077500</v>
      </c>
      <c r="M157" s="54">
        <v>0.22</v>
      </c>
      <c r="N157" s="52">
        <f t="shared" si="13"/>
        <v>1.0022</v>
      </c>
      <c r="O157" s="103">
        <f>PRODUCT(N157:$N$236)</f>
        <v>1.5636927223188457</v>
      </c>
      <c r="P157" s="57">
        <f t="shared" si="12"/>
        <v>75733333.547804534</v>
      </c>
      <c r="Q157" s="57">
        <f t="shared" si="12"/>
        <v>9735164.6570547204</v>
      </c>
      <c r="R157" s="57">
        <f t="shared" si="12"/>
        <v>5751807.5614488041</v>
      </c>
      <c r="S157" s="181">
        <f t="shared" si="12"/>
        <v>1011063883.5002612</v>
      </c>
      <c r="T157" s="57">
        <f t="shared" si="12"/>
        <v>77709379.85946247</v>
      </c>
      <c r="U157" s="57">
        <f t="shared" si="12"/>
        <v>34567701.236076333</v>
      </c>
      <c r="V157" s="57">
        <f t="shared" si="12"/>
        <v>1028004.4331995778</v>
      </c>
      <c r="W157" s="181">
        <f t="shared" si="11"/>
        <v>550620114.45641553</v>
      </c>
      <c r="X157" s="57">
        <f t="shared" si="10"/>
        <v>256414058.95961791</v>
      </c>
      <c r="Y157" s="57">
        <f t="shared" si="10"/>
        <v>254234338.5434925</v>
      </c>
      <c r="Z157" s="57">
        <f t="shared" si="10"/>
        <v>2276857789.8822188</v>
      </c>
      <c r="AA157" s="181">
        <f t="shared" si="14"/>
        <v>715173791.925542</v>
      </c>
      <c r="AB157" s="57"/>
      <c r="AC157" s="59"/>
      <c r="AD157" s="59"/>
      <c r="AH157" s="9"/>
      <c r="AI157" s="59"/>
    </row>
    <row r="158" spans="1:35" x14ac:dyDescent="0.25">
      <c r="A158" s="9">
        <v>40391</v>
      </c>
      <c r="B158" s="47">
        <v>66330179</v>
      </c>
      <c r="C158" s="47">
        <v>7146082</v>
      </c>
      <c r="D158" s="47">
        <v>5166229</v>
      </c>
      <c r="E158" s="47">
        <v>713419410</v>
      </c>
      <c r="F158" s="47">
        <v>57499462</v>
      </c>
      <c r="G158" s="47">
        <v>24767668</v>
      </c>
      <c r="H158" s="47">
        <v>704955</v>
      </c>
      <c r="I158" s="47">
        <v>378850268</v>
      </c>
      <c r="J158" s="47">
        <v>189919978</v>
      </c>
      <c r="K158" s="47">
        <v>262295967</v>
      </c>
      <c r="L158" s="49">
        <v>1706100198</v>
      </c>
      <c r="M158" s="54">
        <v>1.1000000000000001</v>
      </c>
      <c r="N158" s="52">
        <f t="shared" si="13"/>
        <v>1.0109999999999999</v>
      </c>
      <c r="O158" s="103">
        <f>PRODUCT(N158:$N$236)</f>
        <v>1.5602601499888693</v>
      </c>
      <c r="P158" s="57">
        <f t="shared" si="12"/>
        <v>103492335.03532855</v>
      </c>
      <c r="Q158" s="57">
        <f t="shared" si="12"/>
        <v>11149746.973152759</v>
      </c>
      <c r="R158" s="57">
        <f t="shared" si="12"/>
        <v>8060661.2344168462</v>
      </c>
      <c r="S158" s="181">
        <f t="shared" si="12"/>
        <v>1113119875.6515706</v>
      </c>
      <c r="T158" s="57">
        <f t="shared" si="12"/>
        <v>89714119.204399288</v>
      </c>
      <c r="U158" s="57">
        <f t="shared" si="12"/>
        <v>38644005.388554521</v>
      </c>
      <c r="V158" s="57">
        <f t="shared" si="12"/>
        <v>1099913.1940354034</v>
      </c>
      <c r="W158" s="181">
        <f t="shared" si="11"/>
        <v>591104975.97300339</v>
      </c>
      <c r="X158" s="57">
        <f t="shared" si="10"/>
        <v>296324573.36016273</v>
      </c>
      <c r="Y158" s="57">
        <f t="shared" si="10"/>
        <v>409249944.81289554</v>
      </c>
      <c r="Z158" s="57">
        <f t="shared" si="10"/>
        <v>2661960150.8275194</v>
      </c>
      <c r="AA158" s="181">
        <f t="shared" si="14"/>
        <v>957735299.20294547</v>
      </c>
      <c r="AB158" s="57"/>
      <c r="AC158" s="59"/>
      <c r="AD158" s="59"/>
      <c r="AH158" s="9"/>
      <c r="AI158" s="59"/>
    </row>
    <row r="159" spans="1:35" x14ac:dyDescent="0.25">
      <c r="A159" s="9">
        <v>40422</v>
      </c>
      <c r="B159" s="47">
        <v>71034471</v>
      </c>
      <c r="C159" s="47">
        <v>7281905</v>
      </c>
      <c r="D159" s="47">
        <v>5558722</v>
      </c>
      <c r="E159" s="47">
        <v>690771257</v>
      </c>
      <c r="F159" s="47">
        <v>46829247</v>
      </c>
      <c r="G159" s="47">
        <v>21158752</v>
      </c>
      <c r="H159" s="47">
        <v>786306</v>
      </c>
      <c r="I159" s="47">
        <v>361990027</v>
      </c>
      <c r="J159" s="47">
        <v>162952974</v>
      </c>
      <c r="K159" s="47">
        <v>174143599</v>
      </c>
      <c r="L159" s="49">
        <v>1542507260</v>
      </c>
      <c r="M159" s="54">
        <v>1.1000000000000001</v>
      </c>
      <c r="N159" s="52">
        <f t="shared" si="13"/>
        <v>1.0109999999999999</v>
      </c>
      <c r="O159" s="103">
        <f>PRODUCT(N159:$N$236)</f>
        <v>1.5432840257061029</v>
      </c>
      <c r="P159" s="57">
        <f t="shared" si="12"/>
        <v>109626364.36878341</v>
      </c>
      <c r="Q159" s="57">
        <f t="shared" si="12"/>
        <v>11238047.663209399</v>
      </c>
      <c r="R159" s="57">
        <f t="shared" si="12"/>
        <v>8578686.8659410793</v>
      </c>
      <c r="S159" s="181">
        <f t="shared" si="12"/>
        <v>1066056246.3450251</v>
      </c>
      <c r="T159" s="57">
        <f t="shared" si="12"/>
        <v>72270828.830945447</v>
      </c>
      <c r="U159" s="57">
        <f t="shared" si="12"/>
        <v>32653963.965477057</v>
      </c>
      <c r="V159" s="57">
        <f t="shared" si="12"/>
        <v>1213493.4891168629</v>
      </c>
      <c r="W159" s="181">
        <f t="shared" si="11"/>
        <v>558653426.13402092</v>
      </c>
      <c r="X159" s="57">
        <f t="shared" si="10"/>
        <v>251482721.7155019</v>
      </c>
      <c r="Y159" s="57">
        <f t="shared" si="10"/>
        <v>268753034.51566929</v>
      </c>
      <c r="Z159" s="57">
        <f t="shared" si="10"/>
        <v>2380526813.8936906</v>
      </c>
      <c r="AA159" s="181">
        <f t="shared" si="14"/>
        <v>755817141.4146446</v>
      </c>
      <c r="AB159" s="57"/>
      <c r="AC159" s="59"/>
      <c r="AD159" s="59"/>
      <c r="AH159" s="9"/>
      <c r="AI159" s="59"/>
    </row>
    <row r="160" spans="1:35" x14ac:dyDescent="0.25">
      <c r="A160" s="9">
        <v>40452</v>
      </c>
      <c r="B160" s="47">
        <v>50464984</v>
      </c>
      <c r="C160" s="47">
        <v>7478744</v>
      </c>
      <c r="D160" s="47">
        <v>5363839</v>
      </c>
      <c r="E160" s="47">
        <v>694874461</v>
      </c>
      <c r="F160" s="47">
        <v>47807523</v>
      </c>
      <c r="G160" s="47">
        <v>22972433</v>
      </c>
      <c r="H160" s="47">
        <v>701434</v>
      </c>
      <c r="I160" s="47">
        <v>357322374</v>
      </c>
      <c r="J160" s="47">
        <v>152076858</v>
      </c>
      <c r="K160" s="47">
        <v>152433850</v>
      </c>
      <c r="L160" s="49">
        <v>1491496500</v>
      </c>
      <c r="M160" s="54">
        <v>1.03</v>
      </c>
      <c r="N160" s="52">
        <f t="shared" si="13"/>
        <v>1.0103</v>
      </c>
      <c r="O160" s="103">
        <f>PRODUCT(N160:$N$236)</f>
        <v>1.526492607028787</v>
      </c>
      <c r="P160" s="57">
        <f t="shared" si="12"/>
        <v>77034424.989826024</v>
      </c>
      <c r="Q160" s="57">
        <f t="shared" si="12"/>
        <v>11416247.425860899</v>
      </c>
      <c r="R160" s="57">
        <f t="shared" si="12"/>
        <v>8187860.5787926819</v>
      </c>
      <c r="S160" s="181">
        <f t="shared" si="12"/>
        <v>1060720727.5296131</v>
      </c>
      <c r="T160" s="57">
        <f t="shared" si="12"/>
        <v>72977830.419858694</v>
      </c>
      <c r="U160" s="57">
        <f t="shared" si="12"/>
        <v>35067249.139964141</v>
      </c>
      <c r="V160" s="57">
        <f t="shared" si="12"/>
        <v>1070733.8153186301</v>
      </c>
      <c r="W160" s="181">
        <f t="shared" si="11"/>
        <v>545449962.23697519</v>
      </c>
      <c r="X160" s="57">
        <f t="shared" si="10"/>
        <v>232144199.43716663</v>
      </c>
      <c r="Y160" s="57">
        <f t="shared" si="10"/>
        <v>232689145.08593506</v>
      </c>
      <c r="Z160" s="57">
        <f t="shared" si="10"/>
        <v>2276758380.6593113</v>
      </c>
      <c r="AA160" s="181">
        <f t="shared" si="14"/>
        <v>670587690.89272308</v>
      </c>
      <c r="AB160" s="57"/>
      <c r="AC160" s="59"/>
      <c r="AD160" s="59"/>
      <c r="AH160" s="9"/>
      <c r="AI160" s="59"/>
    </row>
    <row r="161" spans="1:35" x14ac:dyDescent="0.25">
      <c r="A161" s="9">
        <v>40483</v>
      </c>
      <c r="B161" s="47">
        <v>52795398</v>
      </c>
      <c r="C161" s="47">
        <v>7210675</v>
      </c>
      <c r="D161" s="47">
        <v>5519432</v>
      </c>
      <c r="E161" s="47">
        <v>719044398</v>
      </c>
      <c r="F161" s="47">
        <v>48940359</v>
      </c>
      <c r="G161" s="47">
        <v>20949780</v>
      </c>
      <c r="H161" s="47">
        <v>779084</v>
      </c>
      <c r="I161" s="47">
        <v>400357213</v>
      </c>
      <c r="J161" s="47">
        <v>161423994</v>
      </c>
      <c r="K161" s="47">
        <v>163359187</v>
      </c>
      <c r="L161" s="49">
        <v>1580379520</v>
      </c>
      <c r="M161" s="54">
        <v>1.58</v>
      </c>
      <c r="N161" s="52">
        <f t="shared" si="13"/>
        <v>1.0158</v>
      </c>
      <c r="O161" s="103">
        <f>PRODUCT(N161:$N$236)</f>
        <v>1.5109300277430331</v>
      </c>
      <c r="P161" s="57">
        <f t="shared" si="12"/>
        <v>79770152.164844468</v>
      </c>
      <c r="Q161" s="57">
        <f t="shared" si="12"/>
        <v>10894825.377795994</v>
      </c>
      <c r="R161" s="57">
        <f t="shared" si="12"/>
        <v>8339475.5448857844</v>
      </c>
      <c r="S161" s="181">
        <f t="shared" si="12"/>
        <v>1086425772.2186124</v>
      </c>
      <c r="T161" s="57">
        <f t="shared" si="12"/>
        <v>73945457.981623992</v>
      </c>
      <c r="U161" s="57">
        <f t="shared" si="12"/>
        <v>31653651.67661044</v>
      </c>
      <c r="V161" s="57">
        <f t="shared" si="12"/>
        <v>1177141.4097341532</v>
      </c>
      <c r="W161" s="181">
        <f t="shared" si="11"/>
        <v>604911734.94521344</v>
      </c>
      <c r="X161" s="57">
        <f t="shared" si="10"/>
        <v>243900359.73281121</v>
      </c>
      <c r="Y161" s="57">
        <f t="shared" si="10"/>
        <v>246824300.94598934</v>
      </c>
      <c r="Z161" s="57">
        <f t="shared" si="10"/>
        <v>2387842871.9981213</v>
      </c>
      <c r="AA161" s="181">
        <f t="shared" si="14"/>
        <v>696505364.83429539</v>
      </c>
      <c r="AB161" s="57"/>
      <c r="AC161" s="59"/>
      <c r="AD161" s="59"/>
      <c r="AH161" s="9"/>
      <c r="AI161" s="59"/>
    </row>
    <row r="162" spans="1:35" x14ac:dyDescent="0.25">
      <c r="A162" s="9">
        <v>40513</v>
      </c>
      <c r="B162" s="47">
        <v>53264853</v>
      </c>
      <c r="C162" s="47">
        <v>6431106</v>
      </c>
      <c r="D162" s="47">
        <v>6362926</v>
      </c>
      <c r="E162" s="47">
        <v>808048887</v>
      </c>
      <c r="F162" s="47">
        <v>48102579</v>
      </c>
      <c r="G162" s="47">
        <v>24667134</v>
      </c>
      <c r="H162" s="47">
        <v>752558</v>
      </c>
      <c r="I162" s="47">
        <v>340764135</v>
      </c>
      <c r="J162" s="47">
        <v>162364299</v>
      </c>
      <c r="K162" s="47">
        <v>174710500</v>
      </c>
      <c r="L162" s="49">
        <v>1625468978</v>
      </c>
      <c r="M162" s="54">
        <v>0.38</v>
      </c>
      <c r="N162" s="52">
        <f t="shared" si="13"/>
        <v>1.0038</v>
      </c>
      <c r="O162" s="103">
        <f>PRODUCT(N162:$N$236)</f>
        <v>1.4874286549941258</v>
      </c>
      <c r="P162" s="57">
        <f t="shared" si="12"/>
        <v>79227668.656249821</v>
      </c>
      <c r="Q162" s="57">
        <f t="shared" si="12"/>
        <v>9565811.3477046527</v>
      </c>
      <c r="R162" s="57">
        <f t="shared" si="12"/>
        <v>9464398.4620071538</v>
      </c>
      <c r="S162" s="181">
        <f t="shared" si="12"/>
        <v>1201915069.1599104</v>
      </c>
      <c r="T162" s="57">
        <f t="shared" si="12"/>
        <v>71549154.383718684</v>
      </c>
      <c r="U162" s="57">
        <f t="shared" si="12"/>
        <v>36690601.948179871</v>
      </c>
      <c r="V162" s="57">
        <f t="shared" si="12"/>
        <v>1119376.3337450693</v>
      </c>
      <c r="W162" s="181">
        <f t="shared" si="11"/>
        <v>506862338.99328673</v>
      </c>
      <c r="X162" s="57">
        <f t="shared" si="10"/>
        <v>241505310.8806341</v>
      </c>
      <c r="Y162" s="57">
        <f t="shared" si="10"/>
        <v>259869404.02835122</v>
      </c>
      <c r="Z162" s="57">
        <f t="shared" si="10"/>
        <v>2417769135.6812162</v>
      </c>
      <c r="AA162" s="181">
        <f t="shared" si="14"/>
        <v>708991727.52801907</v>
      </c>
      <c r="AB162" s="57"/>
      <c r="AC162" s="59"/>
      <c r="AD162" s="59"/>
      <c r="AH162" s="9"/>
      <c r="AI162" s="59"/>
    </row>
    <row r="163" spans="1:35" x14ac:dyDescent="0.25">
      <c r="A163" s="9">
        <v>40544</v>
      </c>
      <c r="B163" s="47">
        <v>39693854</v>
      </c>
      <c r="C163" s="47">
        <v>7136221</v>
      </c>
      <c r="D163" s="47">
        <v>6303003</v>
      </c>
      <c r="E163" s="47">
        <v>769866057</v>
      </c>
      <c r="F163" s="47">
        <v>42706171</v>
      </c>
      <c r="G163" s="47">
        <v>25717726</v>
      </c>
      <c r="H163" s="47">
        <v>693002</v>
      </c>
      <c r="I163" s="47">
        <v>364701946</v>
      </c>
      <c r="J163" s="47">
        <v>234233457</v>
      </c>
      <c r="K163" s="47">
        <v>173454691</v>
      </c>
      <c r="L163" s="49">
        <v>1664506128</v>
      </c>
      <c r="M163" s="54">
        <v>0.98</v>
      </c>
      <c r="N163" s="52">
        <f t="shared" si="13"/>
        <v>1.0098</v>
      </c>
      <c r="O163" s="103">
        <f>PRODUCT(N163:$N$236)</f>
        <v>1.4817978232657165</v>
      </c>
      <c r="P163" s="57">
        <f t="shared" si="12"/>
        <v>58818266.454227157</v>
      </c>
      <c r="Q163" s="57">
        <f t="shared" si="12"/>
        <v>10574436.744143095</v>
      </c>
      <c r="R163" s="57">
        <f t="shared" si="12"/>
        <v>9339776.1254372802</v>
      </c>
      <c r="S163" s="181">
        <f t="shared" si="12"/>
        <v>1140785847.46876</v>
      </c>
      <c r="T163" s="57">
        <f t="shared" si="12"/>
        <v>63281911.227813467</v>
      </c>
      <c r="U163" s="57">
        <f t="shared" si="12"/>
        <v>38108470.40614412</v>
      </c>
      <c r="V163" s="57">
        <f t="shared" si="12"/>
        <v>1026888.8551187881</v>
      </c>
      <c r="W163" s="181">
        <f t="shared" si="11"/>
        <v>540414549.72357094</v>
      </c>
      <c r="X163" s="57">
        <f t="shared" si="10"/>
        <v>347086626.71860379</v>
      </c>
      <c r="Y163" s="57">
        <f t="shared" si="10"/>
        <v>257024783.55902746</v>
      </c>
      <c r="Z163" s="57">
        <f t="shared" si="10"/>
        <v>2466461557.282846</v>
      </c>
      <c r="AA163" s="181">
        <f t="shared" si="14"/>
        <v>785261160.09051502</v>
      </c>
      <c r="AB163" s="57"/>
      <c r="AC163" s="59"/>
      <c r="AD163" s="59"/>
      <c r="AH163" s="9"/>
      <c r="AI163" s="59"/>
    </row>
    <row r="164" spans="1:35" x14ac:dyDescent="0.25">
      <c r="A164" s="9">
        <v>40575</v>
      </c>
      <c r="B164" s="47">
        <v>44136137</v>
      </c>
      <c r="C164" s="47">
        <v>7198504</v>
      </c>
      <c r="D164" s="47">
        <v>8662584</v>
      </c>
      <c r="E164" s="47">
        <v>629563744</v>
      </c>
      <c r="F164" s="47">
        <v>37678389</v>
      </c>
      <c r="G164" s="47">
        <v>18008463</v>
      </c>
      <c r="H164" s="47">
        <v>595761</v>
      </c>
      <c r="I164" s="47">
        <v>369908868</v>
      </c>
      <c r="J164" s="47">
        <v>153976496</v>
      </c>
      <c r="K164" s="47">
        <v>164551493</v>
      </c>
      <c r="L164" s="49">
        <v>1434280439</v>
      </c>
      <c r="M164" s="54">
        <v>0.96</v>
      </c>
      <c r="N164" s="52">
        <f t="shared" si="13"/>
        <v>1.0096000000000001</v>
      </c>
      <c r="O164" s="103">
        <f>PRODUCT(N164:$N$236)</f>
        <v>1.4674171353393892</v>
      </c>
      <c r="P164" s="57">
        <f t="shared" si="12"/>
        <v>64766123.721486822</v>
      </c>
      <c r="Q164" s="57">
        <f t="shared" si="12"/>
        <v>10563208.118409134</v>
      </c>
      <c r="R164" s="57">
        <f t="shared" si="12"/>
        <v>12711624.197916828</v>
      </c>
      <c r="S164" s="181">
        <f t="shared" si="12"/>
        <v>923832625.73402059</v>
      </c>
      <c r="T164" s="57">
        <f t="shared" si="12"/>
        <v>55289913.650583155</v>
      </c>
      <c r="U164" s="57">
        <f t="shared" si="12"/>
        <v>26425927.187325384</v>
      </c>
      <c r="V164" s="57">
        <f t="shared" si="12"/>
        <v>874229.89996692981</v>
      </c>
      <c r="W164" s="181">
        <f t="shared" si="11"/>
        <v>542810611.41719627</v>
      </c>
      <c r="X164" s="57">
        <f t="shared" si="10"/>
        <v>225947748.66991693</v>
      </c>
      <c r="Y164" s="57">
        <f t="shared" si="10"/>
        <v>241465680.47387955</v>
      </c>
      <c r="Z164" s="57">
        <f t="shared" si="10"/>
        <v>2104687693.0707016</v>
      </c>
      <c r="AA164" s="181">
        <f t="shared" si="14"/>
        <v>638044455.91948462</v>
      </c>
      <c r="AB164" s="57"/>
      <c r="AC164" s="59"/>
      <c r="AD164" s="59"/>
      <c r="AH164" s="9"/>
      <c r="AI164" s="59"/>
    </row>
    <row r="165" spans="1:35" x14ac:dyDescent="0.25">
      <c r="A165" s="9">
        <v>40603</v>
      </c>
      <c r="B165" s="47">
        <v>43834691</v>
      </c>
      <c r="C165" s="47">
        <v>9559251</v>
      </c>
      <c r="D165" s="47">
        <v>5112522</v>
      </c>
      <c r="E165" s="47">
        <v>654517449</v>
      </c>
      <c r="F165" s="47">
        <v>39296196</v>
      </c>
      <c r="G165" s="47">
        <v>21951541</v>
      </c>
      <c r="H165" s="47">
        <v>800856</v>
      </c>
      <c r="I165" s="47">
        <v>373556983</v>
      </c>
      <c r="J165" s="47">
        <v>139536716</v>
      </c>
      <c r="K165" s="47">
        <v>166965702</v>
      </c>
      <c r="L165" s="49">
        <v>1455131906</v>
      </c>
      <c r="M165" s="54">
        <v>0.61</v>
      </c>
      <c r="N165" s="52">
        <f t="shared" si="13"/>
        <v>1.0061</v>
      </c>
      <c r="O165" s="103">
        <f>PRODUCT(N165:$N$236)</f>
        <v>1.4534638820715029</v>
      </c>
      <c r="P165" s="57">
        <f t="shared" si="12"/>
        <v>63712140.15026477</v>
      </c>
      <c r="Q165" s="57">
        <f t="shared" si="12"/>
        <v>13894026.068155896</v>
      </c>
      <c r="R165" s="57">
        <f t="shared" si="12"/>
        <v>7430866.0732959639</v>
      </c>
      <c r="S165" s="181">
        <f t="shared" si="12"/>
        <v>951317472.30707693</v>
      </c>
      <c r="T165" s="57">
        <f t="shared" si="12"/>
        <v>57115601.588802665</v>
      </c>
      <c r="U165" s="57">
        <f t="shared" si="12"/>
        <v>31905771.99931176</v>
      </c>
      <c r="V165" s="57">
        <f t="shared" si="12"/>
        <v>1164015.2707402555</v>
      </c>
      <c r="W165" s="181">
        <f t="shared" si="11"/>
        <v>542951582.68609846</v>
      </c>
      <c r="X165" s="57">
        <f t="shared" si="10"/>
        <v>202811576.9288688</v>
      </c>
      <c r="Y165" s="57">
        <f t="shared" si="10"/>
        <v>242678617.4017137</v>
      </c>
      <c r="Z165" s="57">
        <f t="shared" si="10"/>
        <v>2114981669.0208652</v>
      </c>
      <c r="AA165" s="181">
        <f t="shared" si="14"/>
        <v>620712614.02768981</v>
      </c>
      <c r="AB165" s="57"/>
      <c r="AC165" s="59"/>
      <c r="AD165" s="59"/>
      <c r="AH165" s="9"/>
      <c r="AI165" s="59"/>
    </row>
    <row r="166" spans="1:35" x14ac:dyDescent="0.25">
      <c r="A166" s="9">
        <v>40634</v>
      </c>
      <c r="B166" s="47">
        <v>42269734</v>
      </c>
      <c r="C166" s="47">
        <v>9485019</v>
      </c>
      <c r="D166" s="47">
        <v>5688075</v>
      </c>
      <c r="E166" s="47">
        <v>772417120</v>
      </c>
      <c r="F166" s="47">
        <v>43010699</v>
      </c>
      <c r="G166" s="47">
        <v>21682898</v>
      </c>
      <c r="H166" s="47">
        <v>705200</v>
      </c>
      <c r="I166" s="47">
        <v>441341431</v>
      </c>
      <c r="J166" s="47">
        <v>145245342</v>
      </c>
      <c r="K166" s="47">
        <v>160695246</v>
      </c>
      <c r="L166" s="49">
        <v>1642540765</v>
      </c>
      <c r="M166" s="54">
        <v>0.5</v>
      </c>
      <c r="N166" s="52">
        <f t="shared" si="13"/>
        <v>1.0049999999999999</v>
      </c>
      <c r="O166" s="103">
        <f>PRODUCT(N166:$N$236)</f>
        <v>1.4446515078734763</v>
      </c>
      <c r="P166" s="57">
        <f t="shared" si="12"/>
        <v>61065034.960510746</v>
      </c>
      <c r="Q166" s="57">
        <f t="shared" si="12"/>
        <v>13702547.000558572</v>
      </c>
      <c r="R166" s="57">
        <f t="shared" si="12"/>
        <v>8217286.1256474238</v>
      </c>
      <c r="S166" s="181">
        <f t="shared" si="12"/>
        <v>1115873557.1152878</v>
      </c>
      <c r="T166" s="57">
        <f t="shared" si="12"/>
        <v>62135471.165042222</v>
      </c>
      <c r="U166" s="57">
        <f t="shared" si="12"/>
        <v>31324231.290766783</v>
      </c>
      <c r="V166" s="57">
        <f t="shared" si="12"/>
        <v>1018768.2433523755</v>
      </c>
      <c r="W166" s="181">
        <f t="shared" si="11"/>
        <v>637584563.78118777</v>
      </c>
      <c r="X166" s="57">
        <f t="shared" si="10"/>
        <v>209828902.33189875</v>
      </c>
      <c r="Y166" s="57">
        <f t="shared" si="10"/>
        <v>232148629.4419992</v>
      </c>
      <c r="Z166" s="57">
        <f t="shared" si="10"/>
        <v>2372898992.9009032</v>
      </c>
      <c r="AA166" s="181">
        <f t="shared" si="14"/>
        <v>619440872.00442767</v>
      </c>
      <c r="AB166" s="57"/>
      <c r="AC166" s="59"/>
      <c r="AD166" s="59"/>
      <c r="AH166" s="9"/>
      <c r="AI166" s="59"/>
    </row>
    <row r="167" spans="1:35" x14ac:dyDescent="0.25">
      <c r="A167" s="9">
        <v>40664</v>
      </c>
      <c r="B167" s="47">
        <v>44154247</v>
      </c>
      <c r="C167" s="47">
        <v>7470156</v>
      </c>
      <c r="D167" s="47">
        <v>5489455</v>
      </c>
      <c r="E167" s="47">
        <v>700163500</v>
      </c>
      <c r="F167" s="47">
        <v>43038383</v>
      </c>
      <c r="G167" s="47">
        <v>21306981</v>
      </c>
      <c r="H167" s="47">
        <v>744274</v>
      </c>
      <c r="I167" s="47">
        <v>389979340</v>
      </c>
      <c r="J167" s="47">
        <v>159808143</v>
      </c>
      <c r="K167" s="47">
        <v>167528524</v>
      </c>
      <c r="L167" s="49">
        <v>1539683003</v>
      </c>
      <c r="M167" s="54">
        <v>0.01</v>
      </c>
      <c r="N167" s="52">
        <f t="shared" si="13"/>
        <v>1.0001</v>
      </c>
      <c r="O167" s="103">
        <f>PRODUCT(N167:$N$236)</f>
        <v>1.4374641869387816</v>
      </c>
      <c r="P167" s="57">
        <f t="shared" si="12"/>
        <v>63470148.763749138</v>
      </c>
      <c r="Q167" s="57">
        <f t="shared" si="12"/>
        <v>10738081.720845861</v>
      </c>
      <c r="R167" s="57">
        <f t="shared" si="12"/>
        <v>7890894.9683120297</v>
      </c>
      <c r="S167" s="181">
        <f t="shared" ref="S167:Z230" si="15">$O167*E167</f>
        <v>1006459956.2517116</v>
      </c>
      <c r="T167" s="57">
        <f t="shared" si="15"/>
        <v>61866134.22625488</v>
      </c>
      <c r="U167" s="57">
        <f t="shared" si="15"/>
        <v>30628022.119285069</v>
      </c>
      <c r="V167" s="57">
        <f t="shared" si="15"/>
        <v>1069867.2202696747</v>
      </c>
      <c r="W167" s="181">
        <f t="shared" si="11"/>
        <v>560581334.89602268</v>
      </c>
      <c r="X167" s="57">
        <f t="shared" si="10"/>
        <v>229718482.34369156</v>
      </c>
      <c r="Y167" s="57">
        <f t="shared" si="10"/>
        <v>240816253.54071417</v>
      </c>
      <c r="Z167" s="57">
        <f t="shared" si="10"/>
        <v>2213239176.0508566</v>
      </c>
      <c r="AA167" s="181">
        <f t="shared" si="14"/>
        <v>646197884.90312231</v>
      </c>
      <c r="AB167" s="57"/>
      <c r="AC167" s="59"/>
      <c r="AD167" s="59"/>
      <c r="AH167" s="9"/>
      <c r="AI167" s="59"/>
    </row>
    <row r="168" spans="1:35" x14ac:dyDescent="0.25">
      <c r="A168" s="9">
        <v>40695</v>
      </c>
      <c r="B168" s="47">
        <v>47029450</v>
      </c>
      <c r="C168" s="47">
        <v>6735764</v>
      </c>
      <c r="D168" s="47">
        <v>5580422</v>
      </c>
      <c r="E168" s="47">
        <v>661871997</v>
      </c>
      <c r="F168" s="47">
        <v>47990606</v>
      </c>
      <c r="G168" s="47">
        <v>22397978</v>
      </c>
      <c r="H168" s="47">
        <v>812207</v>
      </c>
      <c r="I168" s="47">
        <v>384653635</v>
      </c>
      <c r="J168" s="47">
        <v>174151677</v>
      </c>
      <c r="K168" s="47">
        <v>173660599</v>
      </c>
      <c r="L168" s="49">
        <v>1524884336</v>
      </c>
      <c r="M168" s="54">
        <v>-0.13</v>
      </c>
      <c r="N168" s="52">
        <f t="shared" si="13"/>
        <v>0.99870000000000003</v>
      </c>
      <c r="O168" s="103">
        <f>PRODUCT(N168:$N$236)</f>
        <v>1.4373204548932916</v>
      </c>
      <c r="P168" s="57">
        <f t="shared" ref="P168:U231" si="16">$O168*B168</f>
        <v>67596390.467381313</v>
      </c>
      <c r="Q168" s="57">
        <f t="shared" si="16"/>
        <v>9681451.3765338585</v>
      </c>
      <c r="R168" s="57">
        <f t="shared" si="16"/>
        <v>8020854.6875365321</v>
      </c>
      <c r="S168" s="181">
        <f t="shared" si="15"/>
        <v>951322159.80917132</v>
      </c>
      <c r="T168" s="57">
        <f t="shared" si="15"/>
        <v>68977879.646524727</v>
      </c>
      <c r="U168" s="57">
        <f t="shared" si="15"/>
        <v>32193071.927649938</v>
      </c>
      <c r="V168" s="57">
        <f t="shared" si="15"/>
        <v>1167401.7347075157</v>
      </c>
      <c r="W168" s="181">
        <f t="shared" si="11"/>
        <v>552870537.6345582</v>
      </c>
      <c r="X168" s="57">
        <f t="shared" si="10"/>
        <v>250311767.60606959</v>
      </c>
      <c r="Y168" s="57">
        <f t="shared" si="10"/>
        <v>249605931.15172151</v>
      </c>
      <c r="Z168" s="57">
        <f t="shared" si="10"/>
        <v>2191747447.4791751</v>
      </c>
      <c r="AA168" s="181">
        <f t="shared" si="14"/>
        <v>687554750.03544569</v>
      </c>
      <c r="AB168" s="57"/>
      <c r="AC168" s="59"/>
      <c r="AD168" s="59"/>
      <c r="AH168" s="9"/>
      <c r="AI168" s="59"/>
    </row>
    <row r="169" spans="1:35" x14ac:dyDescent="0.25">
      <c r="A169" s="9">
        <v>40725</v>
      </c>
      <c r="B169" s="47">
        <v>49749749</v>
      </c>
      <c r="C169" s="47">
        <v>5998608</v>
      </c>
      <c r="D169" s="47">
        <v>5633089</v>
      </c>
      <c r="E169" s="47">
        <v>641604947</v>
      </c>
      <c r="F169" s="47">
        <v>45819923</v>
      </c>
      <c r="G169" s="47">
        <v>22820391</v>
      </c>
      <c r="H169" s="47">
        <v>481035</v>
      </c>
      <c r="I169" s="47">
        <v>473251093</v>
      </c>
      <c r="J169" s="47">
        <v>165363520</v>
      </c>
      <c r="K169" s="47">
        <v>171597101</v>
      </c>
      <c r="L169" s="49">
        <v>1582319456</v>
      </c>
      <c r="M169" s="54">
        <v>-0.05</v>
      </c>
      <c r="N169" s="52">
        <f t="shared" si="13"/>
        <v>0.99950000000000006</v>
      </c>
      <c r="O169" s="103">
        <f>PRODUCT(N169:$N$236)</f>
        <v>1.4391914037181261</v>
      </c>
      <c r="P169" s="57">
        <f t="shared" si="16"/>
        <v>71599411.09793444</v>
      </c>
      <c r="Q169" s="57">
        <f t="shared" si="16"/>
        <v>8633145.0678747818</v>
      </c>
      <c r="R169" s="57">
        <f t="shared" si="16"/>
        <v>8107093.2651791358</v>
      </c>
      <c r="S169" s="181">
        <f t="shared" si="15"/>
        <v>923392324.30542397</v>
      </c>
      <c r="T169" s="57">
        <f t="shared" si="15"/>
        <v>65943639.300626457</v>
      </c>
      <c r="U169" s="57">
        <f t="shared" si="15"/>
        <v>32842910.556686491</v>
      </c>
      <c r="V169" s="57">
        <f t="shared" si="15"/>
        <v>692301.43688754877</v>
      </c>
      <c r="W169" s="181">
        <f t="shared" si="11"/>
        <v>681098904.84580743</v>
      </c>
      <c r="X169" s="57">
        <f t="shared" si="10"/>
        <v>237989756.47257042</v>
      </c>
      <c r="Y169" s="57">
        <f t="shared" si="10"/>
        <v>246961072.66215107</v>
      </c>
      <c r="Z169" s="57">
        <f t="shared" si="10"/>
        <v>2277260559.0111418</v>
      </c>
      <c r="AA169" s="181">
        <f t="shared" si="14"/>
        <v>672769329.85991037</v>
      </c>
      <c r="AB169" s="57"/>
      <c r="AC169" s="59"/>
      <c r="AD169" s="59"/>
      <c r="AH169" s="9"/>
      <c r="AI169" s="59"/>
    </row>
    <row r="170" spans="1:35" x14ac:dyDescent="0.25">
      <c r="A170" s="9">
        <v>40756</v>
      </c>
      <c r="B170" s="47">
        <v>51874796</v>
      </c>
      <c r="C170" s="47">
        <v>6854578</v>
      </c>
      <c r="D170" s="47">
        <v>5116403</v>
      </c>
      <c r="E170" s="47">
        <v>526477155</v>
      </c>
      <c r="F170" s="47">
        <v>49581346</v>
      </c>
      <c r="G170" s="47">
        <v>20674224</v>
      </c>
      <c r="H170" s="47">
        <v>556689</v>
      </c>
      <c r="I170" s="47">
        <v>697037825</v>
      </c>
      <c r="J170" s="47">
        <v>161052485</v>
      </c>
      <c r="K170" s="47">
        <v>166314821</v>
      </c>
      <c r="L170" s="49">
        <v>1685540320</v>
      </c>
      <c r="M170" s="54">
        <v>0.61</v>
      </c>
      <c r="N170" s="52">
        <f t="shared" si="13"/>
        <v>1.0061</v>
      </c>
      <c r="O170" s="103">
        <f>PRODUCT(N170:$N$236)</f>
        <v>1.439911359397825</v>
      </c>
      <c r="P170" s="57">
        <f t="shared" si="16"/>
        <v>74695108.026844859</v>
      </c>
      <c r="Q170" s="57">
        <f t="shared" si="16"/>
        <v>9869984.7260784246</v>
      </c>
      <c r="R170" s="57">
        <f t="shared" si="16"/>
        <v>7367166.7989571104</v>
      </c>
      <c r="S170" s="181">
        <f t="shared" si="15"/>
        <v>758080435.94794941</v>
      </c>
      <c r="T170" s="57">
        <f t="shared" si="15"/>
        <v>71392743.319633916</v>
      </c>
      <c r="U170" s="57">
        <f t="shared" si="15"/>
        <v>29769049.984335139</v>
      </c>
      <c r="V170" s="57">
        <f t="shared" si="15"/>
        <v>801582.81475181575</v>
      </c>
      <c r="W170" s="181">
        <f t="shared" si="11"/>
        <v>1003672682.1474532</v>
      </c>
      <c r="X170" s="57">
        <f t="shared" si="10"/>
        <v>231901302.61074781</v>
      </c>
      <c r="Y170" s="57">
        <f t="shared" si="10"/>
        <v>239478599.99411592</v>
      </c>
      <c r="Z170" s="57">
        <f t="shared" si="10"/>
        <v>2427028653.491045</v>
      </c>
      <c r="AA170" s="181">
        <f t="shared" si="14"/>
        <v>665275535.3956424</v>
      </c>
      <c r="AB170" s="57"/>
      <c r="AC170" s="59"/>
      <c r="AD170" s="59"/>
      <c r="AH170" s="9"/>
      <c r="AI170" s="59"/>
    </row>
    <row r="171" spans="1:35" x14ac:dyDescent="0.25">
      <c r="A171" s="9">
        <v>40787</v>
      </c>
      <c r="B171" s="47">
        <v>55866316</v>
      </c>
      <c r="C171" s="47">
        <v>7692002</v>
      </c>
      <c r="D171" s="47">
        <v>5819154</v>
      </c>
      <c r="E171" s="47">
        <v>555786012</v>
      </c>
      <c r="F171" s="47">
        <v>45947560</v>
      </c>
      <c r="G171" s="47">
        <v>23504236</v>
      </c>
      <c r="H171" s="47">
        <v>779203</v>
      </c>
      <c r="I171" s="47">
        <v>629554099</v>
      </c>
      <c r="J171" s="47">
        <v>150860039</v>
      </c>
      <c r="K171" s="47">
        <v>161108556</v>
      </c>
      <c r="L171" s="49">
        <v>1636917176</v>
      </c>
      <c r="M171" s="54">
        <v>0.75</v>
      </c>
      <c r="N171" s="52">
        <f t="shared" si="13"/>
        <v>1.0075000000000001</v>
      </c>
      <c r="O171" s="103">
        <f>PRODUCT(N171:$N$236)</f>
        <v>1.4311811543562523</v>
      </c>
      <c r="P171" s="57">
        <f t="shared" si="16"/>
        <v>79954818.622511163</v>
      </c>
      <c r="Q171" s="57">
        <f t="shared" si="16"/>
        <v>11008648.301670602</v>
      </c>
      <c r="R171" s="57">
        <f t="shared" si="16"/>
        <v>8328263.5390968025</v>
      </c>
      <c r="S171" s="181">
        <f t="shared" si="15"/>
        <v>795430466.22921789</v>
      </c>
      <c r="T171" s="57">
        <f t="shared" si="15"/>
        <v>65759281.960653163</v>
      </c>
      <c r="U171" s="57">
        <f t="shared" si="15"/>
        <v>33638819.610741779</v>
      </c>
      <c r="V171" s="57">
        <f t="shared" si="15"/>
        <v>1115180.6490178548</v>
      </c>
      <c r="W171" s="181">
        <f t="shared" si="11"/>
        <v>901005962.13653028</v>
      </c>
      <c r="X171" s="57">
        <f t="shared" si="10"/>
        <v>215908044.76224923</v>
      </c>
      <c r="Y171" s="57">
        <f t="shared" si="10"/>
        <v>230575529.15274891</v>
      </c>
      <c r="Z171" s="57">
        <f t="shared" si="10"/>
        <v>2342725013.5332565</v>
      </c>
      <c r="AA171" s="181">
        <f t="shared" si="14"/>
        <v>646288585.16750824</v>
      </c>
      <c r="AB171" s="57"/>
      <c r="AC171" s="59"/>
      <c r="AD171" s="59"/>
      <c r="AH171" s="9"/>
      <c r="AI171" s="59"/>
    </row>
    <row r="172" spans="1:35" x14ac:dyDescent="0.25">
      <c r="A172" s="9">
        <v>40817</v>
      </c>
      <c r="B172" s="47">
        <v>53654627</v>
      </c>
      <c r="C172" s="47">
        <v>6844040</v>
      </c>
      <c r="D172" s="47">
        <v>7247610</v>
      </c>
      <c r="E172" s="47">
        <v>566367893</v>
      </c>
      <c r="F172" s="47">
        <v>44468742</v>
      </c>
      <c r="G172" s="47">
        <v>28859833</v>
      </c>
      <c r="H172" s="47">
        <v>740585</v>
      </c>
      <c r="I172" s="47">
        <v>625700437</v>
      </c>
      <c r="J172" s="47">
        <v>143831994</v>
      </c>
      <c r="K172" s="47">
        <v>243177547</v>
      </c>
      <c r="L172" s="49">
        <v>1720893308</v>
      </c>
      <c r="M172" s="54">
        <v>0.4</v>
      </c>
      <c r="N172" s="52">
        <f t="shared" si="13"/>
        <v>1.004</v>
      </c>
      <c r="O172" s="103">
        <f>PRODUCT(N172:$N$236)</f>
        <v>1.4205272003536009</v>
      </c>
      <c r="P172" s="57">
        <f t="shared" si="16"/>
        <v>76217857.078326732</v>
      </c>
      <c r="Q172" s="57">
        <f t="shared" si="16"/>
        <v>9722144.9803080596</v>
      </c>
      <c r="R172" s="57">
        <f t="shared" si="16"/>
        <v>10295427.142554762</v>
      </c>
      <c r="S172" s="181">
        <f t="shared" si="15"/>
        <v>804540997.41345775</v>
      </c>
      <c r="T172" s="57">
        <f t="shared" si="15"/>
        <v>63169057.576506585</v>
      </c>
      <c r="U172" s="57">
        <f t="shared" si="15"/>
        <v>40996177.774162464</v>
      </c>
      <c r="V172" s="57">
        <f t="shared" si="15"/>
        <v>1052021.1366738714</v>
      </c>
      <c r="W172" s="181">
        <f t="shared" si="11"/>
        <v>888824490.03163469</v>
      </c>
      <c r="X172" s="57">
        <f t="shared" si="10"/>
        <v>204317259.75809592</v>
      </c>
      <c r="Y172" s="57">
        <f t="shared" si="10"/>
        <v>345440320.02876621</v>
      </c>
      <c r="Z172" s="57">
        <f t="shared" si="10"/>
        <v>2444575752.9204869</v>
      </c>
      <c r="AA172" s="181">
        <f t="shared" si="14"/>
        <v>751210265.47539437</v>
      </c>
      <c r="AB172" s="57"/>
      <c r="AC172" s="59"/>
      <c r="AD172" s="59"/>
      <c r="AH172" s="9"/>
      <c r="AI172" s="59"/>
    </row>
    <row r="173" spans="1:35" x14ac:dyDescent="0.25">
      <c r="A173" s="9">
        <v>40848</v>
      </c>
      <c r="B173" s="47">
        <v>58302214</v>
      </c>
      <c r="C173" s="47">
        <v>6759262</v>
      </c>
      <c r="D173" s="47">
        <v>6986747</v>
      </c>
      <c r="E173" s="47">
        <v>589983351</v>
      </c>
      <c r="F173" s="47">
        <v>51754075</v>
      </c>
      <c r="G173" s="47">
        <v>24618809</v>
      </c>
      <c r="H173" s="47">
        <v>750922</v>
      </c>
      <c r="I173" s="47">
        <v>700364086</v>
      </c>
      <c r="J173" s="47">
        <v>156829855</v>
      </c>
      <c r="K173" s="47">
        <v>196878527</v>
      </c>
      <c r="L173" s="49">
        <v>1793227848</v>
      </c>
      <c r="M173" s="54">
        <v>0.43</v>
      </c>
      <c r="N173" s="52">
        <f t="shared" si="13"/>
        <v>1.0043</v>
      </c>
      <c r="O173" s="103">
        <f>PRODUCT(N173:$N$236)</f>
        <v>1.4148677294358576</v>
      </c>
      <c r="P173" s="57">
        <f t="shared" si="16"/>
        <v>82489921.143263474</v>
      </c>
      <c r="Q173" s="57">
        <f t="shared" si="16"/>
        <v>9563461.6786020733</v>
      </c>
      <c r="R173" s="57">
        <f t="shared" si="16"/>
        <v>9885322.8640327901</v>
      </c>
      <c r="S173" s="181">
        <f t="shared" si="15"/>
        <v>834748404.23432863</v>
      </c>
      <c r="T173" s="57">
        <f t="shared" si="15"/>
        <v>73225170.584303081</v>
      </c>
      <c r="U173" s="57">
        <f t="shared" si="15"/>
        <v>34832358.391245052</v>
      </c>
      <c r="V173" s="57">
        <f t="shared" si="15"/>
        <v>1062455.305123433</v>
      </c>
      <c r="W173" s="181">
        <f t="shared" si="11"/>
        <v>990922544.13723969</v>
      </c>
      <c r="X173" s="57">
        <f t="shared" si="10"/>
        <v>221893500.85160479</v>
      </c>
      <c r="Y173" s="57">
        <f t="shared" si="10"/>
        <v>278557074.47116619</v>
      </c>
      <c r="Z173" s="57">
        <f t="shared" si="10"/>
        <v>2537180213.6609092</v>
      </c>
      <c r="AA173" s="181">
        <f t="shared" si="14"/>
        <v>711509265.28934073</v>
      </c>
      <c r="AB173" s="57"/>
      <c r="AC173" s="59"/>
      <c r="AD173" s="59"/>
      <c r="AH173" s="9"/>
      <c r="AI173" s="59"/>
    </row>
    <row r="174" spans="1:35" x14ac:dyDescent="0.25">
      <c r="A174" s="9">
        <v>40878</v>
      </c>
      <c r="B174" s="47">
        <v>60432213</v>
      </c>
      <c r="C174" s="47">
        <v>5404796</v>
      </c>
      <c r="D174" s="47">
        <v>8405229</v>
      </c>
      <c r="E174" s="47">
        <v>625613350</v>
      </c>
      <c r="F174" s="47">
        <v>60367553</v>
      </c>
      <c r="G174" s="47">
        <v>26652940</v>
      </c>
      <c r="H174" s="47">
        <v>783446</v>
      </c>
      <c r="I174" s="47">
        <v>696752086</v>
      </c>
      <c r="J174" s="47">
        <v>162296422</v>
      </c>
      <c r="K174" s="47">
        <v>176297654</v>
      </c>
      <c r="L174" s="49">
        <v>1823005691</v>
      </c>
      <c r="M174" s="54">
        <v>-0.16</v>
      </c>
      <c r="N174" s="52">
        <f t="shared" si="13"/>
        <v>0.99839999999999995</v>
      </c>
      <c r="O174" s="103">
        <f>PRODUCT(N174:$N$236)</f>
        <v>1.4088098470933548</v>
      </c>
      <c r="P174" s="57">
        <f t="shared" si="16"/>
        <v>85137496.756043047</v>
      </c>
      <c r="Q174" s="57">
        <f t="shared" si="16"/>
        <v>7614329.8263307754</v>
      </c>
      <c r="R174" s="57">
        <f t="shared" si="16"/>
        <v>11841369.382274631</v>
      </c>
      <c r="S174" s="181">
        <f t="shared" si="15"/>
        <v>881370247.95306146</v>
      </c>
      <c r="T174" s="57">
        <f t="shared" si="15"/>
        <v>85046403.111329988</v>
      </c>
      <c r="U174" s="57">
        <f t="shared" si="15"/>
        <v>37548924.32598836</v>
      </c>
      <c r="V174" s="57">
        <f t="shared" si="15"/>
        <v>1103726.4394659004</v>
      </c>
      <c r="W174" s="181">
        <f t="shared" si="11"/>
        <v>981591199.73963594</v>
      </c>
      <c r="X174" s="57">
        <f t="shared" si="10"/>
        <v>228644797.46161857</v>
      </c>
      <c r="Y174" s="57">
        <f t="shared" si="10"/>
        <v>248369870.97465718</v>
      </c>
      <c r="Z174" s="57">
        <f t="shared" si="10"/>
        <v>2568268368.7880254</v>
      </c>
      <c r="AA174" s="181">
        <f t="shared" si="14"/>
        <v>705306921.09532785</v>
      </c>
      <c r="AB174" s="57"/>
      <c r="AC174" s="59"/>
      <c r="AD174" s="59"/>
      <c r="AH174" s="9"/>
      <c r="AI174" s="59"/>
    </row>
    <row r="175" spans="1:35" x14ac:dyDescent="0.25">
      <c r="A175" s="9">
        <v>40909</v>
      </c>
      <c r="B175" s="47">
        <v>53449981</v>
      </c>
      <c r="C175" s="47">
        <v>5746695</v>
      </c>
      <c r="D175" s="47">
        <v>6456113</v>
      </c>
      <c r="E175" s="47">
        <v>604877967</v>
      </c>
      <c r="F175" s="47">
        <v>50014168</v>
      </c>
      <c r="G175" s="47">
        <v>34476885</v>
      </c>
      <c r="H175" s="47">
        <v>681264</v>
      </c>
      <c r="I175" s="47">
        <v>685241981</v>
      </c>
      <c r="J175" s="47">
        <v>226587107</v>
      </c>
      <c r="K175" s="47">
        <v>184633135</v>
      </c>
      <c r="L175" s="51">
        <v>1852165296</v>
      </c>
      <c r="M175" s="54">
        <v>0.3</v>
      </c>
      <c r="N175" s="52">
        <f t="shared" si="13"/>
        <v>1.0029999999999999</v>
      </c>
      <c r="O175" s="103">
        <f>PRODUCT(N175:$N$236)</f>
        <v>1.4110675551816447</v>
      </c>
      <c r="P175" s="57">
        <f t="shared" si="16"/>
        <v>75421534.014175355</v>
      </c>
      <c r="Q175" s="57">
        <f t="shared" si="16"/>
        <v>8108974.8640245814</v>
      </c>
      <c r="R175" s="57">
        <f t="shared" si="16"/>
        <v>9110011.5868864339</v>
      </c>
      <c r="S175" s="181">
        <f t="shared" si="15"/>
        <v>853523674.07793355</v>
      </c>
      <c r="T175" s="57">
        <f t="shared" si="15"/>
        <v>70573369.764204055</v>
      </c>
      <c r="U175" s="57">
        <f t="shared" si="15"/>
        <v>48649213.827228718</v>
      </c>
      <c r="V175" s="57">
        <f t="shared" si="15"/>
        <v>961309.52691326803</v>
      </c>
      <c r="W175" s="181">
        <f t="shared" si="11"/>
        <v>966922726.837497</v>
      </c>
      <c r="X175" s="57">
        <f t="shared" si="10"/>
        <v>319729715.11017174</v>
      </c>
      <c r="Y175" s="57">
        <f t="shared" si="10"/>
        <v>260529826.40997255</v>
      </c>
      <c r="Z175" s="57">
        <f t="shared" si="10"/>
        <v>2613530356.0190072</v>
      </c>
      <c r="AA175" s="181">
        <f t="shared" si="14"/>
        <v>793083955.10357666</v>
      </c>
      <c r="AB175" s="57"/>
      <c r="AC175" s="59"/>
      <c r="AD175" s="59"/>
      <c r="AH175" s="9"/>
      <c r="AI175" s="59"/>
    </row>
    <row r="176" spans="1:35" x14ac:dyDescent="0.25">
      <c r="A176" s="9">
        <v>40940</v>
      </c>
      <c r="B176" s="47">
        <v>45002919</v>
      </c>
      <c r="C176" s="47">
        <v>6120497</v>
      </c>
      <c r="D176" s="47">
        <v>6212292</v>
      </c>
      <c r="E176" s="47">
        <v>456456264</v>
      </c>
      <c r="F176" s="47">
        <v>47825790</v>
      </c>
      <c r="G176" s="47">
        <v>19491635</v>
      </c>
      <c r="H176" s="47">
        <v>648451</v>
      </c>
      <c r="I176" s="47">
        <v>519250195</v>
      </c>
      <c r="J176" s="47">
        <v>120221286</v>
      </c>
      <c r="K176" s="47">
        <v>188391009</v>
      </c>
      <c r="L176" s="51">
        <v>1409620337</v>
      </c>
      <c r="M176" s="54">
        <v>7.0000000000000007E-2</v>
      </c>
      <c r="N176" s="52">
        <f t="shared" si="13"/>
        <v>1.0006999999999999</v>
      </c>
      <c r="O176" s="103">
        <f>PRODUCT(N176:$N$236)</f>
        <v>1.4068470141392271</v>
      </c>
      <c r="P176" s="57">
        <f t="shared" si="16"/>
        <v>63312222.222699493</v>
      </c>
      <c r="Q176" s="57">
        <f t="shared" si="16"/>
        <v>8610602.9294980969</v>
      </c>
      <c r="R176" s="57">
        <f t="shared" si="16"/>
        <v>8739744.4511610065</v>
      </c>
      <c r="S176" s="181">
        <f t="shared" si="15"/>
        <v>642164132.09354675</v>
      </c>
      <c r="T176" s="57">
        <f t="shared" si="15"/>
        <v>67283569.8603497</v>
      </c>
      <c r="U176" s="57">
        <f t="shared" si="15"/>
        <v>27421748.500441652</v>
      </c>
      <c r="V176" s="57">
        <f t="shared" si="15"/>
        <v>912271.35316559591</v>
      </c>
      <c r="W176" s="181">
        <f t="shared" si="11"/>
        <v>730505586.42696142</v>
      </c>
      <c r="X176" s="57">
        <f t="shared" si="10"/>
        <v>169132957.24507806</v>
      </c>
      <c r="Y176" s="57">
        <f t="shared" si="10"/>
        <v>265037328.50232625</v>
      </c>
      <c r="Z176" s="57">
        <f t="shared" si="10"/>
        <v>1983120162.178381</v>
      </c>
      <c r="AA176" s="181">
        <f t="shared" si="14"/>
        <v>610450443.65787268</v>
      </c>
      <c r="AB176" s="57"/>
      <c r="AC176" s="59"/>
      <c r="AD176" s="59"/>
      <c r="AH176" s="9"/>
      <c r="AI176" s="59"/>
    </row>
    <row r="177" spans="1:35" x14ac:dyDescent="0.25">
      <c r="A177" s="9">
        <v>40969</v>
      </c>
      <c r="B177" s="47">
        <v>57116557</v>
      </c>
      <c r="C177" s="47">
        <v>9523162</v>
      </c>
      <c r="D177" s="47">
        <v>6074410</v>
      </c>
      <c r="E177" s="47">
        <v>521465099</v>
      </c>
      <c r="F177" s="47">
        <v>45391141</v>
      </c>
      <c r="G177" s="47">
        <v>19670357</v>
      </c>
      <c r="H177" s="47">
        <v>1023242</v>
      </c>
      <c r="I177" s="47">
        <v>788424490</v>
      </c>
      <c r="J177" s="47">
        <v>137793020</v>
      </c>
      <c r="K177" s="47">
        <v>178548623</v>
      </c>
      <c r="L177" s="51">
        <v>1765030101</v>
      </c>
      <c r="M177" s="54">
        <v>0.56000000000000005</v>
      </c>
      <c r="N177" s="52">
        <f t="shared" si="13"/>
        <v>1.0056</v>
      </c>
      <c r="O177" s="103">
        <f>PRODUCT(N177:$N$236)</f>
        <v>1.4058629101021558</v>
      </c>
      <c r="P177" s="57">
        <f t="shared" si="16"/>
        <v>80298049.039035663</v>
      </c>
      <c r="Q177" s="57">
        <f t="shared" si="16"/>
        <v>13388260.242694266</v>
      </c>
      <c r="R177" s="57">
        <f t="shared" si="16"/>
        <v>8539787.719753636</v>
      </c>
      <c r="S177" s="181">
        <f t="shared" si="15"/>
        <v>733108441.59684873</v>
      </c>
      <c r="T177" s="57">
        <f t="shared" si="15"/>
        <v>63813721.579117276</v>
      </c>
      <c r="U177" s="57">
        <f t="shared" si="15"/>
        <v>27653825.33476831</v>
      </c>
      <c r="V177" s="57">
        <f t="shared" si="15"/>
        <v>1438537.9758587501</v>
      </c>
      <c r="W177" s="181">
        <f t="shared" si="11"/>
        <v>1108416747.907208</v>
      </c>
      <c r="X177" s="57">
        <f t="shared" si="11"/>
        <v>193718096.08896455</v>
      </c>
      <c r="Y177" s="57">
        <f t="shared" si="11"/>
        <v>251014886.72551271</v>
      </c>
      <c r="Z177" s="57">
        <f t="shared" si="11"/>
        <v>2481390354.2097621</v>
      </c>
      <c r="AA177" s="181">
        <f t="shared" si="14"/>
        <v>639865164.7057054</v>
      </c>
      <c r="AB177" s="57"/>
      <c r="AC177" s="59"/>
      <c r="AD177" s="59"/>
      <c r="AH177" s="9"/>
      <c r="AI177" s="59"/>
    </row>
    <row r="178" spans="1:35" x14ac:dyDescent="0.25">
      <c r="A178" s="9">
        <v>41000</v>
      </c>
      <c r="B178" s="47">
        <v>52560484</v>
      </c>
      <c r="C178" s="47">
        <v>11080408</v>
      </c>
      <c r="D178" s="47">
        <v>6160349</v>
      </c>
      <c r="E178" s="47">
        <v>610084281</v>
      </c>
      <c r="F178" s="47">
        <v>51641408</v>
      </c>
      <c r="G178" s="47">
        <v>28354606</v>
      </c>
      <c r="H178" s="47">
        <v>666510</v>
      </c>
      <c r="I178" s="47">
        <v>697784244</v>
      </c>
      <c r="J178" s="47">
        <v>147250210</v>
      </c>
      <c r="K178" s="47">
        <v>180692878</v>
      </c>
      <c r="L178" s="51">
        <v>1786275379</v>
      </c>
      <c r="M178" s="54">
        <v>1.02</v>
      </c>
      <c r="N178" s="52">
        <f t="shared" si="13"/>
        <v>1.0102</v>
      </c>
      <c r="O178" s="103">
        <f>PRODUCT(N178:$N$236)</f>
        <v>1.398033920149319</v>
      </c>
      <c r="P178" s="57">
        <f t="shared" si="16"/>
        <v>73481339.491465569</v>
      </c>
      <c r="Q178" s="57">
        <f t="shared" si="16"/>
        <v>15490786.233093876</v>
      </c>
      <c r="R178" s="57">
        <f t="shared" si="16"/>
        <v>8612376.8619579375</v>
      </c>
      <c r="S178" s="181">
        <f t="shared" si="15"/>
        <v>852918518.98790872</v>
      </c>
      <c r="T178" s="57">
        <f t="shared" si="15"/>
        <v>72196440.0682704</v>
      </c>
      <c r="U178" s="57">
        <f t="shared" si="15"/>
        <v>39640700.980469406</v>
      </c>
      <c r="V178" s="57">
        <f t="shared" si="15"/>
        <v>931803.58811872266</v>
      </c>
      <c r="W178" s="181">
        <f t="shared" si="11"/>
        <v>975526042.05774891</v>
      </c>
      <c r="X178" s="57">
        <f t="shared" si="11"/>
        <v>205860788.32911047</v>
      </c>
      <c r="Y178" s="57">
        <f t="shared" si="11"/>
        <v>252614772.57340264</v>
      </c>
      <c r="Z178" s="57">
        <f t="shared" si="11"/>
        <v>2497273570.5695806</v>
      </c>
      <c r="AA178" s="181">
        <f t="shared" si="14"/>
        <v>668829009.5239228</v>
      </c>
      <c r="AB178" s="57"/>
      <c r="AC178" s="59"/>
      <c r="AD178" s="59"/>
      <c r="AH178" s="9"/>
      <c r="AI178" s="59"/>
    </row>
    <row r="179" spans="1:35" x14ac:dyDescent="0.25">
      <c r="A179" s="9">
        <v>41030</v>
      </c>
      <c r="B179" s="47">
        <v>55217196</v>
      </c>
      <c r="C179" s="47">
        <v>8657514</v>
      </c>
      <c r="D179" s="47">
        <v>7444489</v>
      </c>
      <c r="E179" s="47">
        <v>539016561</v>
      </c>
      <c r="F179" s="47">
        <v>48906292</v>
      </c>
      <c r="G179" s="47">
        <v>21509778</v>
      </c>
      <c r="H179" s="47">
        <v>1526160</v>
      </c>
      <c r="I179" s="47">
        <v>692140140</v>
      </c>
      <c r="J179" s="47">
        <v>152927487</v>
      </c>
      <c r="K179" s="47">
        <v>181425105</v>
      </c>
      <c r="L179" s="51">
        <v>1708770723</v>
      </c>
      <c r="M179" s="54">
        <v>0.91</v>
      </c>
      <c r="N179" s="52">
        <f t="shared" si="13"/>
        <v>1.0091000000000001</v>
      </c>
      <c r="O179" s="103">
        <f>PRODUCT(N179:$N$236)</f>
        <v>1.3839179569880433</v>
      </c>
      <c r="P179" s="57">
        <f t="shared" si="16"/>
        <v>76416069.078928351</v>
      </c>
      <c r="Q179" s="57">
        <f t="shared" si="16"/>
        <v>11981289.087475384</v>
      </c>
      <c r="R179" s="57">
        <f t="shared" si="16"/>
        <v>10302562.007699961</v>
      </c>
      <c r="S179" s="181">
        <f t="shared" si="15"/>
        <v>745954697.88184106</v>
      </c>
      <c r="T179" s="57">
        <f t="shared" si="15"/>
        <v>67682295.708500683</v>
      </c>
      <c r="U179" s="57">
        <f t="shared" si="15"/>
        <v>29767768.025026359</v>
      </c>
      <c r="V179" s="57">
        <f t="shared" si="15"/>
        <v>2112080.2292368724</v>
      </c>
      <c r="W179" s="181">
        <f t="shared" si="11"/>
        <v>957865168.4982183</v>
      </c>
      <c r="X179" s="57">
        <f t="shared" si="11"/>
        <v>211639095.37635556</v>
      </c>
      <c r="Y179" s="57">
        <f t="shared" si="11"/>
        <v>251077460.65794125</v>
      </c>
      <c r="Z179" s="57">
        <f t="shared" si="11"/>
        <v>2364798487.9351416</v>
      </c>
      <c r="AA179" s="181">
        <f t="shared" si="14"/>
        <v>660978621.55508208</v>
      </c>
      <c r="AB179" s="57"/>
      <c r="AC179" s="59"/>
      <c r="AD179" s="59"/>
      <c r="AH179" s="9"/>
      <c r="AI179" s="59"/>
    </row>
    <row r="180" spans="1:35" x14ac:dyDescent="0.25">
      <c r="A180" s="9">
        <v>41061</v>
      </c>
      <c r="B180" s="47">
        <v>53751737</v>
      </c>
      <c r="C180" s="47">
        <v>7306263</v>
      </c>
      <c r="D180" s="47">
        <v>6109463</v>
      </c>
      <c r="E180" s="47">
        <v>552731478</v>
      </c>
      <c r="F180" s="47">
        <v>51827079</v>
      </c>
      <c r="G180" s="47">
        <v>20226611</v>
      </c>
      <c r="H180" s="47">
        <v>560002</v>
      </c>
      <c r="I180" s="47">
        <v>638922934</v>
      </c>
      <c r="J180" s="47">
        <v>170937829</v>
      </c>
      <c r="K180" s="47">
        <v>183038160</v>
      </c>
      <c r="L180" s="51">
        <v>1685411557</v>
      </c>
      <c r="M180" s="54">
        <v>0.69</v>
      </c>
      <c r="N180" s="52">
        <f t="shared" si="13"/>
        <v>1.0068999999999999</v>
      </c>
      <c r="O180" s="103">
        <f>PRODUCT(N180:$N$236)</f>
        <v>1.3714378723496607</v>
      </c>
      <c r="P180" s="57">
        <f t="shared" si="16"/>
        <v>73717167.826378539</v>
      </c>
      <c r="Q180" s="57">
        <f t="shared" si="16"/>
        <v>10020085.783547049</v>
      </c>
      <c r="R180" s="57">
        <f t="shared" si="16"/>
        <v>8378748.937918975</v>
      </c>
      <c r="S180" s="181">
        <f t="shared" si="15"/>
        <v>758036882.16900337</v>
      </c>
      <c r="T180" s="57">
        <f t="shared" si="15"/>
        <v>71077618.95385778</v>
      </c>
      <c r="U180" s="57">
        <f t="shared" si="15"/>
        <v>27739540.354684245</v>
      </c>
      <c r="V180" s="57">
        <f t="shared" si="15"/>
        <v>768007.95139155467</v>
      </c>
      <c r="W180" s="181">
        <f t="shared" si="11"/>
        <v>876243109.20036268</v>
      </c>
      <c r="X180" s="57">
        <f t="shared" si="11"/>
        <v>234430612.50783014</v>
      </c>
      <c r="Y180" s="57">
        <f t="shared" si="11"/>
        <v>251025464.70919678</v>
      </c>
      <c r="Z180" s="57">
        <f t="shared" si="11"/>
        <v>2311437239.7656088</v>
      </c>
      <c r="AA180" s="181">
        <f t="shared" si="14"/>
        <v>677157248.39624262</v>
      </c>
      <c r="AB180" s="57"/>
      <c r="AC180" s="59"/>
      <c r="AD180" s="59"/>
      <c r="AH180" s="9"/>
      <c r="AI180" s="59"/>
    </row>
    <row r="181" spans="1:35" x14ac:dyDescent="0.25">
      <c r="A181" s="9">
        <v>41091</v>
      </c>
      <c r="B181" s="47">
        <v>53732558</v>
      </c>
      <c r="C181" s="47">
        <v>6779287</v>
      </c>
      <c r="D181" s="47">
        <v>4901575</v>
      </c>
      <c r="E181" s="47">
        <v>633808372</v>
      </c>
      <c r="F181" s="47">
        <v>48465843</v>
      </c>
      <c r="G181" s="47">
        <v>23293090</v>
      </c>
      <c r="H181" s="47">
        <v>580025</v>
      </c>
      <c r="I181" s="47">
        <v>660896312</v>
      </c>
      <c r="J181" s="47">
        <v>175668790</v>
      </c>
      <c r="K181" s="47">
        <v>178171041</v>
      </c>
      <c r="L181" s="51">
        <v>1786296893</v>
      </c>
      <c r="M181" s="54">
        <v>1.52</v>
      </c>
      <c r="N181" s="52">
        <f t="shared" si="13"/>
        <v>1.0152000000000001</v>
      </c>
      <c r="O181" s="103">
        <f>PRODUCT(N181:$N$236)</f>
        <v>1.362039797745219</v>
      </c>
      <c r="P181" s="57">
        <f t="shared" si="16"/>
        <v>73185882.430653244</v>
      </c>
      <c r="Q181" s="57">
        <f t="shared" si="16"/>
        <v>9233658.6943367925</v>
      </c>
      <c r="R181" s="57">
        <f t="shared" si="16"/>
        <v>6676140.2216330217</v>
      </c>
      <c r="S181" s="181">
        <f t="shared" si="15"/>
        <v>863272226.80810654</v>
      </c>
      <c r="T181" s="57">
        <f t="shared" si="15"/>
        <v>66012406.997271538</v>
      </c>
      <c r="U181" s="57">
        <f t="shared" si="15"/>
        <v>31726115.592461184</v>
      </c>
      <c r="V181" s="57">
        <f t="shared" si="15"/>
        <v>790017.13368717069</v>
      </c>
      <c r="W181" s="181">
        <f t="shared" si="11"/>
        <v>900167079.1270411</v>
      </c>
      <c r="X181" s="57">
        <f t="shared" si="11"/>
        <v>239267883.20174736</v>
      </c>
      <c r="Y181" s="57">
        <f t="shared" si="11"/>
        <v>242676048.64769512</v>
      </c>
      <c r="Z181" s="57">
        <f t="shared" si="11"/>
        <v>2433007458.8546333</v>
      </c>
      <c r="AA181" s="181">
        <f t="shared" si="14"/>
        <v>669568152.91948581</v>
      </c>
      <c r="AB181" s="57"/>
      <c r="AC181" s="59"/>
      <c r="AD181" s="59"/>
      <c r="AH181" s="9"/>
      <c r="AI181" s="59"/>
    </row>
    <row r="182" spans="1:35" x14ac:dyDescent="0.25">
      <c r="A182" s="9">
        <v>41122</v>
      </c>
      <c r="B182" s="47">
        <v>62739296</v>
      </c>
      <c r="C182" s="47">
        <v>9601808</v>
      </c>
      <c r="D182" s="47">
        <v>4998139</v>
      </c>
      <c r="E182" s="47">
        <v>657765993</v>
      </c>
      <c r="F182" s="47">
        <v>47693531</v>
      </c>
      <c r="G182" s="47">
        <v>23250562</v>
      </c>
      <c r="H182" s="47">
        <v>993677</v>
      </c>
      <c r="I182" s="47">
        <v>443218277</v>
      </c>
      <c r="J182" s="47">
        <v>165610699</v>
      </c>
      <c r="K182" s="47">
        <v>184225222</v>
      </c>
      <c r="L182" s="51">
        <v>1600097205</v>
      </c>
      <c r="M182" s="54">
        <v>1.29</v>
      </c>
      <c r="N182" s="52">
        <f t="shared" si="13"/>
        <v>1.0128999999999999</v>
      </c>
      <c r="O182" s="103">
        <f>PRODUCT(N182:$N$236)</f>
        <v>1.3416467668885121</v>
      </c>
      <c r="P182" s="57">
        <f t="shared" si="16"/>
        <v>84173973.635261357</v>
      </c>
      <c r="Q182" s="57">
        <f t="shared" si="16"/>
        <v>12882234.65948425</v>
      </c>
      <c r="R182" s="57">
        <f t="shared" si="16"/>
        <v>6705737.0298093809</v>
      </c>
      <c r="S182" s="181">
        <f t="shared" si="15"/>
        <v>882489617.87766171</v>
      </c>
      <c r="T182" s="57">
        <f t="shared" si="15"/>
        <v>63987871.667647026</v>
      </c>
      <c r="U182" s="57">
        <f t="shared" si="15"/>
        <v>31194041.3356409</v>
      </c>
      <c r="V182" s="57">
        <f t="shared" si="15"/>
        <v>1333163.534381476</v>
      </c>
      <c r="W182" s="181">
        <f t="shared" si="11"/>
        <v>594642368.36294699</v>
      </c>
      <c r="X182" s="57">
        <f t="shared" si="11"/>
        <v>222191058.87549654</v>
      </c>
      <c r="Y182" s="57">
        <f t="shared" si="11"/>
        <v>247165173.47561839</v>
      </c>
      <c r="Z182" s="57">
        <f t="shared" si="11"/>
        <v>2146765241.7955949</v>
      </c>
      <c r="AA182" s="181">
        <f t="shared" si="14"/>
        <v>669633255.55498624</v>
      </c>
      <c r="AB182" s="57"/>
      <c r="AC182" s="59"/>
      <c r="AD182" s="59"/>
      <c r="AH182" s="9"/>
      <c r="AI182" s="59"/>
    </row>
    <row r="183" spans="1:35" x14ac:dyDescent="0.25">
      <c r="A183" s="9">
        <v>41153</v>
      </c>
      <c r="B183" s="47">
        <v>52441075</v>
      </c>
      <c r="C183" s="47">
        <v>9270175</v>
      </c>
      <c r="D183" s="47">
        <v>6704107</v>
      </c>
      <c r="E183" s="47">
        <v>803691045</v>
      </c>
      <c r="F183" s="47">
        <v>56516689</v>
      </c>
      <c r="G183" s="47">
        <v>29672491</v>
      </c>
      <c r="H183" s="47">
        <v>593894</v>
      </c>
      <c r="I183" s="47">
        <v>432807900</v>
      </c>
      <c r="J183" s="47">
        <v>161452097</v>
      </c>
      <c r="K183" s="47">
        <v>187465701</v>
      </c>
      <c r="L183" s="51">
        <v>1740615174</v>
      </c>
      <c r="M183" s="54">
        <v>0.88</v>
      </c>
      <c r="N183" s="52">
        <f t="shared" si="13"/>
        <v>1.0087999999999999</v>
      </c>
      <c r="O183" s="103">
        <f>PRODUCT(N183:$N$236)</f>
        <v>1.3245599436158677</v>
      </c>
      <c r="P183" s="57">
        <f t="shared" si="16"/>
        <v>69461347.345155492</v>
      </c>
      <c r="Q183" s="57">
        <f t="shared" si="16"/>
        <v>12278902.475309227</v>
      </c>
      <c r="R183" s="57">
        <f t="shared" si="16"/>
        <v>8879991.5899147447</v>
      </c>
      <c r="S183" s="181">
        <f t="shared" si="15"/>
        <v>1064536965.2497778</v>
      </c>
      <c r="T183" s="57">
        <f t="shared" si="15"/>
        <v>74859742.395195529</v>
      </c>
      <c r="U183" s="57">
        <f t="shared" si="15"/>
        <v>39302993.005902342</v>
      </c>
      <c r="V183" s="57">
        <f t="shared" si="15"/>
        <v>786648.20315380208</v>
      </c>
      <c r="W183" s="181">
        <f t="shared" si="11"/>
        <v>573280007.62050211</v>
      </c>
      <c r="X183" s="57">
        <f t="shared" si="11"/>
        <v>213852980.49898359</v>
      </c>
      <c r="Y183" s="57">
        <f t="shared" si="11"/>
        <v>248309558.3464691</v>
      </c>
      <c r="Z183" s="57">
        <f t="shared" si="11"/>
        <v>2305549136.7303638</v>
      </c>
      <c r="AA183" s="181">
        <f t="shared" si="14"/>
        <v>667732163.86008394</v>
      </c>
      <c r="AB183" s="57"/>
      <c r="AC183" s="59"/>
      <c r="AD183" s="59"/>
      <c r="AH183" s="9"/>
      <c r="AI183" s="59"/>
    </row>
    <row r="184" spans="1:35" x14ac:dyDescent="0.25">
      <c r="A184" s="9">
        <v>41183</v>
      </c>
      <c r="B184" s="47">
        <v>65430329</v>
      </c>
      <c r="C184" s="47">
        <v>9434669</v>
      </c>
      <c r="D184" s="47">
        <v>5104124</v>
      </c>
      <c r="E184" s="47">
        <v>967724930</v>
      </c>
      <c r="F184" s="47">
        <v>53308246</v>
      </c>
      <c r="G184" s="47">
        <v>22448358</v>
      </c>
      <c r="H184" s="47">
        <v>801467</v>
      </c>
      <c r="I184" s="47">
        <v>428137620</v>
      </c>
      <c r="J184" s="47">
        <v>150961578</v>
      </c>
      <c r="K184" s="47">
        <v>186122552</v>
      </c>
      <c r="L184" s="51">
        <v>1889473872</v>
      </c>
      <c r="M184" s="54">
        <v>-0.31</v>
      </c>
      <c r="N184" s="52">
        <f t="shared" si="13"/>
        <v>0.99690000000000001</v>
      </c>
      <c r="O184" s="103">
        <f>PRODUCT(N184:$N$236)</f>
        <v>1.3130054952576007</v>
      </c>
      <c r="P184" s="57">
        <f t="shared" si="16"/>
        <v>85910381.533512756</v>
      </c>
      <c r="Q184" s="57">
        <f t="shared" si="16"/>
        <v>12387772.242936533</v>
      </c>
      <c r="R184" s="57">
        <f t="shared" si="16"/>
        <v>6701742.8604762061</v>
      </c>
      <c r="S184" s="181">
        <f t="shared" si="15"/>
        <v>1270628150.987777</v>
      </c>
      <c r="T184" s="57">
        <f t="shared" si="15"/>
        <v>69994019.940544009</v>
      </c>
      <c r="U184" s="57">
        <f t="shared" si="15"/>
        <v>29474817.413509924</v>
      </c>
      <c r="V184" s="57">
        <f t="shared" si="15"/>
        <v>1052330.5752676234</v>
      </c>
      <c r="W184" s="181">
        <f t="shared" si="11"/>
        <v>562147047.78651047</v>
      </c>
      <c r="X184" s="57">
        <f t="shared" si="11"/>
        <v>198213381.48675892</v>
      </c>
      <c r="Y184" s="57">
        <f t="shared" si="11"/>
        <v>244379933.56736854</v>
      </c>
      <c r="Z184" s="57">
        <f t="shared" si="11"/>
        <v>2480889577.0816565</v>
      </c>
      <c r="AA184" s="181">
        <f t="shared" si="14"/>
        <v>648114378.30736899</v>
      </c>
      <c r="AB184" s="57"/>
      <c r="AC184" s="59"/>
      <c r="AD184" s="59"/>
      <c r="AH184" s="9"/>
      <c r="AI184" s="59"/>
    </row>
    <row r="185" spans="1:35" x14ac:dyDescent="0.25">
      <c r="A185" s="9">
        <v>41214</v>
      </c>
      <c r="B185" s="47">
        <v>87783019</v>
      </c>
      <c r="C185" s="47">
        <v>8132740</v>
      </c>
      <c r="D185" s="47">
        <v>6670720</v>
      </c>
      <c r="E185" s="47">
        <v>1016496857</v>
      </c>
      <c r="F185" s="47">
        <v>70898895</v>
      </c>
      <c r="G185" s="47">
        <v>25919427</v>
      </c>
      <c r="H185" s="47">
        <v>955290</v>
      </c>
      <c r="I185" s="47">
        <v>552120362</v>
      </c>
      <c r="J185" s="47">
        <v>200104493</v>
      </c>
      <c r="K185" s="47">
        <v>190630989</v>
      </c>
      <c r="L185" s="51">
        <v>2159712793</v>
      </c>
      <c r="M185" s="54">
        <v>0.25</v>
      </c>
      <c r="N185" s="52">
        <f t="shared" si="13"/>
        <v>1.0024999999999999</v>
      </c>
      <c r="O185" s="103">
        <f>PRODUCT(N185:$N$236)</f>
        <v>1.3170884695130918</v>
      </c>
      <c r="P185" s="57">
        <f t="shared" si="16"/>
        <v>115618002.14394866</v>
      </c>
      <c r="Q185" s="57">
        <f t="shared" si="16"/>
        <v>10711538.079547903</v>
      </c>
      <c r="R185" s="57">
        <f t="shared" si="16"/>
        <v>8785928.3953503724</v>
      </c>
      <c r="S185" s="181">
        <f t="shared" si="15"/>
        <v>1338816289.6509981</v>
      </c>
      <c r="T185" s="57">
        <f t="shared" si="15"/>
        <v>93380117.105719388</v>
      </c>
      <c r="U185" s="57">
        <f t="shared" si="15"/>
        <v>34138178.438086309</v>
      </c>
      <c r="V185" s="57">
        <f t="shared" si="15"/>
        <v>1258201.4440411613</v>
      </c>
      <c r="W185" s="181">
        <f t="shared" si="11"/>
        <v>727191362.57359421</v>
      </c>
      <c r="X185" s="57">
        <f t="shared" si="11"/>
        <v>263555320.42806318</v>
      </c>
      <c r="Y185" s="57">
        <f t="shared" si="11"/>
        <v>251077877.54377702</v>
      </c>
      <c r="Z185" s="57">
        <f t="shared" si="11"/>
        <v>2844532817.1202149</v>
      </c>
      <c r="AA185" s="181">
        <f t="shared" si="14"/>
        <v>778525164.89562261</v>
      </c>
      <c r="AB185" s="57"/>
      <c r="AC185" s="59"/>
      <c r="AD185" s="59"/>
      <c r="AH185" s="9"/>
      <c r="AI185" s="59"/>
    </row>
    <row r="186" spans="1:35" x14ac:dyDescent="0.25">
      <c r="A186" s="9">
        <v>41244</v>
      </c>
      <c r="B186" s="47">
        <v>64680519</v>
      </c>
      <c r="C186" s="47">
        <v>5939865</v>
      </c>
      <c r="D186" s="47">
        <v>7842177</v>
      </c>
      <c r="E186" s="47">
        <v>958026241</v>
      </c>
      <c r="F186" s="47">
        <v>66040805</v>
      </c>
      <c r="G186" s="47">
        <v>30272128</v>
      </c>
      <c r="H186" s="47">
        <v>663380</v>
      </c>
      <c r="I186" s="47">
        <v>490297647</v>
      </c>
      <c r="J186" s="47">
        <v>181731480</v>
      </c>
      <c r="K186" s="47">
        <v>189245059</v>
      </c>
      <c r="L186" s="51">
        <v>1994739300</v>
      </c>
      <c r="M186" s="54">
        <v>0.66</v>
      </c>
      <c r="N186" s="52">
        <f t="shared" si="13"/>
        <v>1.0065999999999999</v>
      </c>
      <c r="O186" s="103">
        <f>PRODUCT(N186:$N$236)</f>
        <v>1.3138039596140567</v>
      </c>
      <c r="P186" s="57">
        <f t="shared" si="16"/>
        <v>84977521.972092226</v>
      </c>
      <c r="Q186" s="57">
        <f t="shared" si="16"/>
        <v>7803818.1565729491</v>
      </c>
      <c r="R186" s="57">
        <f t="shared" si="16"/>
        <v>10303083.194594285</v>
      </c>
      <c r="S186" s="181">
        <f t="shared" si="15"/>
        <v>1258658668.8399706</v>
      </c>
      <c r="T186" s="57">
        <f t="shared" si="15"/>
        <v>86764671.105099797</v>
      </c>
      <c r="U186" s="57">
        <f t="shared" si="15"/>
        <v>39771641.632343553</v>
      </c>
      <c r="V186" s="57">
        <f t="shared" si="15"/>
        <v>871551.27072877297</v>
      </c>
      <c r="W186" s="181">
        <f t="shared" si="11"/>
        <v>644154990.01805508</v>
      </c>
      <c r="X186" s="57">
        <f t="shared" si="11"/>
        <v>238759538.01052275</v>
      </c>
      <c r="Y186" s="57">
        <f t="shared" si="11"/>
        <v>248630907.85159579</v>
      </c>
      <c r="Z186" s="57">
        <f t="shared" si="11"/>
        <v>2620696390.737772</v>
      </c>
      <c r="AA186" s="181">
        <f t="shared" si="14"/>
        <v>717882731.87974632</v>
      </c>
      <c r="AB186" s="57"/>
      <c r="AC186" s="59"/>
      <c r="AD186" s="59"/>
      <c r="AH186" s="9"/>
      <c r="AI186" s="59"/>
    </row>
    <row r="187" spans="1:35" x14ac:dyDescent="0.25">
      <c r="A187" s="9">
        <v>41275</v>
      </c>
      <c r="B187" s="47">
        <v>64324009</v>
      </c>
      <c r="C187" s="47">
        <v>8799031</v>
      </c>
      <c r="D187" s="47">
        <v>6056354</v>
      </c>
      <c r="E187" s="47">
        <v>917336455</v>
      </c>
      <c r="F187" s="47">
        <v>57771511</v>
      </c>
      <c r="G187" s="47">
        <v>32314492</v>
      </c>
      <c r="H187" s="47">
        <v>829273</v>
      </c>
      <c r="I187" s="47">
        <v>476711071</v>
      </c>
      <c r="J187" s="47">
        <v>242373375</v>
      </c>
      <c r="K187" s="47">
        <v>206122276</v>
      </c>
      <c r="L187" s="51">
        <v>2012637848</v>
      </c>
      <c r="M187" s="54">
        <v>0.31</v>
      </c>
      <c r="N187" s="52">
        <f t="shared" si="13"/>
        <v>1.0031000000000001</v>
      </c>
      <c r="O187" s="103">
        <f>PRODUCT(N187:$N$236)</f>
        <v>1.3051897075442653</v>
      </c>
      <c r="P187" s="57">
        <f t="shared" si="16"/>
        <v>83955034.494784698</v>
      </c>
      <c r="Q187" s="57">
        <f t="shared" si="16"/>
        <v>11484404.697562924</v>
      </c>
      <c r="R187" s="57">
        <f t="shared" si="16"/>
        <v>7904690.9060445419</v>
      </c>
      <c r="S187" s="181">
        <f t="shared" si="15"/>
        <v>1197298099.4211431</v>
      </c>
      <c r="T187" s="57">
        <f t="shared" si="15"/>
        <v>75402781.546480313</v>
      </c>
      <c r="U187" s="57">
        <f t="shared" si="15"/>
        <v>42176542.362921499</v>
      </c>
      <c r="V187" s="57">
        <f t="shared" si="15"/>
        <v>1082358.5843443556</v>
      </c>
      <c r="W187" s="181">
        <f t="shared" si="11"/>
        <v>622198383.34160352</v>
      </c>
      <c r="X187" s="57">
        <f t="shared" si="11"/>
        <v>316343234.43276656</v>
      </c>
      <c r="Y187" s="57">
        <f t="shared" si="11"/>
        <v>269028673.13079834</v>
      </c>
      <c r="Z187" s="57">
        <f t="shared" si="11"/>
        <v>2626874204.2236395</v>
      </c>
      <c r="AA187" s="181">
        <f t="shared" si="14"/>
        <v>807377721.46089292</v>
      </c>
      <c r="AB187" s="57"/>
      <c r="AC187" s="59"/>
      <c r="AD187" s="59"/>
      <c r="AH187" s="9"/>
      <c r="AI187" s="59"/>
    </row>
    <row r="188" spans="1:35" x14ac:dyDescent="0.25">
      <c r="A188" s="9">
        <v>41306</v>
      </c>
      <c r="B188" s="47">
        <v>65199364</v>
      </c>
      <c r="C188" s="47">
        <v>8481636</v>
      </c>
      <c r="D188" s="47">
        <v>6531732</v>
      </c>
      <c r="E188" s="47">
        <v>872104247</v>
      </c>
      <c r="F188" s="47">
        <v>63862389</v>
      </c>
      <c r="G188" s="47">
        <v>27022810</v>
      </c>
      <c r="H188" s="47">
        <v>753588</v>
      </c>
      <c r="I188" s="47">
        <v>459036383</v>
      </c>
      <c r="J188" s="47">
        <v>149030676</v>
      </c>
      <c r="K188" s="47">
        <v>181475602</v>
      </c>
      <c r="L188" s="51">
        <v>1833498428</v>
      </c>
      <c r="M188" s="54">
        <v>0.2</v>
      </c>
      <c r="N188" s="52">
        <f t="shared" si="13"/>
        <v>1.002</v>
      </c>
      <c r="O188" s="103">
        <f>PRODUCT(N188:$N$236)</f>
        <v>1.3011561235612237</v>
      </c>
      <c r="P188" s="57">
        <f t="shared" si="16"/>
        <v>84834551.720897198</v>
      </c>
      <c r="Q188" s="57">
        <f t="shared" si="16"/>
        <v>11035932.619217323</v>
      </c>
      <c r="R188" s="57">
        <f t="shared" si="16"/>
        <v>8498803.0892607979</v>
      </c>
      <c r="S188" s="181">
        <f t="shared" si="15"/>
        <v>1134743781.3678</v>
      </c>
      <c r="T188" s="57">
        <f t="shared" si="15"/>
        <v>83094938.512598932</v>
      </c>
      <c r="U188" s="57">
        <f t="shared" si="15"/>
        <v>35160894.707331471</v>
      </c>
      <c r="V188" s="57">
        <f t="shared" si="15"/>
        <v>980535.64084225544</v>
      </c>
      <c r="W188" s="181">
        <f t="shared" si="11"/>
        <v>597278000.67784524</v>
      </c>
      <c r="X188" s="57">
        <f t="shared" si="11"/>
        <v>193912176.67586869</v>
      </c>
      <c r="Y188" s="57">
        <f t="shared" si="11"/>
        <v>236128090.81925946</v>
      </c>
      <c r="Z188" s="57">
        <f t="shared" si="11"/>
        <v>2385667707.1320772</v>
      </c>
      <c r="AA188" s="181">
        <f t="shared" si="14"/>
        <v>653645925.08643198</v>
      </c>
      <c r="AB188" s="57"/>
      <c r="AC188" s="59"/>
      <c r="AD188" s="59"/>
      <c r="AH188" s="9"/>
      <c r="AI188" s="59"/>
    </row>
    <row r="189" spans="1:35" x14ac:dyDescent="0.25">
      <c r="A189" s="9">
        <v>41334</v>
      </c>
      <c r="B189" s="47">
        <v>76320057</v>
      </c>
      <c r="C189" s="47">
        <v>12052213</v>
      </c>
      <c r="D189" s="47">
        <v>6362577</v>
      </c>
      <c r="E189" s="47">
        <v>833388116</v>
      </c>
      <c r="F189" s="47">
        <v>58451263</v>
      </c>
      <c r="G189" s="47">
        <v>21266238</v>
      </c>
      <c r="H189" s="47">
        <v>696466</v>
      </c>
      <c r="I189" s="47">
        <v>397401851</v>
      </c>
      <c r="J189" s="47">
        <v>141344517</v>
      </c>
      <c r="K189" s="47">
        <v>172130945</v>
      </c>
      <c r="L189" s="51">
        <v>1719414242</v>
      </c>
      <c r="M189" s="54">
        <v>0.31</v>
      </c>
      <c r="N189" s="52">
        <f t="shared" si="13"/>
        <v>1.0031000000000001</v>
      </c>
      <c r="O189" s="103">
        <f>PRODUCT(N189:$N$236)</f>
        <v>1.2985590055501242</v>
      </c>
      <c r="P189" s="57">
        <f t="shared" si="16"/>
        <v>99106097.321448788</v>
      </c>
      <c r="Q189" s="57">
        <f t="shared" si="16"/>
        <v>15650509.727958279</v>
      </c>
      <c r="R189" s="57">
        <f t="shared" si="16"/>
        <v>8262181.6618560925</v>
      </c>
      <c r="S189" s="181">
        <f t="shared" si="15"/>
        <v>1082203643.1502516</v>
      </c>
      <c r="T189" s="57">
        <f t="shared" si="15"/>
        <v>75902413.954428762</v>
      </c>
      <c r="U189" s="57">
        <f t="shared" si="15"/>
        <v>27615464.869072262</v>
      </c>
      <c r="V189" s="57">
        <f t="shared" si="15"/>
        <v>904402.19635947281</v>
      </c>
      <c r="W189" s="181">
        <f t="shared" si="11"/>
        <v>516049752.43833864</v>
      </c>
      <c r="X189" s="57">
        <f t="shared" si="11"/>
        <v>183544195.43548262</v>
      </c>
      <c r="Y189" s="57">
        <f t="shared" si="11"/>
        <v>223522188.76360312</v>
      </c>
      <c r="Z189" s="57">
        <f t="shared" si="11"/>
        <v>2232760848.2202406</v>
      </c>
      <c r="AA189" s="181">
        <f t="shared" si="14"/>
        <v>634507452.63165033</v>
      </c>
      <c r="AB189" s="57"/>
      <c r="AC189" s="59"/>
      <c r="AD189" s="59"/>
      <c r="AH189" s="9"/>
      <c r="AI189" s="59"/>
    </row>
    <row r="190" spans="1:35" x14ac:dyDescent="0.25">
      <c r="A190" s="9">
        <v>41365</v>
      </c>
      <c r="B190" s="47">
        <v>82724252</v>
      </c>
      <c r="C190" s="47">
        <v>15005068</v>
      </c>
      <c r="D190" s="47">
        <v>5884625</v>
      </c>
      <c r="E190" s="47">
        <v>1001156023</v>
      </c>
      <c r="F190" s="47">
        <v>66810469</v>
      </c>
      <c r="G190" s="47">
        <v>33965504</v>
      </c>
      <c r="H190" s="47">
        <v>576206</v>
      </c>
      <c r="I190" s="47">
        <v>436488414</v>
      </c>
      <c r="J190" s="47">
        <v>179092746</v>
      </c>
      <c r="K190" s="47">
        <v>169731190</v>
      </c>
      <c r="L190" s="51">
        <v>1991434496</v>
      </c>
      <c r="M190" s="54">
        <v>-0.06</v>
      </c>
      <c r="N190" s="52">
        <f t="shared" si="13"/>
        <v>0.99939999999999996</v>
      </c>
      <c r="O190" s="103">
        <f>PRODUCT(N190:$N$236)</f>
        <v>1.2945459132191446</v>
      </c>
      <c r="P190" s="57">
        <f t="shared" si="16"/>
        <v>107090342.35071065</v>
      </c>
      <c r="Q190" s="57">
        <f t="shared" si="16"/>
        <v>19424749.456975363</v>
      </c>
      <c r="R190" s="57">
        <f t="shared" si="16"/>
        <v>7617917.2445772085</v>
      </c>
      <c r="S190" s="181">
        <f t="shared" si="15"/>
        <v>1296042438.069382</v>
      </c>
      <c r="T190" s="57">
        <f t="shared" si="15"/>
        <v>86489219.604204357</v>
      </c>
      <c r="U190" s="57">
        <f t="shared" si="15"/>
        <v>43969904.393628508</v>
      </c>
      <c r="V190" s="57">
        <f t="shared" si="15"/>
        <v>745925.12247235037</v>
      </c>
      <c r="W190" s="181">
        <f t="shared" si="11"/>
        <v>565054292.51120603</v>
      </c>
      <c r="X190" s="57">
        <f t="shared" si="11"/>
        <v>231843782.42149431</v>
      </c>
      <c r="Y190" s="57">
        <f t="shared" si="11"/>
        <v>219724818.36032215</v>
      </c>
      <c r="Z190" s="57">
        <f t="shared" si="11"/>
        <v>2578003388.240427</v>
      </c>
      <c r="AA190" s="181">
        <f t="shared" si="14"/>
        <v>716906657.65983903</v>
      </c>
      <c r="AB190" s="57"/>
      <c r="AC190" s="59"/>
      <c r="AD190" s="59"/>
      <c r="AH190" s="9"/>
      <c r="AI190" s="59"/>
    </row>
    <row r="191" spans="1:35" x14ac:dyDescent="0.25">
      <c r="A191" s="9">
        <v>41395</v>
      </c>
      <c r="B191" s="47">
        <v>83511633</v>
      </c>
      <c r="C191" s="47">
        <v>9964641</v>
      </c>
      <c r="D191" s="47">
        <v>7186028</v>
      </c>
      <c r="E191" s="47">
        <v>941304992</v>
      </c>
      <c r="F191" s="47">
        <v>63784122</v>
      </c>
      <c r="G191" s="47">
        <v>32131549</v>
      </c>
      <c r="H191" s="47">
        <v>835250</v>
      </c>
      <c r="I191" s="47">
        <v>441761290</v>
      </c>
      <c r="J191" s="47">
        <v>215355950</v>
      </c>
      <c r="K191" s="47">
        <v>203060052</v>
      </c>
      <c r="L191" s="51">
        <v>1998895507</v>
      </c>
      <c r="M191" s="54">
        <v>0.32</v>
      </c>
      <c r="N191" s="52">
        <f t="shared" si="13"/>
        <v>1.0032000000000001</v>
      </c>
      <c r="O191" s="103">
        <f>PRODUCT(N191:$N$236)</f>
        <v>1.2953231070833959</v>
      </c>
      <c r="P191" s="57">
        <f t="shared" si="16"/>
        <v>108174547.93516827</v>
      </c>
      <c r="Q191" s="57">
        <f t="shared" si="16"/>
        <v>12907429.741090598</v>
      </c>
      <c r="R191" s="57">
        <f t="shared" si="16"/>
        <v>9308228.1165482812</v>
      </c>
      <c r="S191" s="181">
        <f t="shared" si="15"/>
        <v>1219294106.950551</v>
      </c>
      <c r="T191" s="57">
        <f t="shared" si="15"/>
        <v>82621047.091626391</v>
      </c>
      <c r="U191" s="57">
        <f t="shared" si="15"/>
        <v>41620737.886082381</v>
      </c>
      <c r="V191" s="57">
        <f t="shared" si="15"/>
        <v>1081918.6251914063</v>
      </c>
      <c r="W191" s="181">
        <f t="shared" si="11"/>
        <v>572223606.7519691</v>
      </c>
      <c r="X191" s="57">
        <f t="shared" si="11"/>
        <v>278955538.28289646</v>
      </c>
      <c r="Y191" s="57">
        <f t="shared" si="11"/>
        <v>263028377.48115593</v>
      </c>
      <c r="Z191" s="57">
        <f t="shared" si="11"/>
        <v>2589215538.8622799</v>
      </c>
      <c r="AA191" s="181">
        <f t="shared" si="14"/>
        <v>797697825.15975976</v>
      </c>
      <c r="AB191" s="57"/>
      <c r="AC191" s="59"/>
      <c r="AD191" s="59"/>
      <c r="AH191" s="9"/>
      <c r="AI191" s="59"/>
    </row>
    <row r="192" spans="1:35" x14ac:dyDescent="0.25">
      <c r="A192" s="9">
        <v>41426</v>
      </c>
      <c r="B192" s="47">
        <v>74819391</v>
      </c>
      <c r="C192" s="47">
        <v>8337536</v>
      </c>
      <c r="D192" s="47">
        <v>6478125</v>
      </c>
      <c r="E192" s="47">
        <v>885863003</v>
      </c>
      <c r="F192" s="47">
        <v>66279671</v>
      </c>
      <c r="G192" s="47">
        <v>34888213</v>
      </c>
      <c r="H192" s="47">
        <v>641363</v>
      </c>
      <c r="I192" s="47">
        <v>482174554</v>
      </c>
      <c r="J192" s="47">
        <v>190035872</v>
      </c>
      <c r="K192" s="47">
        <v>201362715</v>
      </c>
      <c r="L192" s="51">
        <v>1950880444</v>
      </c>
      <c r="M192" s="54">
        <v>0.76</v>
      </c>
      <c r="N192" s="52">
        <f t="shared" si="13"/>
        <v>1.0076000000000001</v>
      </c>
      <c r="O192" s="103">
        <f>PRODUCT(N192:$N$236)</f>
        <v>1.2911912949395883</v>
      </c>
      <c r="P192" s="57">
        <f t="shared" si="16"/>
        <v>96606146.35188137</v>
      </c>
      <c r="Q192" s="57">
        <f t="shared" si="16"/>
        <v>10765353.904445436</v>
      </c>
      <c r="R192" s="57">
        <f t="shared" si="16"/>
        <v>8364498.6075305203</v>
      </c>
      <c r="S192" s="181">
        <f t="shared" si="15"/>
        <v>1143818597.9826424</v>
      </c>
      <c r="T192" s="57">
        <f t="shared" si="15"/>
        <v>85579734.226659879</v>
      </c>
      <c r="U192" s="57">
        <f t="shared" si="15"/>
        <v>45047356.921598181</v>
      </c>
      <c r="V192" s="57">
        <f t="shared" si="15"/>
        <v>828122.32249633921</v>
      </c>
      <c r="W192" s="181">
        <f t="shared" si="11"/>
        <v>622579586.76617849</v>
      </c>
      <c r="X192" s="57">
        <f t="shared" si="11"/>
        <v>245372663.65265384</v>
      </c>
      <c r="Y192" s="57">
        <f t="shared" si="11"/>
        <v>259997784.73340127</v>
      </c>
      <c r="Z192" s="57">
        <f t="shared" si="11"/>
        <v>2518959846.7606788</v>
      </c>
      <c r="AA192" s="181">
        <f t="shared" si="14"/>
        <v>752561662.01185787</v>
      </c>
      <c r="AB192" s="57"/>
      <c r="AC192" s="59"/>
      <c r="AD192" s="59"/>
      <c r="AH192" s="9"/>
      <c r="AI192" s="59"/>
    </row>
    <row r="193" spans="1:35" x14ac:dyDescent="0.25">
      <c r="A193" s="9">
        <v>41456</v>
      </c>
      <c r="B193" s="47">
        <v>85493818</v>
      </c>
      <c r="C193" s="47">
        <v>11325250</v>
      </c>
      <c r="D193" s="47">
        <v>5816786</v>
      </c>
      <c r="E193" s="47">
        <v>889535321</v>
      </c>
      <c r="F193" s="47">
        <v>66073442</v>
      </c>
      <c r="G193" s="47">
        <v>40867761</v>
      </c>
      <c r="H193" s="47">
        <v>1061014</v>
      </c>
      <c r="I193" s="47">
        <v>463087412</v>
      </c>
      <c r="J193" s="47">
        <v>188288546</v>
      </c>
      <c r="K193" s="47">
        <v>191791618</v>
      </c>
      <c r="L193" s="51">
        <v>1943340968</v>
      </c>
      <c r="M193" s="54">
        <v>0.14000000000000001</v>
      </c>
      <c r="N193" s="52">
        <f t="shared" si="13"/>
        <v>1.0014000000000001</v>
      </c>
      <c r="O193" s="103">
        <f>PRODUCT(N193:$N$236)</f>
        <v>1.2814522577804566</v>
      </c>
      <c r="P193" s="57">
        <f t="shared" si="16"/>
        <v>109556246.10237144</v>
      </c>
      <c r="Q193" s="57">
        <f t="shared" si="16"/>
        <v>14512767.182428116</v>
      </c>
      <c r="R193" s="57">
        <f t="shared" si="16"/>
        <v>7453933.552725751</v>
      </c>
      <c r="S193" s="181">
        <f t="shared" si="15"/>
        <v>1139897045.4709132</v>
      </c>
      <c r="T193" s="57">
        <f t="shared" si="15"/>
        <v>84669961.430226043</v>
      </c>
      <c r="U193" s="57">
        <f t="shared" si="15"/>
        <v>52370084.603882089</v>
      </c>
      <c r="V193" s="57">
        <f t="shared" si="15"/>
        <v>1359638.7858366733</v>
      </c>
      <c r="W193" s="181">
        <f t="shared" si="11"/>
        <v>593424409.65710855</v>
      </c>
      <c r="X193" s="57">
        <f t="shared" si="11"/>
        <v>241282782.38589936</v>
      </c>
      <c r="Y193" s="57">
        <f t="shared" si="11"/>
        <v>245771801.90946686</v>
      </c>
      <c r="Z193" s="57">
        <f t="shared" si="11"/>
        <v>2490298671.0808582</v>
      </c>
      <c r="AA193" s="181">
        <f t="shared" si="14"/>
        <v>756977215.95283651</v>
      </c>
      <c r="AB193" s="57"/>
      <c r="AC193" s="59"/>
      <c r="AD193" s="59"/>
      <c r="AH193" s="9"/>
      <c r="AI193" s="59"/>
    </row>
    <row r="194" spans="1:35" x14ac:dyDescent="0.25">
      <c r="A194" s="9">
        <v>41487</v>
      </c>
      <c r="B194" s="47">
        <v>88118205</v>
      </c>
      <c r="C194" s="47">
        <v>12229189</v>
      </c>
      <c r="D194" s="47">
        <v>5952242</v>
      </c>
      <c r="E194" s="47">
        <v>945779499</v>
      </c>
      <c r="F194" s="47">
        <v>63927273</v>
      </c>
      <c r="G194" s="47">
        <v>33927184</v>
      </c>
      <c r="H194" s="47">
        <v>925563</v>
      </c>
      <c r="I194" s="47">
        <v>496382534</v>
      </c>
      <c r="J194" s="47">
        <v>184532411</v>
      </c>
      <c r="K194" s="47">
        <v>190357990</v>
      </c>
      <c r="L194" s="51">
        <v>2022132091</v>
      </c>
      <c r="M194" s="54">
        <v>0.46</v>
      </c>
      <c r="N194" s="52">
        <f t="shared" si="13"/>
        <v>1.0045999999999999</v>
      </c>
      <c r="O194" s="103">
        <f>PRODUCT(N194:$N$236)</f>
        <v>1.2796607327545999</v>
      </c>
      <c r="P194" s="57">
        <f t="shared" si="16"/>
        <v>112761406.77932005</v>
      </c>
      <c r="Q194" s="57">
        <f t="shared" si="16"/>
        <v>15649212.956734493</v>
      </c>
      <c r="R194" s="57">
        <f t="shared" si="16"/>
        <v>7616850.3592527052</v>
      </c>
      <c r="S194" s="181">
        <f t="shared" si="15"/>
        <v>1210276886.7146184</v>
      </c>
      <c r="T194" s="57">
        <f t="shared" si="15"/>
        <v>81805221.010183349</v>
      </c>
      <c r="U194" s="57">
        <f t="shared" si="15"/>
        <v>43415285.137740135</v>
      </c>
      <c r="V194" s="57">
        <f t="shared" si="15"/>
        <v>1184406.6267905456</v>
      </c>
      <c r="W194" s="181">
        <f t="shared" si="15"/>
        <v>635201237.1850251</v>
      </c>
      <c r="X194" s="57">
        <f t="shared" si="15"/>
        <v>236138880.277233</v>
      </c>
      <c r="Y194" s="57">
        <f t="shared" si="15"/>
        <v>243593644.96909282</v>
      </c>
      <c r="Z194" s="57">
        <f t="shared" si="15"/>
        <v>2587643033.2956514</v>
      </c>
      <c r="AA194" s="181">
        <f t="shared" si="14"/>
        <v>742164909.3960079</v>
      </c>
      <c r="AB194" s="57"/>
      <c r="AC194" s="59"/>
      <c r="AD194" s="59"/>
      <c r="AH194" s="9"/>
      <c r="AI194" s="59"/>
    </row>
    <row r="195" spans="1:35" x14ac:dyDescent="0.25">
      <c r="A195" s="9">
        <v>41518</v>
      </c>
      <c r="B195" s="47">
        <v>85259274</v>
      </c>
      <c r="C195" s="47">
        <v>11009872</v>
      </c>
      <c r="D195" s="47">
        <v>6295984</v>
      </c>
      <c r="E195" s="47">
        <v>956907104</v>
      </c>
      <c r="F195" s="47">
        <v>69114822</v>
      </c>
      <c r="G195" s="47">
        <v>39576384</v>
      </c>
      <c r="H195" s="47">
        <v>914005</v>
      </c>
      <c r="I195" s="47">
        <v>509911498</v>
      </c>
      <c r="J195" s="47">
        <v>185831299</v>
      </c>
      <c r="K195" s="47">
        <v>187451913</v>
      </c>
      <c r="L195" s="51">
        <v>2052272155</v>
      </c>
      <c r="M195" s="54">
        <v>1.36</v>
      </c>
      <c r="N195" s="52">
        <f t="shared" si="13"/>
        <v>1.0136000000000001</v>
      </c>
      <c r="O195" s="103">
        <f>PRODUCT(N195:$N$236)</f>
        <v>1.2738012470183155</v>
      </c>
      <c r="P195" s="57">
        <f t="shared" si="16"/>
        <v>108603369.54107624</v>
      </c>
      <c r="Q195" s="57">
        <f t="shared" si="16"/>
        <v>14024388.683112036</v>
      </c>
      <c r="R195" s="57">
        <f t="shared" si="16"/>
        <v>8019832.2704073619</v>
      </c>
      <c r="S195" s="181">
        <f t="shared" si="15"/>
        <v>1218909462.355885</v>
      </c>
      <c r="T195" s="57">
        <f t="shared" si="15"/>
        <v>88038546.451048911</v>
      </c>
      <c r="U195" s="57">
        <f t="shared" si="15"/>
        <v>50412447.291675709</v>
      </c>
      <c r="V195" s="57">
        <f t="shared" si="15"/>
        <v>1164260.7087809755</v>
      </c>
      <c r="W195" s="181">
        <f t="shared" si="15"/>
        <v>649525902.02137733</v>
      </c>
      <c r="X195" s="57">
        <f t="shared" si="15"/>
        <v>236712140.40123346</v>
      </c>
      <c r="Y195" s="57">
        <f t="shared" si="15"/>
        <v>238776480.5353688</v>
      </c>
      <c r="Z195" s="57">
        <f t="shared" si="15"/>
        <v>2614186830.2599659</v>
      </c>
      <c r="AA195" s="181">
        <f t="shared" si="14"/>
        <v>745751465.88270354</v>
      </c>
      <c r="AB195" s="57"/>
      <c r="AC195" s="59"/>
      <c r="AD195" s="59"/>
      <c r="AH195" s="9"/>
      <c r="AI195" s="59"/>
    </row>
    <row r="196" spans="1:35" x14ac:dyDescent="0.25">
      <c r="A196" s="9">
        <v>41548</v>
      </c>
      <c r="B196" s="47">
        <v>94881165</v>
      </c>
      <c r="C196" s="47">
        <v>11543403</v>
      </c>
      <c r="D196" s="47">
        <v>8449738</v>
      </c>
      <c r="E196" s="47">
        <v>1023663161</v>
      </c>
      <c r="F196" s="47">
        <v>61440929</v>
      </c>
      <c r="G196" s="47">
        <v>36734403</v>
      </c>
      <c r="H196" s="47">
        <v>1604747</v>
      </c>
      <c r="I196" s="47">
        <v>504045736</v>
      </c>
      <c r="J196" s="47">
        <v>178533427</v>
      </c>
      <c r="K196" s="47">
        <v>191775700</v>
      </c>
      <c r="L196" s="51">
        <v>2112672408</v>
      </c>
      <c r="M196" s="54">
        <v>0.63</v>
      </c>
      <c r="N196" s="52">
        <f t="shared" si="13"/>
        <v>1.0063</v>
      </c>
      <c r="O196" s="103">
        <f>PRODUCT(N196:$N$236)</f>
        <v>1.256709991138828</v>
      </c>
      <c r="P196" s="57">
        <f t="shared" si="16"/>
        <v>119238108.02639167</v>
      </c>
      <c r="Q196" s="57">
        <f t="shared" si="16"/>
        <v>14506709.88184192</v>
      </c>
      <c r="R196" s="57">
        <f t="shared" si="16"/>
        <v>10618870.167105418</v>
      </c>
      <c r="S196" s="181">
        <f t="shared" si="15"/>
        <v>1286447721.9894547</v>
      </c>
      <c r="T196" s="57">
        <f t="shared" si="15"/>
        <v>77213429.339151353</v>
      </c>
      <c r="U196" s="57">
        <f t="shared" si="15"/>
        <v>46164491.268620133</v>
      </c>
      <c r="V196" s="57">
        <f t="shared" si="15"/>
        <v>2016701.5881500607</v>
      </c>
      <c r="W196" s="181">
        <f t="shared" si="15"/>
        <v>633439312.42212403</v>
      </c>
      <c r="X196" s="57">
        <f t="shared" si="15"/>
        <v>224364741.46315458</v>
      </c>
      <c r="Y196" s="57">
        <f t="shared" si="15"/>
        <v>241006438.24764255</v>
      </c>
      <c r="Z196" s="57">
        <f t="shared" si="15"/>
        <v>2655016523.1369262</v>
      </c>
      <c r="AA196" s="181">
        <f t="shared" si="14"/>
        <v>735129488.7253474</v>
      </c>
      <c r="AB196" s="57"/>
      <c r="AC196" s="59"/>
      <c r="AD196" s="59"/>
      <c r="AH196" s="9"/>
      <c r="AI196" s="59"/>
    </row>
    <row r="197" spans="1:35" x14ac:dyDescent="0.25">
      <c r="A197" s="9">
        <v>41579</v>
      </c>
      <c r="B197" s="47">
        <v>97694538</v>
      </c>
      <c r="C197" s="47">
        <v>9247921</v>
      </c>
      <c r="D197" s="47">
        <v>8076213</v>
      </c>
      <c r="E197" s="47">
        <v>1130715388</v>
      </c>
      <c r="F197" s="47">
        <v>68350846</v>
      </c>
      <c r="G197" s="47">
        <v>43934915</v>
      </c>
      <c r="H197" s="47">
        <v>1168529</v>
      </c>
      <c r="I197" s="47">
        <v>514532494</v>
      </c>
      <c r="J197" s="47">
        <v>199715578</v>
      </c>
      <c r="K197" s="47">
        <v>203249064</v>
      </c>
      <c r="L197" s="51">
        <v>2276685486</v>
      </c>
      <c r="M197" s="54">
        <v>0.28000000000000003</v>
      </c>
      <c r="N197" s="52">
        <f t="shared" si="13"/>
        <v>1.0027999999999999</v>
      </c>
      <c r="O197" s="103">
        <f>PRODUCT(N197:$N$236)</f>
        <v>1.2488422847449347</v>
      </c>
      <c r="P197" s="57">
        <f t="shared" si="16"/>
        <v>122005070.04302084</v>
      </c>
      <c r="Q197" s="57">
        <f t="shared" si="16"/>
        <v>11549194.790780662</v>
      </c>
      <c r="R197" s="57">
        <f t="shared" si="16"/>
        <v>10085916.295006745</v>
      </c>
      <c r="S197" s="181">
        <f t="shared" si="15"/>
        <v>1412085188.5461755</v>
      </c>
      <c r="T197" s="57">
        <f t="shared" si="15"/>
        <v>85359426.682889178</v>
      </c>
      <c r="U197" s="57">
        <f t="shared" si="15"/>
        <v>54867779.628674507</v>
      </c>
      <c r="V197" s="57">
        <f t="shared" si="15"/>
        <v>1459308.4261507138</v>
      </c>
      <c r="W197" s="181">
        <f t="shared" si="15"/>
        <v>642569935.38246942</v>
      </c>
      <c r="X197" s="57">
        <f t="shared" si="15"/>
        <v>249413258.72867522</v>
      </c>
      <c r="Y197" s="57">
        <f t="shared" si="15"/>
        <v>253826025.45802948</v>
      </c>
      <c r="Z197" s="57">
        <f t="shared" si="15"/>
        <v>2843221103.9818721</v>
      </c>
      <c r="AA197" s="181">
        <f t="shared" si="14"/>
        <v>788565980.05322719</v>
      </c>
      <c r="AB197" s="57"/>
      <c r="AC197" s="59"/>
      <c r="AD197" s="59"/>
      <c r="AH197" s="9"/>
      <c r="AI197" s="59"/>
    </row>
    <row r="198" spans="1:35" x14ac:dyDescent="0.25">
      <c r="A198" s="9">
        <v>41609</v>
      </c>
      <c r="B198" s="47">
        <v>86932316</v>
      </c>
      <c r="C198" s="47">
        <v>7601198</v>
      </c>
      <c r="D198" s="47">
        <v>7884774</v>
      </c>
      <c r="E198" s="47">
        <v>1045717767</v>
      </c>
      <c r="F198" s="47">
        <v>65167487</v>
      </c>
      <c r="G198" s="47">
        <v>38895693</v>
      </c>
      <c r="H198" s="47">
        <v>551205</v>
      </c>
      <c r="I198" s="47">
        <v>491201291</v>
      </c>
      <c r="J198" s="47">
        <v>211337071</v>
      </c>
      <c r="K198" s="47">
        <v>191412728</v>
      </c>
      <c r="L198" s="51">
        <v>2146701529</v>
      </c>
      <c r="M198" s="54">
        <v>0.69</v>
      </c>
      <c r="N198" s="52">
        <f t="shared" si="13"/>
        <v>1.0068999999999999</v>
      </c>
      <c r="O198" s="103">
        <f>PRODUCT(N198:$N$236)</f>
        <v>1.2453552899331217</v>
      </c>
      <c r="P198" s="57">
        <f t="shared" si="16"/>
        <v>108261619.59673776</v>
      </c>
      <c r="Q198" s="57">
        <f t="shared" si="16"/>
        <v>9466192.139129065</v>
      </c>
      <c r="R198" s="57">
        <f t="shared" si="16"/>
        <v>9819345.010827139</v>
      </c>
      <c r="S198" s="181">
        <f t="shared" si="15"/>
        <v>1302290152.9105017</v>
      </c>
      <c r="T198" s="57">
        <f t="shared" si="15"/>
        <v>81156674.667097941</v>
      </c>
      <c r="U198" s="57">
        <f t="shared" si="15"/>
        <v>48438957.033164695</v>
      </c>
      <c r="V198" s="57">
        <f t="shared" si="15"/>
        <v>686446.06258758635</v>
      </c>
      <c r="W198" s="181">
        <f t="shared" si="15"/>
        <v>611720126.16882873</v>
      </c>
      <c r="X198" s="57">
        <f t="shared" si="15"/>
        <v>263189739.32882172</v>
      </c>
      <c r="Y198" s="57">
        <f t="shared" si="15"/>
        <v>238376853.37532976</v>
      </c>
      <c r="Z198" s="57">
        <f t="shared" si="15"/>
        <v>2673406105.0476708</v>
      </c>
      <c r="AA198" s="181">
        <f t="shared" si="14"/>
        <v>759395825.9683404</v>
      </c>
      <c r="AB198" s="57"/>
      <c r="AC198" s="59"/>
      <c r="AD198" s="59"/>
      <c r="AH198" s="9"/>
      <c r="AI198" s="59"/>
    </row>
    <row r="199" spans="1:35" x14ac:dyDescent="0.25">
      <c r="A199" s="9">
        <v>41640</v>
      </c>
      <c r="B199" s="47">
        <v>83034451</v>
      </c>
      <c r="C199" s="47">
        <v>10286829</v>
      </c>
      <c r="D199" s="47">
        <v>10701943</v>
      </c>
      <c r="E199" s="47">
        <v>1012785861</v>
      </c>
      <c r="F199" s="47">
        <v>62397791</v>
      </c>
      <c r="G199" s="47">
        <v>49035978</v>
      </c>
      <c r="H199" s="47">
        <v>892295</v>
      </c>
      <c r="I199" s="47">
        <v>513700581</v>
      </c>
      <c r="J199" s="47">
        <v>269054063</v>
      </c>
      <c r="K199" s="47">
        <v>194843434</v>
      </c>
      <c r="L199" s="51">
        <v>2206733226</v>
      </c>
      <c r="M199" s="54">
        <v>0.4</v>
      </c>
      <c r="N199" s="52">
        <f t="shared" si="13"/>
        <v>1.004</v>
      </c>
      <c r="O199" s="103">
        <f>PRODUCT(N199:$N$236)</f>
        <v>1.2368212234910338</v>
      </c>
      <c r="P199" s="57">
        <f t="shared" si="16"/>
        <v>102698771.27772629</v>
      </c>
      <c r="Q199" s="57">
        <f t="shared" si="16"/>
        <v>12722968.429623049</v>
      </c>
      <c r="R199" s="57">
        <f t="shared" si="16"/>
        <v>13236390.234991305</v>
      </c>
      <c r="S199" s="181">
        <f t="shared" si="15"/>
        <v>1252635047.7364402</v>
      </c>
      <c r="T199" s="57">
        <f t="shared" si="15"/>
        <v>77174912.207757816</v>
      </c>
      <c r="U199" s="57">
        <f t="shared" si="15"/>
        <v>60648738.305039421</v>
      </c>
      <c r="V199" s="57">
        <f t="shared" si="15"/>
        <v>1103609.393614932</v>
      </c>
      <c r="W199" s="181">
        <f t="shared" si="15"/>
        <v>635355781.10047495</v>
      </c>
      <c r="X199" s="57">
        <f t="shared" si="15"/>
        <v>332771775.38489372</v>
      </c>
      <c r="Y199" s="57">
        <f t="shared" si="15"/>
        <v>240986494.4290745</v>
      </c>
      <c r="Z199" s="57">
        <f t="shared" si="15"/>
        <v>2729334488.4996362</v>
      </c>
      <c r="AA199" s="181">
        <f t="shared" si="14"/>
        <v>841343659.66272104</v>
      </c>
      <c r="AB199" s="57"/>
      <c r="AC199" s="59"/>
      <c r="AD199" s="59"/>
      <c r="AH199" s="9"/>
      <c r="AI199" s="59"/>
    </row>
    <row r="200" spans="1:35" x14ac:dyDescent="0.25">
      <c r="A200" s="9">
        <v>41671</v>
      </c>
      <c r="B200" s="47">
        <v>81594098</v>
      </c>
      <c r="C200" s="47">
        <v>8292522</v>
      </c>
      <c r="D200" s="47">
        <v>7522825</v>
      </c>
      <c r="E200" s="47">
        <v>977579135</v>
      </c>
      <c r="F200" s="47">
        <v>65340389</v>
      </c>
      <c r="G200" s="47">
        <v>37423116</v>
      </c>
      <c r="H200" s="47">
        <v>724441</v>
      </c>
      <c r="I200" s="47">
        <v>515475591</v>
      </c>
      <c r="J200" s="47">
        <v>164369382</v>
      </c>
      <c r="K200" s="47">
        <v>186926534</v>
      </c>
      <c r="L200" s="51">
        <v>2045248032</v>
      </c>
      <c r="M200" s="54">
        <v>0.85</v>
      </c>
      <c r="N200" s="52">
        <f t="shared" ref="N200:N237" si="17">(1+(M200/100))</f>
        <v>1.0085</v>
      </c>
      <c r="O200" s="103">
        <f>PRODUCT(N200:$N$236)</f>
        <v>1.2318936488954531</v>
      </c>
      <c r="P200" s="57">
        <f t="shared" si="16"/>
        <v>100515251.11355318</v>
      </c>
      <c r="Q200" s="57">
        <f t="shared" si="16"/>
        <v>10215505.18512582</v>
      </c>
      <c r="R200" s="57">
        <f t="shared" si="16"/>
        <v>9267320.3392519373</v>
      </c>
      <c r="S200" s="181">
        <f t="shared" si="15"/>
        <v>1204273527.6992106</v>
      </c>
      <c r="T200" s="57">
        <f t="shared" si="15"/>
        <v>80492410.225458324</v>
      </c>
      <c r="U200" s="57">
        <f t="shared" si="15"/>
        <v>46101298.922277808</v>
      </c>
      <c r="V200" s="57">
        <f t="shared" si="15"/>
        <v>892434.26689947094</v>
      </c>
      <c r="W200" s="181">
        <f t="shared" si="15"/>
        <v>635011106.71353018</v>
      </c>
      <c r="X200" s="57">
        <f t="shared" si="15"/>
        <v>202485597.7586706</v>
      </c>
      <c r="Y200" s="57">
        <f t="shared" si="15"/>
        <v>230273610.04463997</v>
      </c>
      <c r="Z200" s="57">
        <f t="shared" si="15"/>
        <v>2519528061.0367246</v>
      </c>
      <c r="AA200" s="181">
        <f t="shared" ref="AA200:AA240" si="18">Z200-S200-W200</f>
        <v>680243426.62398374</v>
      </c>
      <c r="AB200" s="57"/>
      <c r="AC200" s="59"/>
      <c r="AD200" s="59"/>
      <c r="AH200" s="9"/>
      <c r="AI200" s="59"/>
    </row>
    <row r="201" spans="1:35" x14ac:dyDescent="0.25">
      <c r="A201" s="9">
        <v>41699</v>
      </c>
      <c r="B201" s="47">
        <v>83186741</v>
      </c>
      <c r="C201" s="47">
        <v>12132020</v>
      </c>
      <c r="D201" s="47">
        <v>7700336</v>
      </c>
      <c r="E201" s="47">
        <v>894844525</v>
      </c>
      <c r="F201" s="47">
        <v>62105705</v>
      </c>
      <c r="G201" s="47">
        <v>32388987</v>
      </c>
      <c r="H201" s="47">
        <v>910149</v>
      </c>
      <c r="I201" s="47">
        <v>545139637</v>
      </c>
      <c r="J201" s="47">
        <v>150894682</v>
      </c>
      <c r="K201" s="47">
        <v>186104299</v>
      </c>
      <c r="L201" s="51">
        <v>1975407081</v>
      </c>
      <c r="M201" s="54">
        <v>1.48</v>
      </c>
      <c r="N201" s="52">
        <f t="shared" si="17"/>
        <v>1.0147999999999999</v>
      </c>
      <c r="O201" s="103">
        <f>PRODUCT(N201:$N$236)</f>
        <v>1.22151080703565</v>
      </c>
      <c r="P201" s="57">
        <f t="shared" si="16"/>
        <v>101613503.13357559</v>
      </c>
      <c r="Q201" s="57">
        <f t="shared" si="16"/>
        <v>14819393.541172646</v>
      </c>
      <c r="R201" s="57">
        <f t="shared" si="16"/>
        <v>9406043.6418056693</v>
      </c>
      <c r="S201" s="181">
        <f t="shared" si="15"/>
        <v>1093062257.9041829</v>
      </c>
      <c r="T201" s="57">
        <f t="shared" si="15"/>
        <v>75862789.836068004</v>
      </c>
      <c r="U201" s="57">
        <f t="shared" si="15"/>
        <v>39563497.649437174</v>
      </c>
      <c r="V201" s="57">
        <f t="shared" si="15"/>
        <v>1111756.8395126897</v>
      </c>
      <c r="W201" s="181">
        <f t="shared" si="15"/>
        <v>665893957.93899131</v>
      </c>
      <c r="X201" s="57">
        <f t="shared" si="15"/>
        <v>184319484.78720775</v>
      </c>
      <c r="Y201" s="57">
        <f t="shared" si="15"/>
        <v>227328412.4642939</v>
      </c>
      <c r="Z201" s="57">
        <f t="shared" si="15"/>
        <v>2412981097.7362475</v>
      </c>
      <c r="AA201" s="181">
        <f t="shared" si="18"/>
        <v>654024881.89307332</v>
      </c>
      <c r="AB201" s="57"/>
      <c r="AC201" s="59"/>
      <c r="AD201" s="59"/>
      <c r="AH201" s="9"/>
      <c r="AI201" s="59"/>
    </row>
    <row r="202" spans="1:35" x14ac:dyDescent="0.25">
      <c r="A202" s="9">
        <v>41730</v>
      </c>
      <c r="B202" s="47">
        <v>83576109</v>
      </c>
      <c r="C202" s="47">
        <v>11470117</v>
      </c>
      <c r="D202" s="47">
        <v>6281907</v>
      </c>
      <c r="E202" s="47">
        <v>1030917890</v>
      </c>
      <c r="F202" s="47">
        <v>60881255</v>
      </c>
      <c r="G202" s="47">
        <v>38264725</v>
      </c>
      <c r="H202" s="47">
        <v>1382887</v>
      </c>
      <c r="I202" s="47">
        <v>513735705</v>
      </c>
      <c r="J202" s="47">
        <v>174684141</v>
      </c>
      <c r="K202" s="47">
        <v>190616084</v>
      </c>
      <c r="L202" s="51">
        <v>2111810820</v>
      </c>
      <c r="M202" s="54">
        <v>0.45</v>
      </c>
      <c r="N202" s="52">
        <f t="shared" si="17"/>
        <v>1.0044999999999999</v>
      </c>
      <c r="O202" s="103">
        <f>PRODUCT(N202:$N$236)</f>
        <v>1.203696104686292</v>
      </c>
      <c r="P202" s="57">
        <f t="shared" si="16"/>
        <v>100600236.84813695</v>
      </c>
      <c r="Q202" s="57">
        <f t="shared" si="16"/>
        <v>13806535.153196016</v>
      </c>
      <c r="R202" s="57">
        <f t="shared" si="16"/>
        <v>7561506.9859015504</v>
      </c>
      <c r="S202" s="181">
        <f t="shared" si="15"/>
        <v>1240911848.4444113</v>
      </c>
      <c r="T202" s="57">
        <f t="shared" si="15"/>
        <v>73282529.491912842</v>
      </c>
      <c r="U202" s="57">
        <f t="shared" si="15"/>
        <v>46059100.429392174</v>
      </c>
      <c r="V202" s="57">
        <f t="shared" si="15"/>
        <v>1664575.6951213123</v>
      </c>
      <c r="W202" s="181">
        <f t="shared" si="15"/>
        <v>618381666.94676602</v>
      </c>
      <c r="X202" s="57">
        <f t="shared" si="15"/>
        <v>210266620.07217097</v>
      </c>
      <c r="Y202" s="57">
        <f t="shared" si="15"/>
        <v>229443837.80135503</v>
      </c>
      <c r="Z202" s="57">
        <f t="shared" si="15"/>
        <v>2541978457.8683639</v>
      </c>
      <c r="AA202" s="181">
        <f t="shared" si="18"/>
        <v>682684942.47718656</v>
      </c>
      <c r="AB202" s="57"/>
      <c r="AC202" s="59"/>
      <c r="AD202" s="59"/>
      <c r="AH202" s="9"/>
      <c r="AI202" s="59"/>
    </row>
    <row r="203" spans="1:35" x14ac:dyDescent="0.25">
      <c r="A203" s="9">
        <v>41760</v>
      </c>
      <c r="B203" s="47">
        <v>87355184</v>
      </c>
      <c r="C203" s="47">
        <v>10808269</v>
      </c>
      <c r="D203" s="47">
        <v>6069536</v>
      </c>
      <c r="E203" s="47">
        <v>963531317</v>
      </c>
      <c r="F203" s="47">
        <v>60696507</v>
      </c>
      <c r="G203" s="47">
        <v>33097414</v>
      </c>
      <c r="H203" s="47">
        <v>610073</v>
      </c>
      <c r="I203" s="47">
        <v>511575205</v>
      </c>
      <c r="J203" s="47">
        <v>188917368</v>
      </c>
      <c r="K203" s="47">
        <v>183703042</v>
      </c>
      <c r="L203" s="51">
        <v>2046363914</v>
      </c>
      <c r="M203" s="54">
        <v>-0.45</v>
      </c>
      <c r="N203" s="52">
        <f t="shared" si="17"/>
        <v>0.99550000000000005</v>
      </c>
      <c r="O203" s="103">
        <f>PRODUCT(N203:$N$236)</f>
        <v>1.1983037378658958</v>
      </c>
      <c r="P203" s="57">
        <f t="shared" si="16"/>
        <v>104678043.5091631</v>
      </c>
      <c r="Q203" s="57">
        <f t="shared" si="16"/>
        <v>12951589.142560089</v>
      </c>
      <c r="R203" s="57">
        <f t="shared" si="16"/>
        <v>7273147.6759116184</v>
      </c>
      <c r="S203" s="181">
        <f t="shared" si="15"/>
        <v>1154603178.7119493</v>
      </c>
      <c r="T203" s="57">
        <f t="shared" si="15"/>
        <v>72732851.21350351</v>
      </c>
      <c r="U203" s="57">
        <f t="shared" si="15"/>
        <v>39660754.909895033</v>
      </c>
      <c r="V203" s="57">
        <f t="shared" si="15"/>
        <v>731052.75627106067</v>
      </c>
      <c r="W203" s="181">
        <f t="shared" si="15"/>
        <v>613022480.35101187</v>
      </c>
      <c r="X203" s="57">
        <f t="shared" si="15"/>
        <v>226380388.22218698</v>
      </c>
      <c r="Y203" s="57">
        <f t="shared" si="15"/>
        <v>220132041.88593566</v>
      </c>
      <c r="Z203" s="57">
        <f t="shared" si="15"/>
        <v>2452165527.1800847</v>
      </c>
      <c r="AA203" s="181">
        <f t="shared" si="18"/>
        <v>684539868.11712348</v>
      </c>
      <c r="AB203" s="57"/>
      <c r="AC203" s="59"/>
      <c r="AD203" s="59"/>
      <c r="AH203" s="9"/>
      <c r="AI203" s="59"/>
    </row>
    <row r="204" spans="1:35" x14ac:dyDescent="0.25">
      <c r="A204" s="9">
        <v>41791</v>
      </c>
      <c r="B204" s="47">
        <v>75821658</v>
      </c>
      <c r="C204" s="47">
        <v>10236545</v>
      </c>
      <c r="D204" s="47">
        <v>6054016</v>
      </c>
      <c r="E204" s="47">
        <v>973132226</v>
      </c>
      <c r="F204" s="47">
        <v>66721499</v>
      </c>
      <c r="G204" s="47">
        <v>28409748</v>
      </c>
      <c r="H204" s="47">
        <v>1051565</v>
      </c>
      <c r="I204" s="47">
        <v>535487471</v>
      </c>
      <c r="J204" s="47">
        <v>211406652</v>
      </c>
      <c r="K204" s="47">
        <v>187840179</v>
      </c>
      <c r="L204" s="51">
        <v>2096161558</v>
      </c>
      <c r="M204" s="54">
        <v>-0.63</v>
      </c>
      <c r="N204" s="52">
        <f t="shared" si="17"/>
        <v>0.99370000000000003</v>
      </c>
      <c r="O204" s="103">
        <f>PRODUCT(N204:$N$236)</f>
        <v>1.2037204800260133</v>
      </c>
      <c r="P204" s="57">
        <f t="shared" si="16"/>
        <v>91268082.564128205</v>
      </c>
      <c r="Q204" s="57">
        <f t="shared" si="16"/>
        <v>12321938.861207886</v>
      </c>
      <c r="R204" s="57">
        <f t="shared" si="16"/>
        <v>7287343.045605165</v>
      </c>
      <c r="S204" s="181">
        <f t="shared" si="15"/>
        <v>1171379190.2095029</v>
      </c>
      <c r="T204" s="57">
        <f t="shared" si="15"/>
        <v>80314034.804335162</v>
      </c>
      <c r="U204" s="57">
        <f t="shared" si="15"/>
        <v>34197395.499978073</v>
      </c>
      <c r="V204" s="57">
        <f t="shared" si="15"/>
        <v>1265790.3265785547</v>
      </c>
      <c r="W204" s="181">
        <f t="shared" si="15"/>
        <v>644577235.64003587</v>
      </c>
      <c r="X204" s="57">
        <f t="shared" si="15"/>
        <v>254474516.62613234</v>
      </c>
      <c r="Y204" s="57">
        <f t="shared" si="15"/>
        <v>226107070.43405226</v>
      </c>
      <c r="Z204" s="57">
        <f t="shared" si="15"/>
        <v>2523192596.8078361</v>
      </c>
      <c r="AA204" s="181">
        <f t="shared" si="18"/>
        <v>707236170.95829725</v>
      </c>
      <c r="AB204" s="57"/>
      <c r="AC204" s="59"/>
      <c r="AD204" s="59"/>
      <c r="AH204" s="9"/>
      <c r="AI204" s="59"/>
    </row>
    <row r="205" spans="1:35" x14ac:dyDescent="0.25">
      <c r="A205" s="9">
        <v>41821</v>
      </c>
      <c r="B205" s="47">
        <v>87126806</v>
      </c>
      <c r="C205" s="47">
        <v>10730096</v>
      </c>
      <c r="D205" s="47">
        <v>5141652</v>
      </c>
      <c r="E205" s="47">
        <v>797458317</v>
      </c>
      <c r="F205" s="47">
        <v>61818881</v>
      </c>
      <c r="G205" s="47">
        <v>30649451</v>
      </c>
      <c r="H205" s="47">
        <v>717045</v>
      </c>
      <c r="I205" s="47">
        <v>511322466</v>
      </c>
      <c r="J205" s="47">
        <v>188709135</v>
      </c>
      <c r="K205" s="47">
        <v>176257479</v>
      </c>
      <c r="L205" s="51">
        <v>1869931328</v>
      </c>
      <c r="M205" s="54">
        <v>-0.55000000000000004</v>
      </c>
      <c r="N205" s="52">
        <f t="shared" si="17"/>
        <v>0.99450000000000005</v>
      </c>
      <c r="O205" s="103">
        <f>PRODUCT(N205:$N$236)</f>
        <v>1.2113519976109617</v>
      </c>
      <c r="P205" s="57">
        <f t="shared" si="16"/>
        <v>105541230.49356273</v>
      </c>
      <c r="Q205" s="57">
        <f t="shared" si="16"/>
        <v>12997923.224157389</v>
      </c>
      <c r="R205" s="57">
        <f t="shared" si="16"/>
        <v>6228350.4212203966</v>
      </c>
      <c r="S205" s="181">
        <f t="shared" si="15"/>
        <v>966002725.30942547</v>
      </c>
      <c r="T205" s="57">
        <f t="shared" si="15"/>
        <v>74884424.989424318</v>
      </c>
      <c r="U205" s="57">
        <f t="shared" si="15"/>
        <v>37127273.694529288</v>
      </c>
      <c r="V205" s="57">
        <f t="shared" si="15"/>
        <v>868593.893126952</v>
      </c>
      <c r="W205" s="181">
        <f t="shared" si="15"/>
        <v>619391490.612463</v>
      </c>
      <c r="X205" s="57">
        <f t="shared" si="15"/>
        <v>228593187.64968663</v>
      </c>
      <c r="Y205" s="57">
        <f t="shared" si="15"/>
        <v>213509849.28052214</v>
      </c>
      <c r="Z205" s="57">
        <f t="shared" si="15"/>
        <v>2265145049.5681186</v>
      </c>
      <c r="AA205" s="181">
        <f t="shared" si="18"/>
        <v>679750833.64623022</v>
      </c>
      <c r="AB205" s="57"/>
      <c r="AC205" s="59"/>
      <c r="AD205" s="59"/>
      <c r="AH205" s="9"/>
      <c r="AI205" s="59"/>
    </row>
    <row r="206" spans="1:35" x14ac:dyDescent="0.25">
      <c r="A206" s="9">
        <v>41852</v>
      </c>
      <c r="B206" s="47">
        <v>86938657</v>
      </c>
      <c r="C206" s="47">
        <v>10939902</v>
      </c>
      <c r="D206" s="47">
        <v>5716670</v>
      </c>
      <c r="E206" s="47">
        <v>966495611</v>
      </c>
      <c r="F206" s="47">
        <v>64434895</v>
      </c>
      <c r="G206" s="47">
        <v>27880760</v>
      </c>
      <c r="H206" s="47">
        <v>881284</v>
      </c>
      <c r="I206" s="47">
        <v>564054156</v>
      </c>
      <c r="J206" s="47">
        <v>186766560</v>
      </c>
      <c r="K206" s="47">
        <v>193062477</v>
      </c>
      <c r="L206" s="51">
        <v>2107170971</v>
      </c>
      <c r="M206" s="54">
        <v>0.06</v>
      </c>
      <c r="N206" s="52">
        <f t="shared" si="17"/>
        <v>1.0005999999999999</v>
      </c>
      <c r="O206" s="103">
        <f>PRODUCT(N206:$N$236)</f>
        <v>1.218051279649031</v>
      </c>
      <c r="P206" s="57">
        <f t="shared" si="16"/>
        <v>105895742.40981819</v>
      </c>
      <c r="Q206" s="57">
        <f t="shared" si="16"/>
        <v>13325361.630334994</v>
      </c>
      <c r="R206" s="57">
        <f t="shared" si="16"/>
        <v>6963197.2088312265</v>
      </c>
      <c r="S206" s="181">
        <f t="shared" si="15"/>
        <v>1177241215.7537222</v>
      </c>
      <c r="T206" s="57">
        <f t="shared" si="15"/>
        <v>78485006.308800951</v>
      </c>
      <c r="U206" s="57">
        <f t="shared" si="15"/>
        <v>33960195.395587519</v>
      </c>
      <c r="V206" s="57">
        <f t="shared" si="15"/>
        <v>1073449.1039342168</v>
      </c>
      <c r="W206" s="181">
        <f t="shared" si="15"/>
        <v>687046886.50715423</v>
      </c>
      <c r="X206" s="57">
        <f t="shared" si="15"/>
        <v>227491247.40364754</v>
      </c>
      <c r="Y206" s="57">
        <f t="shared" si="15"/>
        <v>235159997.16206163</v>
      </c>
      <c r="Z206" s="57">
        <f t="shared" si="15"/>
        <v>2566642297.6658411</v>
      </c>
      <c r="AA206" s="181">
        <f t="shared" si="18"/>
        <v>702354195.40496469</v>
      </c>
      <c r="AB206" s="57"/>
      <c r="AC206" s="59"/>
      <c r="AD206" s="59"/>
      <c r="AH206" s="9"/>
      <c r="AI206" s="59"/>
    </row>
    <row r="207" spans="1:35" x14ac:dyDescent="0.25">
      <c r="A207" s="9">
        <v>41883</v>
      </c>
      <c r="B207" s="47">
        <v>93164062</v>
      </c>
      <c r="C207" s="47">
        <v>12744140</v>
      </c>
      <c r="D207" s="47">
        <v>6680160</v>
      </c>
      <c r="E207" s="47">
        <v>1092623971</v>
      </c>
      <c r="F207" s="47">
        <v>66019586</v>
      </c>
      <c r="G207" s="47">
        <v>38289400</v>
      </c>
      <c r="H207" s="47">
        <v>1201154</v>
      </c>
      <c r="I207" s="47">
        <v>577743018</v>
      </c>
      <c r="J207" s="47">
        <v>194618780</v>
      </c>
      <c r="K207" s="47">
        <v>218476416</v>
      </c>
      <c r="L207" s="51">
        <v>2301560685</v>
      </c>
      <c r="M207" s="54">
        <v>0.02</v>
      </c>
      <c r="N207" s="52">
        <f t="shared" si="17"/>
        <v>1.0002</v>
      </c>
      <c r="O207" s="103">
        <f>PRODUCT(N207:$N$236)</f>
        <v>1.2173208871167622</v>
      </c>
      <c r="P207" s="57">
        <f t="shared" si="16"/>
        <v>113410558.60124104</v>
      </c>
      <c r="Q207" s="57">
        <f t="shared" si="16"/>
        <v>15513707.810340215</v>
      </c>
      <c r="R207" s="57">
        <f t="shared" si="16"/>
        <v>8131898.2972819107</v>
      </c>
      <c r="S207" s="181">
        <f t="shared" si="15"/>
        <v>1330073981.6627595</v>
      </c>
      <c r="T207" s="57">
        <f t="shared" si="15"/>
        <v>80367020.996601373</v>
      </c>
      <c r="U207" s="57">
        <f t="shared" si="15"/>
        <v>46610486.375168554</v>
      </c>
      <c r="V207" s="57">
        <f t="shared" si="15"/>
        <v>1462189.8528438474</v>
      </c>
      <c r="W207" s="181">
        <f t="shared" si="15"/>
        <v>703298643.19727552</v>
      </c>
      <c r="X207" s="57">
        <f t="shared" si="15"/>
        <v>236913505.91918197</v>
      </c>
      <c r="Y207" s="57">
        <f t="shared" si="15"/>
        <v>265955904.5392108</v>
      </c>
      <c r="Z207" s="57">
        <f t="shared" si="15"/>
        <v>2801737894.8172631</v>
      </c>
      <c r="AA207" s="181">
        <f t="shared" si="18"/>
        <v>768365269.95722806</v>
      </c>
      <c r="AB207" s="57"/>
      <c r="AC207" s="59"/>
      <c r="AD207" s="59"/>
      <c r="AH207" s="9"/>
      <c r="AI207" s="59"/>
    </row>
    <row r="208" spans="1:35" x14ac:dyDescent="0.25">
      <c r="A208" s="9">
        <v>41913</v>
      </c>
      <c r="B208" s="47">
        <v>101487582</v>
      </c>
      <c r="C208" s="47">
        <v>9750441</v>
      </c>
      <c r="D208" s="47">
        <v>6201470</v>
      </c>
      <c r="E208" s="47">
        <v>1041648878</v>
      </c>
      <c r="F208" s="47">
        <v>66841666</v>
      </c>
      <c r="G208" s="47">
        <v>41465679</v>
      </c>
      <c r="H208" s="47">
        <v>967554</v>
      </c>
      <c r="I208" s="47">
        <v>575681640</v>
      </c>
      <c r="J208" s="47">
        <v>192605910</v>
      </c>
      <c r="K208" s="47">
        <v>191790589</v>
      </c>
      <c r="L208" s="51">
        <v>2228441409</v>
      </c>
      <c r="M208" s="54">
        <v>0.59</v>
      </c>
      <c r="N208" s="52">
        <f t="shared" si="17"/>
        <v>1.0059</v>
      </c>
      <c r="O208" s="103">
        <f>PRODUCT(N208:$N$236)</f>
        <v>1.2170774716224375</v>
      </c>
      <c r="P208" s="57">
        <f t="shared" si="16"/>
        <v>123518249.70163479</v>
      </c>
      <c r="Q208" s="57">
        <f t="shared" si="16"/>
        <v>11867042.079483751</v>
      </c>
      <c r="R208" s="57">
        <f t="shared" si="16"/>
        <v>7547669.427942398</v>
      </c>
      <c r="S208" s="181">
        <f t="shared" si="15"/>
        <v>1267767382.7545888</v>
      </c>
      <c r="T208" s="57">
        <f t="shared" si="15"/>
        <v>81351485.854311451</v>
      </c>
      <c r="U208" s="57">
        <f t="shared" si="15"/>
        <v>50466943.756427601</v>
      </c>
      <c r="V208" s="57">
        <f t="shared" si="15"/>
        <v>1177588.1759781758</v>
      </c>
      <c r="W208" s="181">
        <f t="shared" si="15"/>
        <v>700649154.87065828</v>
      </c>
      <c r="X208" s="57">
        <f t="shared" si="15"/>
        <v>234416313.96233875</v>
      </c>
      <c r="Y208" s="57">
        <f t="shared" si="15"/>
        <v>233424005.14109808</v>
      </c>
      <c r="Z208" s="57">
        <f t="shared" si="15"/>
        <v>2712185835.724462</v>
      </c>
      <c r="AA208" s="181">
        <f t="shared" si="18"/>
        <v>743769298.09921491</v>
      </c>
      <c r="AB208" s="57"/>
      <c r="AC208" s="59"/>
      <c r="AD208" s="59"/>
      <c r="AH208" s="9"/>
      <c r="AI208" s="59"/>
    </row>
    <row r="209" spans="1:37" x14ac:dyDescent="0.25">
      <c r="A209" s="9">
        <v>41944</v>
      </c>
      <c r="B209" s="47">
        <v>100863904</v>
      </c>
      <c r="C209" s="47">
        <v>8105732</v>
      </c>
      <c r="D209" s="47">
        <v>6588162</v>
      </c>
      <c r="E209" s="47">
        <v>1153085688</v>
      </c>
      <c r="F209" s="47">
        <v>70341000</v>
      </c>
      <c r="G209" s="47">
        <v>37141757</v>
      </c>
      <c r="H209" s="47">
        <v>1123570</v>
      </c>
      <c r="I209" s="47">
        <v>597148567</v>
      </c>
      <c r="J209" s="47">
        <v>203919399</v>
      </c>
      <c r="K209" s="47">
        <v>188771710</v>
      </c>
      <c r="L209" s="51">
        <v>2367089487</v>
      </c>
      <c r="M209" s="54">
        <v>1.1399999999999999</v>
      </c>
      <c r="N209" s="52">
        <f t="shared" si="17"/>
        <v>1.0114000000000001</v>
      </c>
      <c r="O209" s="103">
        <f>PRODUCT(N209:$N$236)</f>
        <v>1.2099388325106244</v>
      </c>
      <c r="P209" s="57">
        <f t="shared" si="16"/>
        <v>122039154.24822369</v>
      </c>
      <c r="Q209" s="57">
        <f t="shared" si="16"/>
        <v>9807439.9127240088</v>
      </c>
      <c r="R209" s="57">
        <f t="shared" si="16"/>
        <v>7971273.0386708602</v>
      </c>
      <c r="S209" s="181">
        <f t="shared" si="15"/>
        <v>1395163151.12343</v>
      </c>
      <c r="T209" s="57">
        <f t="shared" si="15"/>
        <v>85108307.417629838</v>
      </c>
      <c r="U209" s="57">
        <f t="shared" si="15"/>
        <v>44939254.10197331</v>
      </c>
      <c r="V209" s="57">
        <f t="shared" si="15"/>
        <v>1359450.9740439623</v>
      </c>
      <c r="W209" s="181">
        <f t="shared" si="15"/>
        <v>722513239.99137235</v>
      </c>
      <c r="X209" s="57">
        <f t="shared" si="15"/>
        <v>246729999.5523282</v>
      </c>
      <c r="Y209" s="57">
        <f t="shared" si="15"/>
        <v>228402222.40843415</v>
      </c>
      <c r="Z209" s="57">
        <f t="shared" si="15"/>
        <v>2864033490.3489528</v>
      </c>
      <c r="AA209" s="181">
        <f t="shared" si="18"/>
        <v>746357099.23415041</v>
      </c>
      <c r="AB209" s="57"/>
      <c r="AC209" s="59"/>
      <c r="AD209" s="59"/>
      <c r="AH209" s="9"/>
      <c r="AI209" s="59"/>
    </row>
    <row r="210" spans="1:37" x14ac:dyDescent="0.25">
      <c r="A210" s="9">
        <v>41974</v>
      </c>
      <c r="B210" s="47">
        <v>99360412</v>
      </c>
      <c r="C210" s="47">
        <v>6519098</v>
      </c>
      <c r="D210" s="47">
        <v>7955242</v>
      </c>
      <c r="E210" s="47">
        <v>1178912798</v>
      </c>
      <c r="F210" s="47">
        <v>71536202</v>
      </c>
      <c r="G210" s="47">
        <v>47808339</v>
      </c>
      <c r="H210" s="47">
        <v>906155</v>
      </c>
      <c r="I210" s="47">
        <v>639805249</v>
      </c>
      <c r="J210" s="47">
        <v>240011465</v>
      </c>
      <c r="K210" s="47">
        <v>205479669</v>
      </c>
      <c r="L210" s="51">
        <v>2498294628</v>
      </c>
      <c r="M210" s="54">
        <v>0.38</v>
      </c>
      <c r="N210" s="52">
        <f t="shared" si="17"/>
        <v>1.0038</v>
      </c>
      <c r="O210" s="103">
        <f>PRODUCT(N210:$N$236)</f>
        <v>1.1963010010981061</v>
      </c>
      <c r="P210" s="57">
        <f t="shared" si="16"/>
        <v>118864960.34512028</v>
      </c>
      <c r="Q210" s="57">
        <f t="shared" si="16"/>
        <v>7798803.4636566611</v>
      </c>
      <c r="R210" s="57">
        <f t="shared" si="16"/>
        <v>9516863.9685776997</v>
      </c>
      <c r="S210" s="181">
        <f t="shared" si="15"/>
        <v>1410334560.4547694</v>
      </c>
      <c r="T210" s="57">
        <f t="shared" si="15"/>
        <v>85578830.067356333</v>
      </c>
      <c r="U210" s="57">
        <f t="shared" si="15"/>
        <v>57193163.806537628</v>
      </c>
      <c r="V210" s="57">
        <f t="shared" si="15"/>
        <v>1084034.1336500545</v>
      </c>
      <c r="W210" s="181">
        <f t="shared" si="15"/>
        <v>765399659.88652301</v>
      </c>
      <c r="X210" s="57">
        <f t="shared" si="15"/>
        <v>287125955.85452306</v>
      </c>
      <c r="Y210" s="57">
        <f t="shared" si="15"/>
        <v>245815533.73000747</v>
      </c>
      <c r="Z210" s="57">
        <f t="shared" si="15"/>
        <v>2988712364.5144205</v>
      </c>
      <c r="AA210" s="181">
        <f t="shared" si="18"/>
        <v>812978144.17312813</v>
      </c>
      <c r="AB210" s="57"/>
      <c r="AC210" s="59"/>
      <c r="AD210" s="59"/>
      <c r="AH210" s="9"/>
      <c r="AI210" s="59"/>
    </row>
    <row r="211" spans="1:37" x14ac:dyDescent="0.25">
      <c r="A211" s="9">
        <v>42005</v>
      </c>
      <c r="B211" s="47">
        <v>77621006</v>
      </c>
      <c r="C211" s="47">
        <v>7327806</v>
      </c>
      <c r="D211" s="47">
        <v>5397876</v>
      </c>
      <c r="E211" s="47">
        <v>1062777806</v>
      </c>
      <c r="F211" s="47">
        <v>64509725</v>
      </c>
      <c r="G211" s="47">
        <v>45246673</v>
      </c>
      <c r="H211" s="47">
        <v>820440</v>
      </c>
      <c r="I211" s="47">
        <v>614226501</v>
      </c>
      <c r="J211" s="47">
        <v>273747825</v>
      </c>
      <c r="K211" s="47">
        <v>211566003</v>
      </c>
      <c r="L211" s="51">
        <v>2363241661</v>
      </c>
      <c r="M211" s="54">
        <v>0.67</v>
      </c>
      <c r="N211" s="52">
        <f t="shared" si="17"/>
        <v>1.0066999999999999</v>
      </c>
      <c r="O211" s="103">
        <f>PRODUCT(N211:$N$236)</f>
        <v>1.1917722664854611</v>
      </c>
      <c r="P211" s="57">
        <f t="shared" si="16"/>
        <v>92506562.247501567</v>
      </c>
      <c r="Q211" s="57">
        <f t="shared" si="16"/>
        <v>8733075.9649857599</v>
      </c>
      <c r="R211" s="57">
        <f t="shared" si="16"/>
        <v>6433038.9147274746</v>
      </c>
      <c r="S211" s="181">
        <f t="shared" si="15"/>
        <v>1266589114.6270657</v>
      </c>
      <c r="T211" s="57">
        <f t="shared" si="15"/>
        <v>76880901.173603818</v>
      </c>
      <c r="U211" s="57">
        <f t="shared" si="15"/>
        <v>53923730.032136515</v>
      </c>
      <c r="V211" s="57">
        <f t="shared" si="15"/>
        <v>977777.63831533166</v>
      </c>
      <c r="W211" s="181">
        <f t="shared" si="15"/>
        <v>732018109.23220432</v>
      </c>
      <c r="X211" s="57">
        <f t="shared" si="15"/>
        <v>326245065.84571534</v>
      </c>
      <c r="Y211" s="57">
        <f t="shared" si="15"/>
        <v>252138494.90657985</v>
      </c>
      <c r="Z211" s="57">
        <f t="shared" si="15"/>
        <v>2816445870.5828357</v>
      </c>
      <c r="AA211" s="181">
        <f t="shared" si="18"/>
        <v>817838646.7235657</v>
      </c>
      <c r="AB211" s="57"/>
      <c r="AC211" s="59"/>
      <c r="AD211" s="59"/>
      <c r="AF211" s="59"/>
      <c r="AH211" s="9"/>
      <c r="AI211" s="59"/>
    </row>
    <row r="212" spans="1:37" x14ac:dyDescent="0.25">
      <c r="A212" s="9">
        <v>42036</v>
      </c>
      <c r="B212" s="47">
        <v>76542488</v>
      </c>
      <c r="C212" s="47">
        <v>7900996</v>
      </c>
      <c r="D212" s="47">
        <v>5783119</v>
      </c>
      <c r="E212" s="47">
        <v>952251975</v>
      </c>
      <c r="F212" s="47">
        <v>68055062</v>
      </c>
      <c r="G212" s="47">
        <v>22293208</v>
      </c>
      <c r="H212" s="47">
        <v>627661</v>
      </c>
      <c r="I212" s="47">
        <v>584163292</v>
      </c>
      <c r="J212" s="47">
        <v>171036029</v>
      </c>
      <c r="K212" s="47">
        <v>200031637</v>
      </c>
      <c r="L212" s="51">
        <v>2088685468</v>
      </c>
      <c r="M212" s="54">
        <v>0.53</v>
      </c>
      <c r="N212" s="52">
        <f t="shared" si="17"/>
        <v>1.0053000000000001</v>
      </c>
      <c r="O212" s="103">
        <f>PRODUCT(N212:$N$236)</f>
        <v>1.1838405349016201</v>
      </c>
      <c r="P212" s="57">
        <f t="shared" si="16"/>
        <v>90614099.936620831</v>
      </c>
      <c r="Q212" s="57">
        <f t="shared" si="16"/>
        <v>9353519.3308955617</v>
      </c>
      <c r="R212" s="57">
        <f t="shared" si="16"/>
        <v>6846290.6903597228</v>
      </c>
      <c r="S212" s="181">
        <f t="shared" si="15"/>
        <v>1127314487.4451241</v>
      </c>
      <c r="T212" s="57">
        <f t="shared" si="15"/>
        <v>80566341.000842914</v>
      </c>
      <c r="U212" s="57">
        <f t="shared" si="15"/>
        <v>26391603.283393078</v>
      </c>
      <c r="V212" s="57">
        <f t="shared" ref="V212:Z236" si="19">$O212*H212</f>
        <v>743050.53397688572</v>
      </c>
      <c r="W212" s="181">
        <f t="shared" si="19"/>
        <v>691556184.07117128</v>
      </c>
      <c r="X212" s="57">
        <f t="shared" si="19"/>
        <v>202479384.05880901</v>
      </c>
      <c r="Y212" s="57">
        <f t="shared" si="19"/>
        <v>236805560.1433267</v>
      </c>
      <c r="Z212" s="57">
        <f t="shared" si="19"/>
        <v>2472670521.6783609</v>
      </c>
      <c r="AA212" s="181">
        <f t="shared" si="18"/>
        <v>653799850.16206551</v>
      </c>
      <c r="AB212" s="57"/>
      <c r="AC212" s="59"/>
      <c r="AD212" s="59"/>
      <c r="AH212" s="9">
        <f t="shared" ref="AH200:AH224" si="20">A212</f>
        <v>42036</v>
      </c>
      <c r="AI212" s="59">
        <f t="shared" ref="AI160:AI223" si="21">SUM(R212:V212)</f>
        <v>1241861772.9536967</v>
      </c>
      <c r="AJ212" t="e">
        <f t="shared" ref="AJ201:AJ224" si="22">((AI212-AI211)/AI211)*100</f>
        <v>#DIV/0!</v>
      </c>
      <c r="AK212" t="e">
        <f t="shared" ref="AK212:AK224" si="23">((AI212-AI200)/AI200)*100</f>
        <v>#DIV/0!</v>
      </c>
    </row>
    <row r="213" spans="1:37" x14ac:dyDescent="0.25">
      <c r="A213" s="9">
        <v>42064</v>
      </c>
      <c r="B213" s="47">
        <v>96676586</v>
      </c>
      <c r="C213" s="47">
        <v>14702508</v>
      </c>
      <c r="D213" s="47">
        <v>5470256</v>
      </c>
      <c r="E213" s="47">
        <v>916997427</v>
      </c>
      <c r="F213" s="47">
        <v>59331889</v>
      </c>
      <c r="G213" s="47">
        <v>26668262</v>
      </c>
      <c r="H213" s="47">
        <v>1007311</v>
      </c>
      <c r="I213" s="47">
        <v>619401118</v>
      </c>
      <c r="J213" s="47">
        <v>153418305</v>
      </c>
      <c r="K213" s="47">
        <v>177711581</v>
      </c>
      <c r="L213" s="51">
        <v>2071385245</v>
      </c>
      <c r="M213" s="54">
        <v>1.21</v>
      </c>
      <c r="N213" s="52">
        <f t="shared" si="17"/>
        <v>1.0121</v>
      </c>
      <c r="O213" s="103">
        <f>PRODUCT(N213:$N$236)</f>
        <v>1.1775992588298225</v>
      </c>
      <c r="P213" s="57">
        <f t="shared" si="16"/>
        <v>113846276.01979759</v>
      </c>
      <c r="Q213" s="57">
        <f t="shared" si="16"/>
        <v>17313662.523739535</v>
      </c>
      <c r="R213" s="57">
        <f t="shared" si="16"/>
        <v>6441769.4112093896</v>
      </c>
      <c r="S213" s="181">
        <f t="shared" si="16"/>
        <v>1079855490.3840542</v>
      </c>
      <c r="T213" s="57">
        <f t="shared" si="16"/>
        <v>69869188.511373296</v>
      </c>
      <c r="U213" s="57">
        <f t="shared" si="16"/>
        <v>31404525.565479521</v>
      </c>
      <c r="V213" s="57">
        <f t="shared" si="19"/>
        <v>1186208.6870111274</v>
      </c>
      <c r="W213" s="181">
        <f t="shared" si="19"/>
        <v>729406297.47516346</v>
      </c>
      <c r="X213" s="57">
        <f t="shared" si="19"/>
        <v>180665282.25892764</v>
      </c>
      <c r="Y213" s="57">
        <f t="shared" si="19"/>
        <v>209273026.07107598</v>
      </c>
      <c r="Z213" s="57">
        <f t="shared" si="19"/>
        <v>2439261729.2630305</v>
      </c>
      <c r="AA213" s="181">
        <f t="shared" si="18"/>
        <v>629999941.40381289</v>
      </c>
      <c r="AB213" s="57"/>
      <c r="AC213" s="59"/>
      <c r="AD213" s="59"/>
      <c r="AH213" s="9">
        <f t="shared" si="20"/>
        <v>42064</v>
      </c>
      <c r="AI213" s="59">
        <f t="shared" si="21"/>
        <v>1188757182.5591276</v>
      </c>
      <c r="AJ213">
        <f t="shared" si="22"/>
        <v>-4.2762078317511092</v>
      </c>
      <c r="AK213" t="e">
        <f t="shared" si="23"/>
        <v>#DIV/0!</v>
      </c>
    </row>
    <row r="214" spans="1:37" x14ac:dyDescent="0.25">
      <c r="A214" s="9">
        <v>42095</v>
      </c>
      <c r="B214" s="47">
        <v>85692830</v>
      </c>
      <c r="C214" s="47">
        <v>12628216</v>
      </c>
      <c r="D214" s="47">
        <v>6087757</v>
      </c>
      <c r="E214" s="47">
        <v>1095877839</v>
      </c>
      <c r="F214" s="47">
        <v>71465084</v>
      </c>
      <c r="G214" s="47">
        <v>36844887</v>
      </c>
      <c r="H214" s="47">
        <v>838812</v>
      </c>
      <c r="I214" s="47">
        <v>694281607</v>
      </c>
      <c r="J214" s="47">
        <v>165607085</v>
      </c>
      <c r="K214" s="47">
        <v>171279263</v>
      </c>
      <c r="L214" s="51">
        <v>2340603381</v>
      </c>
      <c r="M214" s="54">
        <v>0.92</v>
      </c>
      <c r="N214" s="52">
        <f t="shared" si="17"/>
        <v>1.0092000000000001</v>
      </c>
      <c r="O214" s="103">
        <f>PRODUCT(N214:$N$236)</f>
        <v>1.163520658857645</v>
      </c>
      <c r="P214" s="57">
        <f t="shared" si="16"/>
        <v>99705378.020976171</v>
      </c>
      <c r="Q214" s="57">
        <f t="shared" si="16"/>
        <v>14693190.200516654</v>
      </c>
      <c r="R214" s="57">
        <f t="shared" si="16"/>
        <v>7083231.0356052406</v>
      </c>
      <c r="S214" s="181">
        <f t="shared" si="16"/>
        <v>1275076505.2607722</v>
      </c>
      <c r="T214" s="57">
        <f t="shared" si="16"/>
        <v>83151101.620996937</v>
      </c>
      <c r="U214" s="57">
        <f t="shared" si="16"/>
        <v>42869787.197775476</v>
      </c>
      <c r="V214" s="57">
        <f t="shared" si="19"/>
        <v>975975.09089769889</v>
      </c>
      <c r="W214" s="181">
        <f t="shared" si="19"/>
        <v>807810992.80938458</v>
      </c>
      <c r="X214" s="57">
        <f t="shared" si="19"/>
        <v>192687264.65069401</v>
      </c>
      <c r="Y214" s="57">
        <f t="shared" si="19"/>
        <v>199286960.93441185</v>
      </c>
      <c r="Z214" s="57">
        <f t="shared" si="19"/>
        <v>2723340387.9855514</v>
      </c>
      <c r="AA214" s="181">
        <f t="shared" si="18"/>
        <v>640452889.91539454</v>
      </c>
      <c r="AB214" s="57"/>
      <c r="AC214" s="59"/>
      <c r="AD214" s="59"/>
      <c r="AH214" s="9">
        <f t="shared" si="20"/>
        <v>42095</v>
      </c>
      <c r="AI214" s="59">
        <f t="shared" si="21"/>
        <v>1409156600.2060475</v>
      </c>
      <c r="AJ214">
        <f t="shared" si="22"/>
        <v>18.540322689992035</v>
      </c>
      <c r="AK214" t="e">
        <f t="shared" si="23"/>
        <v>#DIV/0!</v>
      </c>
    </row>
    <row r="215" spans="1:37" x14ac:dyDescent="0.25">
      <c r="A215" s="9">
        <v>42125</v>
      </c>
      <c r="B215" s="47">
        <v>82021357</v>
      </c>
      <c r="C215" s="47">
        <v>9211099</v>
      </c>
      <c r="D215" s="47">
        <v>5830031</v>
      </c>
      <c r="E215" s="47">
        <v>993808554</v>
      </c>
      <c r="F215" s="47">
        <v>65062465</v>
      </c>
      <c r="G215" s="47">
        <v>25360023</v>
      </c>
      <c r="H215" s="47">
        <v>754046</v>
      </c>
      <c r="I215" s="47">
        <v>663628914</v>
      </c>
      <c r="J215" s="47">
        <v>183989839</v>
      </c>
      <c r="K215" s="47">
        <v>188274852</v>
      </c>
      <c r="L215" s="51">
        <v>2217941179</v>
      </c>
      <c r="M215" s="54">
        <v>0.4</v>
      </c>
      <c r="N215" s="52">
        <f t="shared" si="17"/>
        <v>1.004</v>
      </c>
      <c r="O215" s="103">
        <f>PRODUCT(N215:$N$236)</f>
        <v>1.1529138514245387</v>
      </c>
      <c r="P215" s="57">
        <f t="shared" si="16"/>
        <v>94563558.597937047</v>
      </c>
      <c r="Q215" s="57">
        <f t="shared" si="16"/>
        <v>10619603.623942718</v>
      </c>
      <c r="R215" s="57">
        <f t="shared" si="16"/>
        <v>6721523.494134455</v>
      </c>
      <c r="S215" s="181">
        <f t="shared" si="16"/>
        <v>1145775647.5707917</v>
      </c>
      <c r="T215" s="57">
        <f t="shared" si="16"/>
        <v>75011417.106324255</v>
      </c>
      <c r="U215" s="57">
        <f t="shared" si="16"/>
        <v>29237921.789144885</v>
      </c>
      <c r="V215" s="57">
        <f t="shared" si="19"/>
        <v>869350.0780112677</v>
      </c>
      <c r="W215" s="181">
        <f t="shared" si="19"/>
        <v>765106967.15642405</v>
      </c>
      <c r="X215" s="57">
        <f t="shared" si="19"/>
        <v>212124433.9044708</v>
      </c>
      <c r="Y215" s="57">
        <f t="shared" si="19"/>
        <v>217064684.74570501</v>
      </c>
      <c r="Z215" s="57">
        <f t="shared" si="19"/>
        <v>2557095106.9139724</v>
      </c>
      <c r="AA215" s="181">
        <f t="shared" si="18"/>
        <v>646212492.18675661</v>
      </c>
      <c r="AB215" s="57"/>
      <c r="AC215" s="59"/>
      <c r="AD215" s="59"/>
      <c r="AH215" s="9">
        <f t="shared" si="20"/>
        <v>42125</v>
      </c>
      <c r="AI215" s="59">
        <f t="shared" si="21"/>
        <v>1257615860.0384066</v>
      </c>
      <c r="AJ215">
        <f t="shared" si="22"/>
        <v>-10.754002794684606</v>
      </c>
      <c r="AK215" t="e">
        <f t="shared" si="23"/>
        <v>#DIV/0!</v>
      </c>
    </row>
    <row r="216" spans="1:37" x14ac:dyDescent="0.25">
      <c r="A216" s="9">
        <v>42156</v>
      </c>
      <c r="B216" s="47">
        <v>80720825</v>
      </c>
      <c r="C216" s="47">
        <v>9154155</v>
      </c>
      <c r="D216" s="47">
        <v>5630886</v>
      </c>
      <c r="E216" s="47">
        <v>939047666</v>
      </c>
      <c r="F216" s="47">
        <v>63862214</v>
      </c>
      <c r="G216" s="47">
        <v>25272626</v>
      </c>
      <c r="H216" s="47">
        <v>1140803</v>
      </c>
      <c r="I216" s="47">
        <v>670877365</v>
      </c>
      <c r="J216" s="47">
        <v>206313300</v>
      </c>
      <c r="K216" s="47">
        <v>191421560</v>
      </c>
      <c r="L216" s="51">
        <v>2193441399</v>
      </c>
      <c r="M216" s="54">
        <v>0.68</v>
      </c>
      <c r="N216" s="52">
        <f t="shared" si="17"/>
        <v>1.0067999999999999</v>
      </c>
      <c r="O216" s="103">
        <f>PRODUCT(N216:$N$236)</f>
        <v>1.1483205691479468</v>
      </c>
      <c r="P216" s="57">
        <f t="shared" si="16"/>
        <v>92693383.706091806</v>
      </c>
      <c r="Q216" s="57">
        <f t="shared" si="16"/>
        <v>10511904.479668522</v>
      </c>
      <c r="R216" s="57">
        <f t="shared" si="16"/>
        <v>6466062.2163272053</v>
      </c>
      <c r="S216" s="181">
        <f t="shared" si="16"/>
        <v>1078327750.2781711</v>
      </c>
      <c r="T216" s="57">
        <f t="shared" si="16"/>
        <v>73334293.927527979</v>
      </c>
      <c r="U216" s="57">
        <f t="shared" si="16"/>
        <v>29021076.272183198</v>
      </c>
      <c r="V216" s="57">
        <f t="shared" si="19"/>
        <v>1310007.550245685</v>
      </c>
      <c r="W216" s="181">
        <f t="shared" si="19"/>
        <v>770382277.6052748</v>
      </c>
      <c r="X216" s="57">
        <f t="shared" si="19"/>
        <v>236913806.07879108</v>
      </c>
      <c r="Y216" s="57">
        <f t="shared" si="19"/>
        <v>219813314.72638783</v>
      </c>
      <c r="Z216" s="57">
        <f t="shared" si="19"/>
        <v>2518773875.6923485</v>
      </c>
      <c r="AA216" s="181">
        <f t="shared" si="18"/>
        <v>670063847.80890262</v>
      </c>
      <c r="AB216" s="57"/>
      <c r="AC216" s="59"/>
      <c r="AD216" s="59"/>
      <c r="AH216" s="9">
        <f t="shared" si="20"/>
        <v>42156</v>
      </c>
      <c r="AI216" s="59">
        <f t="shared" si="21"/>
        <v>1188459190.2444551</v>
      </c>
      <c r="AJ216">
        <f t="shared" si="22"/>
        <v>-5.4990297110152158</v>
      </c>
      <c r="AK216" t="e">
        <f t="shared" si="23"/>
        <v>#DIV/0!</v>
      </c>
    </row>
    <row r="217" spans="1:37" x14ac:dyDescent="0.25">
      <c r="A217" s="9">
        <v>42186</v>
      </c>
      <c r="B217" s="47">
        <v>79818239</v>
      </c>
      <c r="C217" s="47">
        <v>10322831</v>
      </c>
      <c r="D217" s="47">
        <v>4439640</v>
      </c>
      <c r="E217" s="47">
        <v>887904799</v>
      </c>
      <c r="F217" s="47">
        <v>65285318</v>
      </c>
      <c r="G217" s="47">
        <v>25868779</v>
      </c>
      <c r="H217" s="47">
        <v>1020295</v>
      </c>
      <c r="I217" s="47">
        <v>674795134</v>
      </c>
      <c r="J217" s="47">
        <v>186024803</v>
      </c>
      <c r="K217" s="47">
        <v>188829919</v>
      </c>
      <c r="L217" s="51">
        <v>2124309757</v>
      </c>
      <c r="M217" s="54">
        <v>0.57999999999999996</v>
      </c>
      <c r="N217" s="52">
        <f t="shared" si="17"/>
        <v>1.0058</v>
      </c>
      <c r="O217" s="103">
        <f>PRODUCT(N217:$N$236)</f>
        <v>1.1405647289908092</v>
      </c>
      <c r="P217" s="57">
        <f t="shared" si="16"/>
        <v>91037868.133558631</v>
      </c>
      <c r="Q217" s="57">
        <f t="shared" si="16"/>
        <v>11773856.941932924</v>
      </c>
      <c r="R217" s="57">
        <f t="shared" si="16"/>
        <v>5063696.7934167562</v>
      </c>
      <c r="S217" s="181">
        <f t="shared" si="16"/>
        <v>1012712896.4410739</v>
      </c>
      <c r="T217" s="57">
        <f t="shared" si="16"/>
        <v>74462131.031748801</v>
      </c>
      <c r="U217" s="57">
        <f t="shared" si="16"/>
        <v>29505016.909458134</v>
      </c>
      <c r="V217" s="57">
        <f t="shared" si="19"/>
        <v>1163712.4901656776</v>
      </c>
      <c r="W217" s="181">
        <f t="shared" si="19"/>
        <v>769647529.13502681</v>
      </c>
      <c r="X217" s="57">
        <f t="shared" si="19"/>
        <v>212173329.01926365</v>
      </c>
      <c r="Y217" s="57">
        <f t="shared" si="19"/>
        <v>215372745.38959146</v>
      </c>
      <c r="Z217" s="57">
        <f t="shared" si="19"/>
        <v>2422912782.2852368</v>
      </c>
      <c r="AA217" s="181">
        <f t="shared" si="18"/>
        <v>640552356.70913613</v>
      </c>
      <c r="AB217" s="57"/>
      <c r="AC217" s="59"/>
      <c r="AD217" s="59"/>
      <c r="AH217" s="9">
        <f t="shared" si="20"/>
        <v>42186</v>
      </c>
      <c r="AI217" s="59">
        <f t="shared" si="21"/>
        <v>1122907453.6658633</v>
      </c>
      <c r="AJ217">
        <f t="shared" si="22"/>
        <v>-5.5156909986205278</v>
      </c>
      <c r="AK217" t="e">
        <f t="shared" si="23"/>
        <v>#DIV/0!</v>
      </c>
    </row>
    <row r="218" spans="1:37" x14ac:dyDescent="0.25">
      <c r="A218" s="9">
        <v>42217</v>
      </c>
      <c r="B218" s="47">
        <v>78500755</v>
      </c>
      <c r="C218" s="47">
        <v>10708752</v>
      </c>
      <c r="D218" s="47">
        <v>5470140</v>
      </c>
      <c r="E218" s="47">
        <v>935891096</v>
      </c>
      <c r="F218" s="47">
        <v>71898523</v>
      </c>
      <c r="G218" s="47">
        <v>33703489</v>
      </c>
      <c r="H218" s="47">
        <v>1331794</v>
      </c>
      <c r="I218" s="47">
        <v>625840573</v>
      </c>
      <c r="J218" s="47">
        <v>181463511</v>
      </c>
      <c r="K218" s="47">
        <v>185114803</v>
      </c>
      <c r="L218" s="51">
        <v>2129923435</v>
      </c>
      <c r="M218" s="54">
        <v>0.4</v>
      </c>
      <c r="N218" s="52">
        <f t="shared" si="17"/>
        <v>1.004</v>
      </c>
      <c r="O218" s="103">
        <f>PRODUCT(N218:$N$236)</f>
        <v>1.1339876009055569</v>
      </c>
      <c r="P218" s="57">
        <f t="shared" si="16"/>
        <v>89018882.831724897</v>
      </c>
      <c r="Q218" s="57">
        <f t="shared" si="16"/>
        <v>12143591.989172585</v>
      </c>
      <c r="R218" s="57">
        <f t="shared" si="16"/>
        <v>6203070.935217523</v>
      </c>
      <c r="S218" s="181">
        <f t="shared" si="16"/>
        <v>1061288898.6619123</v>
      </c>
      <c r="T218" s="57">
        <f t="shared" si="16"/>
        <v>81532033.605423003</v>
      </c>
      <c r="U218" s="57">
        <f t="shared" si="16"/>
        <v>38219338.63325683</v>
      </c>
      <c r="V218" s="57">
        <f t="shared" si="19"/>
        <v>1510237.8829604152</v>
      </c>
      <c r="W218" s="181">
        <f t="shared" si="19"/>
        <v>709695449.92562902</v>
      </c>
      <c r="X218" s="57">
        <f t="shared" si="19"/>
        <v>205777371.49078915</v>
      </c>
      <c r="Y218" s="57">
        <f t="shared" si="19"/>
        <v>209917891.34607479</v>
      </c>
      <c r="Z218" s="57">
        <f t="shared" si="19"/>
        <v>2415306766.1681728</v>
      </c>
      <c r="AA218" s="181">
        <f t="shared" si="18"/>
        <v>644322417.58063138</v>
      </c>
      <c r="AB218" s="57"/>
      <c r="AC218" s="59"/>
      <c r="AD218" s="59"/>
      <c r="AH218" s="9">
        <f t="shared" si="20"/>
        <v>42217</v>
      </c>
      <c r="AI218" s="59">
        <f t="shared" si="21"/>
        <v>1188753579.71877</v>
      </c>
      <c r="AJ218">
        <f t="shared" si="22"/>
        <v>5.8638960706819017</v>
      </c>
      <c r="AK218" t="e">
        <f t="shared" si="23"/>
        <v>#DIV/0!</v>
      </c>
    </row>
    <row r="219" spans="1:37" x14ac:dyDescent="0.25">
      <c r="A219" s="9">
        <v>42248</v>
      </c>
      <c r="B219" s="47">
        <v>138865433</v>
      </c>
      <c r="C219" s="47">
        <v>15236432</v>
      </c>
      <c r="D219" s="47">
        <v>5433742</v>
      </c>
      <c r="E219" s="47">
        <v>1079231889</v>
      </c>
      <c r="F219" s="47">
        <v>79137887</v>
      </c>
      <c r="G219" s="47">
        <v>37141423</v>
      </c>
      <c r="H219" s="47">
        <v>698745</v>
      </c>
      <c r="I219" s="47">
        <v>791865892</v>
      </c>
      <c r="J219" s="47">
        <v>190918258</v>
      </c>
      <c r="K219" s="47">
        <v>186047272</v>
      </c>
      <c r="L219" s="51">
        <v>2524576973</v>
      </c>
      <c r="M219" s="54">
        <v>1.42</v>
      </c>
      <c r="N219" s="52">
        <f t="shared" si="17"/>
        <v>1.0142</v>
      </c>
      <c r="O219" s="103">
        <f>PRODUCT(N219:$N$236)</f>
        <v>1.1294697220174872</v>
      </c>
      <c r="P219" s="57">
        <f t="shared" si="16"/>
        <v>156844302.00834799</v>
      </c>
      <c r="Q219" s="57">
        <f t="shared" si="16"/>
        <v>17209088.615578346</v>
      </c>
      <c r="R219" s="57">
        <f t="shared" si="16"/>
        <v>6137247.0662547452</v>
      </c>
      <c r="S219" s="181">
        <f t="shared" si="16"/>
        <v>1218959741.6612375</v>
      </c>
      <c r="T219" s="57">
        <f t="shared" si="16"/>
        <v>89383847.230941311</v>
      </c>
      <c r="U219" s="57">
        <f t="shared" si="16"/>
        <v>41950112.711143903</v>
      </c>
      <c r="V219" s="57">
        <f t="shared" si="19"/>
        <v>789211.3209111091</v>
      </c>
      <c r="W219" s="181">
        <f t="shared" si="19"/>
        <v>894388548.91236949</v>
      </c>
      <c r="X219" s="57">
        <f t="shared" si="19"/>
        <v>215636391.79132289</v>
      </c>
      <c r="Y219" s="57">
        <f t="shared" si="19"/>
        <v>210134760.58795184</v>
      </c>
      <c r="Z219" s="57">
        <f t="shared" si="19"/>
        <v>2851433251.9060593</v>
      </c>
      <c r="AA219" s="181">
        <f t="shared" si="18"/>
        <v>738084961.3324523</v>
      </c>
      <c r="AB219" s="57"/>
      <c r="AC219" s="59"/>
      <c r="AD219" s="59"/>
      <c r="AH219" s="9">
        <f t="shared" si="20"/>
        <v>42248</v>
      </c>
      <c r="AI219" s="59">
        <f t="shared" si="21"/>
        <v>1357220159.9904888</v>
      </c>
      <c r="AJ219">
        <f t="shared" si="22"/>
        <v>14.171699092723136</v>
      </c>
      <c r="AK219" t="e">
        <f t="shared" si="23"/>
        <v>#DIV/0!</v>
      </c>
    </row>
    <row r="220" spans="1:37" x14ac:dyDescent="0.25">
      <c r="A220" s="9">
        <v>42278</v>
      </c>
      <c r="B220" s="47">
        <v>95208470</v>
      </c>
      <c r="C220" s="47">
        <v>14042772</v>
      </c>
      <c r="D220" s="47">
        <v>3965853</v>
      </c>
      <c r="E220" s="47">
        <v>1001775930</v>
      </c>
      <c r="F220" s="47">
        <v>86113593</v>
      </c>
      <c r="G220" s="47">
        <v>31354809</v>
      </c>
      <c r="H220" s="47">
        <v>1330409</v>
      </c>
      <c r="I220" s="47">
        <v>691198381</v>
      </c>
      <c r="J220" s="47">
        <v>182397790</v>
      </c>
      <c r="K220" s="47">
        <v>185534751</v>
      </c>
      <c r="L220" s="51">
        <v>2292922756</v>
      </c>
      <c r="M220" s="54">
        <v>1.76</v>
      </c>
      <c r="N220" s="52">
        <f t="shared" si="17"/>
        <v>1.0176000000000001</v>
      </c>
      <c r="O220" s="103">
        <f>PRODUCT(N220:$N$236)</f>
        <v>1.1136558095222711</v>
      </c>
      <c r="P220" s="57">
        <f t="shared" si="16"/>
        <v>106029465.73122686</v>
      </c>
      <c r="Q220" s="57">
        <f t="shared" si="16"/>
        <v>15638814.619596681</v>
      </c>
      <c r="R220" s="57">
        <f t="shared" si="16"/>
        <v>4416595.2331613274</v>
      </c>
      <c r="S220" s="181">
        <f t="shared" si="16"/>
        <v>1115633584.284076</v>
      </c>
      <c r="T220" s="57">
        <f t="shared" si="16"/>
        <v>95900903.123286381</v>
      </c>
      <c r="U220" s="57">
        <f t="shared" si="16"/>
        <v>34918465.199311189</v>
      </c>
      <c r="V220" s="57">
        <f t="shared" si="19"/>
        <v>1481617.7118907152</v>
      </c>
      <c r="W220" s="181">
        <f t="shared" si="19"/>
        <v>769757092.53303814</v>
      </c>
      <c r="X220" s="57">
        <f t="shared" si="19"/>
        <v>203128358.47752321</v>
      </c>
      <c r="Y220" s="57">
        <f t="shared" si="19"/>
        <v>206621853.31941798</v>
      </c>
      <c r="Z220" s="57">
        <f t="shared" si="19"/>
        <v>2553526748.0052166</v>
      </c>
      <c r="AA220" s="181">
        <f t="shared" si="18"/>
        <v>668136071.18810248</v>
      </c>
      <c r="AB220" s="57"/>
      <c r="AC220" s="59"/>
      <c r="AD220" s="59"/>
      <c r="AH220" s="9">
        <f t="shared" si="20"/>
        <v>42278</v>
      </c>
      <c r="AI220" s="59">
        <f t="shared" si="21"/>
        <v>1252351165.5517256</v>
      </c>
      <c r="AJ220">
        <f t="shared" si="22"/>
        <v>-7.7267489483429168</v>
      </c>
      <c r="AK220" t="e">
        <f t="shared" si="23"/>
        <v>#DIV/0!</v>
      </c>
    </row>
    <row r="221" spans="1:37" x14ac:dyDescent="0.25">
      <c r="A221" s="9">
        <v>42309</v>
      </c>
      <c r="B221" s="50">
        <v>98039802.189999998</v>
      </c>
      <c r="C221" s="47">
        <v>10684482</v>
      </c>
      <c r="D221" s="47">
        <v>4224481</v>
      </c>
      <c r="E221" s="47">
        <v>1104510358</v>
      </c>
      <c r="F221" s="47">
        <v>77138991</v>
      </c>
      <c r="G221" s="47">
        <v>39970584</v>
      </c>
      <c r="H221" s="48">
        <v>944120</v>
      </c>
      <c r="I221" s="47">
        <v>683809420</v>
      </c>
      <c r="J221" s="47">
        <v>190133669</v>
      </c>
      <c r="K221" s="47">
        <v>182220818</v>
      </c>
      <c r="L221" s="51">
        <v>2391676726</v>
      </c>
      <c r="M221" s="54">
        <v>1.19</v>
      </c>
      <c r="N221" s="52">
        <f t="shared" si="17"/>
        <v>1.0119</v>
      </c>
      <c r="O221" s="103">
        <f>PRODUCT(N221:$N$236)</f>
        <v>1.0943944669047476</v>
      </c>
      <c r="P221" s="57">
        <f t="shared" si="16"/>
        <v>107294217.05317196</v>
      </c>
      <c r="Q221" s="57">
        <f t="shared" si="16"/>
        <v>11693037.982543372</v>
      </c>
      <c r="R221" s="57">
        <f t="shared" si="16"/>
        <v>4623248.6319442354</v>
      </c>
      <c r="S221" s="181">
        <f t="shared" si="16"/>
        <v>1208770024.4341819</v>
      </c>
      <c r="T221" s="57">
        <f t="shared" si="16"/>
        <v>84420484.933015123</v>
      </c>
      <c r="U221" s="57">
        <f t="shared" si="16"/>
        <v>43743585.968551435</v>
      </c>
      <c r="V221" s="57">
        <f t="shared" si="19"/>
        <v>1033239.7040941103</v>
      </c>
      <c r="W221" s="181">
        <f t="shared" si="19"/>
        <v>748357245.66534472</v>
      </c>
      <c r="X221" s="57">
        <f t="shared" si="19"/>
        <v>208081235.32589874</v>
      </c>
      <c r="Y221" s="57">
        <f t="shared" si="19"/>
        <v>199421454.97405705</v>
      </c>
      <c r="Z221" s="57">
        <f t="shared" si="19"/>
        <v>2617437775.5592623</v>
      </c>
      <c r="AA221" s="181">
        <f t="shared" si="18"/>
        <v>660310505.45973563</v>
      </c>
      <c r="AB221" s="57"/>
      <c r="AC221" s="59"/>
      <c r="AD221" s="59"/>
      <c r="AH221" s="9">
        <f t="shared" si="20"/>
        <v>42309</v>
      </c>
      <c r="AI221" s="59">
        <f t="shared" si="21"/>
        <v>1342590583.6717868</v>
      </c>
      <c r="AJ221">
        <f t="shared" si="22"/>
        <v>7.2056002024245354</v>
      </c>
      <c r="AK221" t="e">
        <f t="shared" si="23"/>
        <v>#DIV/0!</v>
      </c>
    </row>
    <row r="222" spans="1:37" x14ac:dyDescent="0.25">
      <c r="A222" s="9">
        <v>42339</v>
      </c>
      <c r="B222" s="50">
        <v>88465447.140000001</v>
      </c>
      <c r="C222" s="47">
        <v>9713076</v>
      </c>
      <c r="D222" s="47">
        <v>5280913</v>
      </c>
      <c r="E222" s="47">
        <v>1014273847</v>
      </c>
      <c r="F222" s="47">
        <v>76899730</v>
      </c>
      <c r="G222" s="47">
        <v>40183267</v>
      </c>
      <c r="H222" s="48">
        <v>1194989</v>
      </c>
      <c r="I222" s="47">
        <v>698974133</v>
      </c>
      <c r="J222" s="47">
        <v>281064791</v>
      </c>
      <c r="K222" s="47">
        <v>171134624</v>
      </c>
      <c r="L222" s="51">
        <v>2387184817</v>
      </c>
      <c r="M222" s="54">
        <v>0.44</v>
      </c>
      <c r="N222" s="52">
        <f t="shared" si="17"/>
        <v>1.0044</v>
      </c>
      <c r="O222" s="103">
        <f>PRODUCT(N222:$N$236)</f>
        <v>1.0815243274085853</v>
      </c>
      <c r="P222" s="57">
        <f t="shared" si="16"/>
        <v>95677533.216988251</v>
      </c>
      <c r="Q222" s="57">
        <f t="shared" si="16"/>
        <v>10504927.987968473</v>
      </c>
      <c r="R222" s="57">
        <f t="shared" si="16"/>
        <v>5711435.8804282546</v>
      </c>
      <c r="S222" s="181">
        <f t="shared" si="16"/>
        <v>1096961840.1847932</v>
      </c>
      <c r="T222" s="57">
        <f t="shared" si="16"/>
        <v>83168928.766151801</v>
      </c>
      <c r="U222" s="57">
        <f t="shared" si="16"/>
        <v>43459180.815254599</v>
      </c>
      <c r="V222" s="57">
        <f t="shared" si="19"/>
        <v>1292409.6744856578</v>
      </c>
      <c r="W222" s="181">
        <f t="shared" si="19"/>
        <v>755957529.06882405</v>
      </c>
      <c r="X222" s="57">
        <f t="shared" si="19"/>
        <v>303978409.04450959</v>
      </c>
      <c r="Y222" s="57">
        <f t="shared" si="19"/>
        <v>185086259.11792114</v>
      </c>
      <c r="Z222" s="57">
        <f t="shared" si="19"/>
        <v>2581798453.6059117</v>
      </c>
      <c r="AA222" s="181">
        <f t="shared" si="18"/>
        <v>728879084.35229445</v>
      </c>
      <c r="AB222" s="57"/>
      <c r="AC222" s="59"/>
      <c r="AD222" s="59"/>
      <c r="AH222" s="9">
        <f t="shared" si="20"/>
        <v>42339</v>
      </c>
      <c r="AI222" s="59">
        <f t="shared" si="21"/>
        <v>1230593795.3211138</v>
      </c>
      <c r="AJ222">
        <f t="shared" si="22"/>
        <v>-8.3418422349111303</v>
      </c>
      <c r="AK222" t="e">
        <f t="shared" si="23"/>
        <v>#DIV/0!</v>
      </c>
    </row>
    <row r="223" spans="1:37" x14ac:dyDescent="0.25">
      <c r="A223" s="9">
        <v>42370</v>
      </c>
      <c r="B223" s="47">
        <v>72924437</v>
      </c>
      <c r="C223" s="47">
        <v>10837046</v>
      </c>
      <c r="D223" s="47">
        <v>5059586</v>
      </c>
      <c r="E223" s="47">
        <v>1056911278</v>
      </c>
      <c r="F223" s="47">
        <v>69219364</v>
      </c>
      <c r="G223" s="47">
        <v>43853616</v>
      </c>
      <c r="H223" s="47">
        <v>1234489</v>
      </c>
      <c r="I223" s="47">
        <v>763835382</v>
      </c>
      <c r="J223" s="47">
        <v>264092718</v>
      </c>
      <c r="K223" s="47">
        <v>186426310</v>
      </c>
      <c r="L223" s="51">
        <v>2474394226</v>
      </c>
      <c r="M223" s="54">
        <v>1.53</v>
      </c>
      <c r="N223" s="52">
        <f t="shared" si="17"/>
        <v>1.0153000000000001</v>
      </c>
      <c r="O223" s="103">
        <f>PRODUCT(N223:$N$236)</f>
        <v>1.0767864669539877</v>
      </c>
      <c r="P223" s="57">
        <f t="shared" si="16"/>
        <v>78524046.871838659</v>
      </c>
      <c r="Q223" s="57">
        <f t="shared" si="16"/>
        <v>11669184.474557845</v>
      </c>
      <c r="R223" s="57">
        <f t="shared" si="16"/>
        <v>5448093.7331898585</v>
      </c>
      <c r="S223" s="181">
        <f t="shared" si="16"/>
        <v>1138067760.9214439</v>
      </c>
      <c r="T223" s="57">
        <f t="shared" si="16"/>
        <v>74534474.406362042</v>
      </c>
      <c r="U223" s="57">
        <f t="shared" si="16"/>
        <v>47220980.235796869</v>
      </c>
      <c r="V223" s="57">
        <f t="shared" si="19"/>
        <v>1329281.0488035614</v>
      </c>
      <c r="W223" s="181">
        <f t="shared" si="19"/>
        <v>822487602.31822956</v>
      </c>
      <c r="X223" s="57">
        <f t="shared" si="19"/>
        <v>284371464.7634958</v>
      </c>
      <c r="Y223" s="57">
        <f t="shared" si="19"/>
        <v>200741327.69216886</v>
      </c>
      <c r="Z223" s="57">
        <f t="shared" si="19"/>
        <v>2664394216.4658871</v>
      </c>
      <c r="AA223" s="181">
        <f t="shared" si="18"/>
        <v>703838853.22621357</v>
      </c>
      <c r="AB223" s="57"/>
      <c r="AC223" s="59"/>
      <c r="AD223" s="59"/>
      <c r="AH223" s="9">
        <f t="shared" si="20"/>
        <v>42370</v>
      </c>
      <c r="AI223" s="59">
        <f t="shared" si="21"/>
        <v>1266600590.3455963</v>
      </c>
      <c r="AJ223">
        <f t="shared" si="22"/>
        <v>2.9259691671927204</v>
      </c>
      <c r="AK223" t="e">
        <f t="shared" si="23"/>
        <v>#DIV/0!</v>
      </c>
    </row>
    <row r="224" spans="1:37" x14ac:dyDescent="0.25">
      <c r="A224" s="9">
        <v>42401</v>
      </c>
      <c r="B224" s="47">
        <v>76722200</v>
      </c>
      <c r="C224" s="47">
        <v>11448788</v>
      </c>
      <c r="D224" s="47">
        <v>5367666</v>
      </c>
      <c r="E224" s="47">
        <v>1024975688</v>
      </c>
      <c r="F224" s="47">
        <v>77306713</v>
      </c>
      <c r="G224" s="47">
        <v>25524422</v>
      </c>
      <c r="H224" s="47">
        <v>1106547</v>
      </c>
      <c r="I224" s="47">
        <v>831493270</v>
      </c>
      <c r="J224" s="47">
        <v>174621938</v>
      </c>
      <c r="K224" s="47">
        <v>261112522</v>
      </c>
      <c r="L224" s="51">
        <v>2489679752</v>
      </c>
      <c r="M224" s="54">
        <v>0.79</v>
      </c>
      <c r="N224" s="52">
        <f t="shared" si="17"/>
        <v>1.0079</v>
      </c>
      <c r="O224" s="103">
        <f>PRODUCT(N224:$N$236)</f>
        <v>1.0605599004766944</v>
      </c>
      <c r="P224" s="57">
        <f>$O224*B224</f>
        <v>81368488.796353042</v>
      </c>
      <c r="Q224" s="57">
        <f t="shared" si="16"/>
        <v>12142125.461858772</v>
      </c>
      <c r="R224" s="57">
        <f t="shared" si="16"/>
        <v>5692731.3187521361</v>
      </c>
      <c r="S224" s="181">
        <f t="shared" si="16"/>
        <v>1087048113.6563113</v>
      </c>
      <c r="T224" s="57">
        <f t="shared" si="16"/>
        <v>81988399.84546037</v>
      </c>
      <c r="U224" s="57">
        <f t="shared" si="16"/>
        <v>27070178.456045147</v>
      </c>
      <c r="V224" s="57">
        <f t="shared" si="19"/>
        <v>1173559.3761927846</v>
      </c>
      <c r="W224" s="181">
        <f t="shared" si="19"/>
        <v>881848419.67824113</v>
      </c>
      <c r="X224" s="57">
        <f t="shared" si="19"/>
        <v>185197025.18632749</v>
      </c>
      <c r="Y224" s="57">
        <f t="shared" si="19"/>
        <v>276925470.34553868</v>
      </c>
      <c r="Z224" s="57">
        <f t="shared" si="19"/>
        <v>2640454509.9999609</v>
      </c>
      <c r="AA224" s="181">
        <f t="shared" si="18"/>
        <v>671557976.66540849</v>
      </c>
      <c r="AB224" s="57"/>
      <c r="AC224" s="59"/>
      <c r="AD224" s="59"/>
      <c r="AH224" s="9">
        <f t="shared" si="20"/>
        <v>42401</v>
      </c>
      <c r="AI224" s="59">
        <f t="shared" ref="AI224" si="24">SUM(R224:V224)</f>
        <v>1202972982.6527617</v>
      </c>
      <c r="AJ224">
        <f t="shared" si="22"/>
        <v>-5.0234942394487279</v>
      </c>
      <c r="AK224">
        <f t="shared" si="23"/>
        <v>-3.1314910522159227</v>
      </c>
    </row>
    <row r="225" spans="1:27" x14ac:dyDescent="0.25">
      <c r="A225" s="9">
        <v>42430</v>
      </c>
      <c r="B225" s="47">
        <v>101859395</v>
      </c>
      <c r="C225" s="47">
        <v>14761301</v>
      </c>
      <c r="D225" s="47">
        <v>5659336</v>
      </c>
      <c r="E225" s="47">
        <v>1025594715</v>
      </c>
      <c r="F225" s="47">
        <v>79827932</v>
      </c>
      <c r="G225" s="47">
        <v>19402249</v>
      </c>
      <c r="H225" s="47">
        <v>1357235</v>
      </c>
      <c r="I225" s="47">
        <v>781428852</v>
      </c>
      <c r="J225" s="47">
        <v>170763519</v>
      </c>
      <c r="K225" s="47">
        <v>241893482</v>
      </c>
      <c r="L225" s="51">
        <v>2442548015</v>
      </c>
      <c r="M225" s="54">
        <v>0.43</v>
      </c>
      <c r="N225" s="52">
        <f t="shared" si="17"/>
        <v>1.0043</v>
      </c>
      <c r="O225" s="103">
        <f>PRODUCT(N225:$N$236)</f>
        <v>1.0522471480074356</v>
      </c>
      <c r="P225" s="57">
        <f t="shared" ref="P225:U237" si="25">$O225*B225</f>
        <v>107181257.88651285</v>
      </c>
      <c r="Q225" s="57">
        <f t="shared" si="16"/>
        <v>15532536.878129307</v>
      </c>
      <c r="R225" s="57">
        <f t="shared" si="16"/>
        <v>5955020.1656158082</v>
      </c>
      <c r="S225" s="181">
        <f t="shared" si="16"/>
        <v>1079179113.8702488</v>
      </c>
      <c r="T225" s="57">
        <f t="shared" si="16"/>
        <v>83998713.778331503</v>
      </c>
      <c r="U225" s="57">
        <f t="shared" si="16"/>
        <v>20415961.175180119</v>
      </c>
      <c r="V225" s="57">
        <f t="shared" si="19"/>
        <v>1428146.6579258719</v>
      </c>
      <c r="W225" s="181">
        <f t="shared" si="19"/>
        <v>822256280.88772452</v>
      </c>
      <c r="X225" s="57">
        <f t="shared" si="19"/>
        <v>179685425.85146353</v>
      </c>
      <c r="Y225" s="57">
        <f t="shared" si="19"/>
        <v>254531726.55608794</v>
      </c>
      <c r="Z225" s="57">
        <f t="shared" si="19"/>
        <v>2570164182.654973</v>
      </c>
      <c r="AA225" s="181">
        <f t="shared" si="18"/>
        <v>668728787.89699972</v>
      </c>
    </row>
    <row r="226" spans="1:27" x14ac:dyDescent="0.25">
      <c r="A226" s="9">
        <v>42461</v>
      </c>
      <c r="B226" s="47">
        <v>77672961</v>
      </c>
      <c r="C226" s="47">
        <v>14683811</v>
      </c>
      <c r="D226" s="47">
        <v>5680805</v>
      </c>
      <c r="E226" s="47">
        <v>1210683891</v>
      </c>
      <c r="F226" s="47">
        <v>78129806</v>
      </c>
      <c r="G226" s="47">
        <v>34581783</v>
      </c>
      <c r="H226" s="47">
        <v>1197070</v>
      </c>
      <c r="I226" s="47">
        <v>787988205</v>
      </c>
      <c r="J226" s="47">
        <v>200680731</v>
      </c>
      <c r="K226" s="47">
        <v>223961382</v>
      </c>
      <c r="L226" s="51">
        <v>2635260445</v>
      </c>
      <c r="M226" s="54">
        <v>0.36</v>
      </c>
      <c r="N226" s="52">
        <f t="shared" si="17"/>
        <v>1.0036</v>
      </c>
      <c r="O226" s="103">
        <f>PRODUCT(N226:$N$236)</f>
        <v>1.047741858017958</v>
      </c>
      <c r="P226" s="57">
        <f t="shared" si="25"/>
        <v>81381212.475896388</v>
      </c>
      <c r="Q226" s="57">
        <f t="shared" si="16"/>
        <v>15384843.419924531</v>
      </c>
      <c r="R226" s="57">
        <f t="shared" si="16"/>
        <v>5952017.1857377058</v>
      </c>
      <c r="S226" s="181">
        <f t="shared" si="16"/>
        <v>1268484189.428751</v>
      </c>
      <c r="T226" s="57">
        <f t="shared" si="16"/>
        <v>81859868.105022609</v>
      </c>
      <c r="U226" s="57">
        <f t="shared" si="16"/>
        <v>36232781.573993832</v>
      </c>
      <c r="V226" s="57">
        <f t="shared" si="19"/>
        <v>1254220.3459775571</v>
      </c>
      <c r="W226" s="181">
        <f t="shared" si="19"/>
        <v>825608226.00293565</v>
      </c>
      <c r="X226" s="57">
        <f t="shared" si="19"/>
        <v>210261601.96634203</v>
      </c>
      <c r="Y226" s="57">
        <f t="shared" si="19"/>
        <v>234653714.50094965</v>
      </c>
      <c r="Z226" s="57">
        <f t="shared" si="19"/>
        <v>2761072675.0055308</v>
      </c>
      <c r="AA226" s="181">
        <f t="shared" si="18"/>
        <v>666980259.57384419</v>
      </c>
    </row>
    <row r="227" spans="1:27" x14ac:dyDescent="0.25">
      <c r="A227" s="9">
        <v>42491</v>
      </c>
      <c r="B227" s="47">
        <v>86769470</v>
      </c>
      <c r="C227" s="47">
        <v>11493569</v>
      </c>
      <c r="D227" s="47">
        <v>4799337</v>
      </c>
      <c r="E227" s="47">
        <v>1147452957</v>
      </c>
      <c r="F227" s="47">
        <v>78089267</v>
      </c>
      <c r="G227" s="47">
        <v>20335523</v>
      </c>
      <c r="H227" s="47">
        <v>983331</v>
      </c>
      <c r="I227" s="47">
        <v>721270974</v>
      </c>
      <c r="J227" s="47">
        <v>204454871</v>
      </c>
      <c r="K227" s="47">
        <v>227966635</v>
      </c>
      <c r="L227" s="51">
        <v>2503615934</v>
      </c>
      <c r="M227" s="54">
        <v>1.1299999999999999</v>
      </c>
      <c r="N227" s="52">
        <f t="shared" si="17"/>
        <v>1.0113000000000001</v>
      </c>
      <c r="O227" s="103">
        <f>PRODUCT(N227:$N$236)</f>
        <v>1.0439835173554788</v>
      </c>
      <c r="P227" s="57">
        <f t="shared" si="25"/>
        <v>90585896.489670694</v>
      </c>
      <c r="Q227" s="57">
        <f t="shared" si="16"/>
        <v>11999096.591587894</v>
      </c>
      <c r="R227" s="57">
        <f t="shared" si="16"/>
        <v>5010428.722234291</v>
      </c>
      <c r="S227" s="181">
        <f t="shared" si="16"/>
        <v>1197921974.048805</v>
      </c>
      <c r="T227" s="57">
        <f t="shared" si="16"/>
        <v>81523907.630371124</v>
      </c>
      <c r="U227" s="57">
        <f t="shared" si="16"/>
        <v>21229950.828803238</v>
      </c>
      <c r="V227" s="57">
        <f t="shared" si="19"/>
        <v>1026581.3561046803</v>
      </c>
      <c r="W227" s="181">
        <f t="shared" si="19"/>
        <v>752995008.40293205</v>
      </c>
      <c r="X227" s="57">
        <f t="shared" si="19"/>
        <v>213447515.36704066</v>
      </c>
      <c r="Y227" s="57">
        <f t="shared" si="19"/>
        <v>237993409.44699261</v>
      </c>
      <c r="Z227" s="57">
        <f t="shared" si="19"/>
        <v>2613733768.8845425</v>
      </c>
      <c r="AA227" s="181">
        <f t="shared" si="18"/>
        <v>662816786.43280542</v>
      </c>
    </row>
    <row r="228" spans="1:27" x14ac:dyDescent="0.25">
      <c r="A228" s="9">
        <v>42522</v>
      </c>
      <c r="B228" s="47">
        <v>90799470</v>
      </c>
      <c r="C228" s="47">
        <v>12396009</v>
      </c>
      <c r="D228" s="47">
        <v>4053374</v>
      </c>
      <c r="E228" s="47">
        <v>945979838</v>
      </c>
      <c r="F228" s="47">
        <v>80760292</v>
      </c>
      <c r="G228" s="47">
        <v>24362388</v>
      </c>
      <c r="H228" s="47">
        <v>1105702</v>
      </c>
      <c r="I228" s="47">
        <v>724036384</v>
      </c>
      <c r="J228" s="47">
        <v>234688689</v>
      </c>
      <c r="K228" s="47">
        <v>232416047</v>
      </c>
      <c r="L228" s="51">
        <v>2350598194</v>
      </c>
      <c r="M228" s="54">
        <v>1.63</v>
      </c>
      <c r="N228" s="52">
        <f t="shared" si="17"/>
        <v>1.0163</v>
      </c>
      <c r="O228" s="103">
        <f>PRODUCT(N228:$N$236)</f>
        <v>1.0323183203356849</v>
      </c>
      <c r="P228" s="57">
        <f t="shared" si="25"/>
        <v>93733956.357770413</v>
      </c>
      <c r="Q228" s="57">
        <f t="shared" si="16"/>
        <v>12796627.189746033</v>
      </c>
      <c r="R228" s="57">
        <f t="shared" si="16"/>
        <v>4184372.2393723368</v>
      </c>
      <c r="S228" s="181">
        <f t="shared" si="16"/>
        <v>976552317.43558335</v>
      </c>
      <c r="T228" s="57">
        <f t="shared" si="16"/>
        <v>83370328.987259448</v>
      </c>
      <c r="U228" s="57">
        <f t="shared" si="16"/>
        <v>25149739.459526248</v>
      </c>
      <c r="V228" s="57">
        <f t="shared" si="19"/>
        <v>1141436.4314318076</v>
      </c>
      <c r="W228" s="181">
        <f t="shared" si="19"/>
        <v>747436023.79280293</v>
      </c>
      <c r="X228" s="57">
        <f t="shared" si="19"/>
        <v>242273433.23026395</v>
      </c>
      <c r="Y228" s="57">
        <f t="shared" si="19"/>
        <v>239927343.25809962</v>
      </c>
      <c r="Z228" s="57">
        <f t="shared" si="19"/>
        <v>2426565579.4141746</v>
      </c>
      <c r="AA228" s="181">
        <f t="shared" si="18"/>
        <v>702577238.18578827</v>
      </c>
    </row>
    <row r="229" spans="1:27" x14ac:dyDescent="0.25">
      <c r="A229" s="9">
        <v>42552</v>
      </c>
      <c r="B229" s="47">
        <v>85146059</v>
      </c>
      <c r="C229" s="47">
        <v>12944798</v>
      </c>
      <c r="D229" s="47">
        <v>4305102</v>
      </c>
      <c r="E229" s="47">
        <v>976367506</v>
      </c>
      <c r="F229" s="47">
        <v>85649633</v>
      </c>
      <c r="G229" s="47">
        <v>31264315</v>
      </c>
      <c r="H229" s="47">
        <v>1375747</v>
      </c>
      <c r="I229" s="47">
        <v>832008018</v>
      </c>
      <c r="J229" s="47">
        <v>224508479</v>
      </c>
      <c r="K229" s="47">
        <v>233481982</v>
      </c>
      <c r="L229" s="51">
        <v>2487051640</v>
      </c>
      <c r="M229" s="54">
        <v>-0.39</v>
      </c>
      <c r="N229" s="52">
        <f t="shared" si="17"/>
        <v>0.99609999999999999</v>
      </c>
      <c r="O229" s="103">
        <f>PRODUCT(N229:$N$236)</f>
        <v>1.0157614093630674</v>
      </c>
      <c r="P229" s="57">
        <f t="shared" si="25"/>
        <v>86488080.891550884</v>
      </c>
      <c r="Q229" s="57">
        <f t="shared" si="16"/>
        <v>13148826.260400215</v>
      </c>
      <c r="R229" s="57">
        <f t="shared" si="16"/>
        <v>4372956.4749717601</v>
      </c>
      <c r="S229" s="181">
        <f t="shared" si="16"/>
        <v>991756433.95086312</v>
      </c>
      <c r="T229" s="57">
        <f t="shared" si="16"/>
        <v>86999591.927509487</v>
      </c>
      <c r="U229" s="57">
        <f t="shared" si="16"/>
        <v>31757084.667170886</v>
      </c>
      <c r="V229" s="57">
        <f t="shared" si="19"/>
        <v>1397430.7116470118</v>
      </c>
      <c r="W229" s="181">
        <f t="shared" si="19"/>
        <v>845121636.96505237</v>
      </c>
      <c r="X229" s="57">
        <f t="shared" si="19"/>
        <v>228047049.04299861</v>
      </c>
      <c r="Y229" s="57">
        <f t="shared" si="19"/>
        <v>237161987.09720233</v>
      </c>
      <c r="Z229" s="57">
        <f t="shared" si="19"/>
        <v>2526251079.0051279</v>
      </c>
      <c r="AA229" s="181">
        <f t="shared" si="18"/>
        <v>689373008.08921242</v>
      </c>
    </row>
    <row r="230" spans="1:27" x14ac:dyDescent="0.25">
      <c r="A230" s="9">
        <v>42583</v>
      </c>
      <c r="B230" s="47">
        <v>97873360</v>
      </c>
      <c r="C230" s="47">
        <v>14870483</v>
      </c>
      <c r="D230" s="47">
        <v>4537739</v>
      </c>
      <c r="E230" s="47">
        <v>1085214537</v>
      </c>
      <c r="F230" s="47">
        <v>90781533</v>
      </c>
      <c r="G230" s="47">
        <v>28449232</v>
      </c>
      <c r="H230" s="47">
        <v>1090182</v>
      </c>
      <c r="I230" s="47">
        <v>674287012</v>
      </c>
      <c r="J230" s="47">
        <v>236763045</v>
      </c>
      <c r="K230" s="47">
        <v>225247023</v>
      </c>
      <c r="L230" s="51">
        <v>2459114146</v>
      </c>
      <c r="M230" s="54">
        <v>0.43</v>
      </c>
      <c r="N230" s="52">
        <f t="shared" si="17"/>
        <v>1.0043</v>
      </c>
      <c r="O230" s="103">
        <f>PRODUCT(N230:$N$236)</f>
        <v>1.019738389080481</v>
      </c>
      <c r="P230" s="57">
        <f t="shared" si="25"/>
        <v>99805222.460293978</v>
      </c>
      <c r="Q230" s="57">
        <f t="shared" si="16"/>
        <v>15164002.379268678</v>
      </c>
      <c r="R230" s="57">
        <f t="shared" si="16"/>
        <v>4627306.6579276724</v>
      </c>
      <c r="S230" s="181">
        <f t="shared" si="16"/>
        <v>1106634923.7671001</v>
      </c>
      <c r="T230" s="57">
        <f t="shared" si="16"/>
        <v>92573414.219676524</v>
      </c>
      <c r="U230" s="57">
        <f t="shared" si="16"/>
        <v>29010774.010256872</v>
      </c>
      <c r="V230" s="57">
        <f t="shared" si="19"/>
        <v>1111700.4364845369</v>
      </c>
      <c r="W230" s="181">
        <f t="shared" si="19"/>
        <v>687596351.39477098</v>
      </c>
      <c r="X230" s="57">
        <f t="shared" si="19"/>
        <v>241436366.10208943</v>
      </c>
      <c r="Y230" s="57">
        <f t="shared" si="19"/>
        <v>229693036.37919405</v>
      </c>
      <c r="Z230" s="57">
        <f t="shared" si="19"/>
        <v>2507653097.8070626</v>
      </c>
      <c r="AA230" s="181">
        <f t="shared" si="18"/>
        <v>713421822.64519155</v>
      </c>
    </row>
    <row r="231" spans="1:27" x14ac:dyDescent="0.25">
      <c r="A231" s="9">
        <v>42614</v>
      </c>
      <c r="B231" s="47">
        <v>87615155</v>
      </c>
      <c r="C231" s="47">
        <v>14930275</v>
      </c>
      <c r="D231" s="47">
        <v>5422452</v>
      </c>
      <c r="E231" s="47">
        <v>1160851120</v>
      </c>
      <c r="F231" s="47">
        <v>85749690</v>
      </c>
      <c r="G231" s="47">
        <v>27665963</v>
      </c>
      <c r="H231" s="47">
        <v>1474468</v>
      </c>
      <c r="I231" s="47">
        <v>721987722</v>
      </c>
      <c r="J231" s="47">
        <v>217523529</v>
      </c>
      <c r="K231" s="47">
        <v>231270776</v>
      </c>
      <c r="L231" s="51">
        <v>2554491150</v>
      </c>
      <c r="M231" s="54">
        <v>0.03</v>
      </c>
      <c r="N231" s="52">
        <f t="shared" si="17"/>
        <v>1.0003</v>
      </c>
      <c r="O231" s="103">
        <f>PRODUCT(N231:$N$236)</f>
        <v>1.0153722882410448</v>
      </c>
      <c r="P231" s="57">
        <f t="shared" si="25"/>
        <v>88962000.416943818</v>
      </c>
      <c r="Q231" s="57">
        <f t="shared" si="16"/>
        <v>15159787.490818065</v>
      </c>
      <c r="R231" s="57">
        <f t="shared" si="16"/>
        <v>5505807.4951172294</v>
      </c>
      <c r="S231" s="181">
        <f t="shared" si="16"/>
        <v>1178696058.0215797</v>
      </c>
      <c r="T231" s="57">
        <f t="shared" si="16"/>
        <v>87067858.951260239</v>
      </c>
      <c r="U231" s="57">
        <f t="shared" si="16"/>
        <v>28091252.157702081</v>
      </c>
      <c r="V231" s="57">
        <f t="shared" si="19"/>
        <v>1497133.9470981967</v>
      </c>
      <c r="W231" s="181">
        <f t="shared" si="19"/>
        <v>733086325.36907923</v>
      </c>
      <c r="X231" s="57">
        <f t="shared" si="19"/>
        <v>220867363.38699725</v>
      </c>
      <c r="Y231" s="57">
        <f t="shared" si="19"/>
        <v>234825937.03040209</v>
      </c>
      <c r="Z231" s="57">
        <f t="shared" si="19"/>
        <v>2593759524.2669978</v>
      </c>
      <c r="AA231" s="181">
        <f t="shared" si="18"/>
        <v>681977140.87633884</v>
      </c>
    </row>
    <row r="232" spans="1:27" x14ac:dyDescent="0.25">
      <c r="A232" s="9">
        <v>42644</v>
      </c>
      <c r="B232" s="47">
        <v>93013075</v>
      </c>
      <c r="C232" s="47">
        <v>12002736</v>
      </c>
      <c r="D232" s="47">
        <v>5594634</v>
      </c>
      <c r="E232" s="47">
        <v>1101133986</v>
      </c>
      <c r="F232" s="47">
        <v>84348689</v>
      </c>
      <c r="G232" s="47">
        <v>26382123</v>
      </c>
      <c r="H232" s="47">
        <v>972066</v>
      </c>
      <c r="I232" s="47">
        <v>769404592</v>
      </c>
      <c r="J232" s="47">
        <v>223699040</v>
      </c>
      <c r="K232" s="47">
        <v>228399533</v>
      </c>
      <c r="L232" s="51">
        <v>2544950473</v>
      </c>
      <c r="M232" s="54">
        <v>0.13</v>
      </c>
      <c r="N232" s="52">
        <f t="shared" si="17"/>
        <v>1.0013000000000001</v>
      </c>
      <c r="O232" s="103">
        <f>PRODUCT(N232:$N$236)</f>
        <v>1.0150677679106717</v>
      </c>
      <c r="P232" s="57">
        <f t="shared" si="25"/>
        <v>94414574.426757902</v>
      </c>
      <c r="Q232" s="57">
        <f t="shared" si="25"/>
        <v>12183590.440341063</v>
      </c>
      <c r="R232" s="57">
        <f t="shared" si="25"/>
        <v>5678932.646657153</v>
      </c>
      <c r="S232" s="181">
        <f t="shared" si="25"/>
        <v>1117725617.3396008</v>
      </c>
      <c r="T232" s="57">
        <f t="shared" si="25"/>
        <v>85619635.469421417</v>
      </c>
      <c r="U232" s="57">
        <f t="shared" si="25"/>
        <v>26779642.706354793</v>
      </c>
      <c r="V232" s="57">
        <f t="shared" si="19"/>
        <v>986712.86488185497</v>
      </c>
      <c r="W232" s="181">
        <f t="shared" si="19"/>
        <v>780997801.821661</v>
      </c>
      <c r="X232" s="57">
        <f t="shared" si="19"/>
        <v>227069685.21656007</v>
      </c>
      <c r="Y232" s="57">
        <f t="shared" si="19"/>
        <v>231841004.1541498</v>
      </c>
      <c r="Z232" s="57">
        <f t="shared" si="19"/>
        <v>2583297196.0713181</v>
      </c>
      <c r="AA232" s="181">
        <f t="shared" si="18"/>
        <v>684573776.91005635</v>
      </c>
    </row>
    <row r="233" spans="1:27" x14ac:dyDescent="0.25">
      <c r="A233" s="9">
        <v>42675</v>
      </c>
      <c r="B233" s="50">
        <v>91718409.840000004</v>
      </c>
      <c r="C233" s="47">
        <v>12045722</v>
      </c>
      <c r="D233" s="47">
        <v>5227151</v>
      </c>
      <c r="E233" s="47">
        <v>1171742045</v>
      </c>
      <c r="F233" s="47">
        <v>87751397</v>
      </c>
      <c r="G233" s="47">
        <v>23275731</v>
      </c>
      <c r="H233" s="48">
        <v>1100849</v>
      </c>
      <c r="I233" s="47">
        <v>729090646</v>
      </c>
      <c r="J233" s="47">
        <v>236243749</v>
      </c>
      <c r="K233" s="47">
        <v>222078905</v>
      </c>
      <c r="L233" s="51">
        <v>2580274605</v>
      </c>
      <c r="M233" s="54">
        <v>0.05</v>
      </c>
      <c r="N233" s="52">
        <f t="shared" si="17"/>
        <v>1.0004999999999999</v>
      </c>
      <c r="O233" s="103">
        <f>PRODUCT(N233:$N$236)</f>
        <v>1.0137498930497069</v>
      </c>
      <c r="P233" s="57">
        <f t="shared" si="25"/>
        <v>92979528.16598919</v>
      </c>
      <c r="Q233" s="57">
        <f t="shared" si="25"/>
        <v>12211349.389206501</v>
      </c>
      <c r="R233" s="57">
        <f t="shared" si="25"/>
        <v>5299023.7672046684</v>
      </c>
      <c r="S233" s="181">
        <f t="shared" si="25"/>
        <v>1187853372.8005948</v>
      </c>
      <c r="T233" s="57">
        <f t="shared" si="25"/>
        <v>88957969.323712364</v>
      </c>
      <c r="U233" s="57">
        <f t="shared" si="25"/>
        <v>23595769.811903745</v>
      </c>
      <c r="V233" s="57">
        <f t="shared" si="19"/>
        <v>1115985.5560138768</v>
      </c>
      <c r="W233" s="181">
        <f t="shared" si="19"/>
        <v>739115564.40604174</v>
      </c>
      <c r="X233" s="57">
        <f t="shared" si="19"/>
        <v>239492075.28241178</v>
      </c>
      <c r="Y233" s="57">
        <f t="shared" si="19"/>
        <v>225132466.19234601</v>
      </c>
      <c r="Z233" s="57">
        <f t="shared" si="19"/>
        <v>2615753104.8576245</v>
      </c>
      <c r="AA233" s="181">
        <f t="shared" si="18"/>
        <v>688784167.65098798</v>
      </c>
    </row>
    <row r="234" spans="1:27" x14ac:dyDescent="0.25">
      <c r="A234" s="9">
        <v>42705</v>
      </c>
      <c r="B234" s="50">
        <v>89443290.810000002</v>
      </c>
      <c r="C234" s="47">
        <v>11085925</v>
      </c>
      <c r="D234" s="47">
        <v>5336243</v>
      </c>
      <c r="E234" s="47">
        <v>1123185668</v>
      </c>
      <c r="F234" s="47">
        <v>86536012</v>
      </c>
      <c r="G234" s="47">
        <v>28137876</v>
      </c>
      <c r="H234" s="48">
        <v>559709</v>
      </c>
      <c r="I234" s="47">
        <v>847684487</v>
      </c>
      <c r="J234" s="47">
        <v>240172845</v>
      </c>
      <c r="K234" s="47">
        <v>217869089</v>
      </c>
      <c r="L234" s="51">
        <v>2650011145</v>
      </c>
      <c r="M234" s="54">
        <v>0.83</v>
      </c>
      <c r="N234" s="52">
        <f t="shared" si="17"/>
        <v>1.0083</v>
      </c>
      <c r="O234" s="103">
        <f>PRODUCT(N234:$N$236)</f>
        <v>1.0132432714139998</v>
      </c>
      <c r="P234" s="57">
        <f t="shared" si="25"/>
        <v>90627812.586358145</v>
      </c>
      <c r="Q234" s="57">
        <f t="shared" si="25"/>
        <v>11232738.913650246</v>
      </c>
      <c r="R234" s="57">
        <f t="shared" si="25"/>
        <v>5406912.3143800572</v>
      </c>
      <c r="S234" s="181">
        <f t="shared" si="25"/>
        <v>1138060320.6496387</v>
      </c>
      <c r="T234" s="57">
        <f t="shared" si="25"/>
        <v>87682031.894001141</v>
      </c>
      <c r="U234" s="57">
        <f t="shared" si="25"/>
        <v>28510513.528881472</v>
      </c>
      <c r="V234" s="57">
        <f t="shared" si="19"/>
        <v>567121.37819985847</v>
      </c>
      <c r="W234" s="181">
        <f t="shared" si="19"/>
        <v>858910602.73477817</v>
      </c>
      <c r="X234" s="57">
        <f t="shared" si="19"/>
        <v>243353519.17260751</v>
      </c>
      <c r="Y234" s="57">
        <f t="shared" si="19"/>
        <v>220754388.4783479</v>
      </c>
      <c r="Z234" s="57">
        <f t="shared" si="19"/>
        <v>2685105961.8433595</v>
      </c>
      <c r="AA234" s="181">
        <f t="shared" si="18"/>
        <v>688135038.45894265</v>
      </c>
    </row>
    <row r="235" spans="1:27" x14ac:dyDescent="0.25">
      <c r="A235" s="9">
        <v>42736</v>
      </c>
      <c r="B235" s="47">
        <v>86543494</v>
      </c>
      <c r="C235" s="47">
        <v>11925305</v>
      </c>
      <c r="D235" s="47">
        <v>6430825</v>
      </c>
      <c r="E235" s="47">
        <v>1267487805</v>
      </c>
      <c r="F235" s="47">
        <v>87361759</v>
      </c>
      <c r="G235" s="47">
        <v>27758832</v>
      </c>
      <c r="H235" s="47">
        <v>1071640</v>
      </c>
      <c r="I235" s="47">
        <v>812016809</v>
      </c>
      <c r="J235" s="47">
        <v>340444478</v>
      </c>
      <c r="K235" s="47">
        <v>238218933</v>
      </c>
      <c r="L235" s="51">
        <v>2879259878</v>
      </c>
      <c r="M235" s="54">
        <v>0.43</v>
      </c>
      <c r="N235" s="52">
        <f t="shared" si="17"/>
        <v>1.0043</v>
      </c>
      <c r="O235" s="103">
        <f>PRODUCT(N235:$N$236)</f>
        <v>1.00490258</v>
      </c>
      <c r="P235" s="57">
        <f t="shared" si="25"/>
        <v>86967780.402814522</v>
      </c>
      <c r="Q235" s="57">
        <f t="shared" si="25"/>
        <v>11983769.7617869</v>
      </c>
      <c r="R235" s="57">
        <f t="shared" si="25"/>
        <v>6462352.6340284999</v>
      </c>
      <c r="S235" s="181">
        <f t="shared" si="25"/>
        <v>1273701765.3630369</v>
      </c>
      <c r="T235" s="57">
        <f t="shared" si="25"/>
        <v>87790057.012438223</v>
      </c>
      <c r="U235" s="57">
        <f t="shared" si="25"/>
        <v>27894921.894586559</v>
      </c>
      <c r="V235" s="57">
        <f t="shared" si="19"/>
        <v>1076893.8008312001</v>
      </c>
      <c r="W235" s="181">
        <f t="shared" si="19"/>
        <v>815997786.36746716</v>
      </c>
      <c r="X235" s="57">
        <f t="shared" si="19"/>
        <v>342113534.28895324</v>
      </c>
      <c r="Y235" s="57">
        <f t="shared" si="19"/>
        <v>239386820.37654713</v>
      </c>
      <c r="Z235" s="57">
        <f t="shared" si="19"/>
        <v>2893375679.8926854</v>
      </c>
      <c r="AA235" s="181">
        <f t="shared" si="18"/>
        <v>803676128.16218138</v>
      </c>
    </row>
    <row r="236" spans="1:27" x14ac:dyDescent="0.25">
      <c r="A236" s="9">
        <v>42767</v>
      </c>
      <c r="B236" s="47">
        <v>81163602</v>
      </c>
      <c r="C236" s="47">
        <v>10561093</v>
      </c>
      <c r="D236" s="47">
        <v>5511723</v>
      </c>
      <c r="E236" s="47">
        <v>972329898</v>
      </c>
      <c r="F236" s="47">
        <v>80052236</v>
      </c>
      <c r="G236" s="47">
        <v>16919792</v>
      </c>
      <c r="H236" s="47">
        <v>1379934</v>
      </c>
      <c r="I236" s="47">
        <v>788527069</v>
      </c>
      <c r="J236" s="47">
        <v>220201291</v>
      </c>
      <c r="K236" s="47">
        <v>240215323</v>
      </c>
      <c r="L236" s="51">
        <v>2416861962</v>
      </c>
      <c r="M236" s="54">
        <v>0.06</v>
      </c>
      <c r="N236" s="52">
        <f t="shared" si="17"/>
        <v>1.0005999999999999</v>
      </c>
      <c r="O236" s="103">
        <f>PRODUCT(N236:$N$236)</f>
        <v>1.0005999999999999</v>
      </c>
      <c r="P236" s="57">
        <f t="shared" si="25"/>
        <v>81212300.161200002</v>
      </c>
      <c r="Q236" s="57">
        <f t="shared" si="25"/>
        <v>10567429.6558</v>
      </c>
      <c r="R236" s="57">
        <f t="shared" si="25"/>
        <v>5515030.0337999994</v>
      </c>
      <c r="S236" s="181">
        <f t="shared" si="25"/>
        <v>972913295.93879998</v>
      </c>
      <c r="T236" s="57">
        <f t="shared" si="25"/>
        <v>80100267.341600001</v>
      </c>
      <c r="U236" s="57">
        <f t="shared" si="25"/>
        <v>16929943.8752</v>
      </c>
      <c r="V236" s="57">
        <f t="shared" si="19"/>
        <v>1380761.9604</v>
      </c>
      <c r="W236" s="181">
        <f t="shared" si="19"/>
        <v>789000185.2414</v>
      </c>
      <c r="X236" s="57">
        <f t="shared" si="19"/>
        <v>220333411.7746</v>
      </c>
      <c r="Y236" s="57">
        <f t="shared" si="19"/>
        <v>240359452.19379997</v>
      </c>
      <c r="Z236" s="57">
        <f t="shared" si="19"/>
        <v>2418312079.1771998</v>
      </c>
      <c r="AA236" s="181">
        <f t="shared" si="18"/>
        <v>656398597.99699998</v>
      </c>
    </row>
    <row r="237" spans="1:27" x14ac:dyDescent="0.25">
      <c r="A237" t="s">
        <v>157</v>
      </c>
      <c r="M237" s="54">
        <v>-0.38</v>
      </c>
      <c r="N237" s="52">
        <f t="shared" si="17"/>
        <v>0.99619999999999997</v>
      </c>
      <c r="O237" s="103">
        <f>PRODUCT(N$236:$N237)</f>
        <v>0.99679771999999989</v>
      </c>
      <c r="P237" s="57">
        <f t="shared" si="25"/>
        <v>0</v>
      </c>
      <c r="Q237"/>
      <c r="R237"/>
      <c r="S237"/>
      <c r="T237"/>
      <c r="U237"/>
      <c r="V237"/>
      <c r="W237"/>
      <c r="X237"/>
      <c r="Y237"/>
      <c r="Z237" s="59"/>
      <c r="AA237" s="57">
        <f t="shared" si="18"/>
        <v>0</v>
      </c>
    </row>
    <row r="238" spans="1:27" x14ac:dyDescent="0.25">
      <c r="M238" t="s">
        <v>158</v>
      </c>
      <c r="O238"/>
      <c r="P238"/>
      <c r="Q238"/>
      <c r="R238"/>
      <c r="S238"/>
      <c r="T238"/>
      <c r="U238"/>
      <c r="V238"/>
      <c r="W238"/>
      <c r="X238"/>
      <c r="Y238"/>
      <c r="Z238"/>
      <c r="AA238" s="57">
        <f t="shared" si="18"/>
        <v>0</v>
      </c>
    </row>
    <row r="239" spans="1:27" x14ac:dyDescent="0.25">
      <c r="AA239" s="175"/>
    </row>
    <row r="240" spans="1:27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  <c r="AA240" s="175"/>
    </row>
    <row r="241" spans="2:28" x14ac:dyDescent="0.25"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  <c r="AA241" s="177"/>
    </row>
    <row r="242" spans="2:28" x14ac:dyDescent="0.25">
      <c r="C242" s="80"/>
      <c r="D242" s="80"/>
      <c r="P242" s="177"/>
      <c r="Q242" s="177"/>
      <c r="R242" s="177"/>
      <c r="S242" s="177"/>
      <c r="T242" s="177"/>
      <c r="U242" s="177"/>
    </row>
    <row r="243" spans="2:28" x14ac:dyDescent="0.25">
      <c r="E243" s="80"/>
      <c r="P243" s="177"/>
      <c r="Q243" s="176"/>
      <c r="R243" s="176"/>
      <c r="S243" s="177"/>
      <c r="T243" s="177"/>
      <c r="U243" s="177"/>
      <c r="Z243" s="178"/>
      <c r="AA243" s="178"/>
    </row>
    <row r="244" spans="2:28" x14ac:dyDescent="0.25">
      <c r="P244" s="177"/>
      <c r="Q244" s="177"/>
      <c r="R244" s="176"/>
      <c r="S244" s="177"/>
      <c r="T244" s="177"/>
      <c r="U244" s="177"/>
      <c r="Z244" s="178"/>
      <c r="AA244" s="178"/>
      <c r="AB244" s="59"/>
    </row>
    <row r="245" spans="2:28" x14ac:dyDescent="0.25">
      <c r="P245" s="177"/>
      <c r="Q245" s="177"/>
      <c r="R245" s="177"/>
      <c r="S245" s="177"/>
      <c r="T245" s="177"/>
      <c r="U245" s="177"/>
    </row>
    <row r="246" spans="2:28" x14ac:dyDescent="0.25">
      <c r="Q246" s="120"/>
      <c r="R246" s="120"/>
      <c r="T246" s="120"/>
      <c r="U246" s="120"/>
      <c r="V246" s="60"/>
    </row>
    <row r="247" spans="2:28" x14ac:dyDescent="0.25">
      <c r="P247" s="179"/>
      <c r="R247" s="178"/>
      <c r="S247" s="178"/>
    </row>
    <row r="248" spans="2:28" x14ac:dyDescent="0.25">
      <c r="P248" s="179"/>
      <c r="R248" s="178"/>
      <c r="S248" s="178"/>
    </row>
    <row r="249" spans="2:28" x14ac:dyDescent="0.25">
      <c r="P249" s="179"/>
      <c r="R249" s="178"/>
      <c r="S249" s="178"/>
    </row>
    <row r="250" spans="2:28" x14ac:dyDescent="0.25">
      <c r="P250" s="179"/>
      <c r="R250" s="178"/>
      <c r="S250" s="178"/>
    </row>
    <row r="251" spans="2:28" x14ac:dyDescent="0.25">
      <c r="P251" s="179"/>
      <c r="R251" s="178"/>
      <c r="S251" s="178"/>
    </row>
    <row r="252" spans="2:28" x14ac:dyDescent="0.25">
      <c r="P252" s="179"/>
      <c r="R252" s="178"/>
      <c r="S252" s="178"/>
    </row>
    <row r="253" spans="2:28" x14ac:dyDescent="0.25">
      <c r="P253" s="179"/>
      <c r="R253" s="178"/>
      <c r="S253" s="178"/>
    </row>
    <row r="254" spans="2:28" x14ac:dyDescent="0.25">
      <c r="P254" s="179"/>
      <c r="R254" s="178"/>
      <c r="S254" s="178"/>
    </row>
    <row r="255" spans="2:28" x14ac:dyDescent="0.25">
      <c r="P255" s="179"/>
      <c r="R255" s="178"/>
      <c r="S255" s="178"/>
    </row>
    <row r="256" spans="2:28" x14ac:dyDescent="0.25">
      <c r="P256" s="179"/>
      <c r="R256" s="178"/>
      <c r="S256" s="178"/>
    </row>
    <row r="257" spans="16:27" x14ac:dyDescent="0.25">
      <c r="P257" s="179"/>
      <c r="R257" s="178"/>
      <c r="S257" s="178"/>
    </row>
    <row r="258" spans="16:27" x14ac:dyDescent="0.25">
      <c r="P258" s="179"/>
      <c r="R258" s="178"/>
      <c r="S258" s="178"/>
      <c r="W258" s="120"/>
      <c r="X258" s="120"/>
      <c r="Z258" s="120"/>
      <c r="AA258" s="120"/>
    </row>
    <row r="259" spans="16:27" x14ac:dyDescent="0.25">
      <c r="P259" s="179"/>
      <c r="R259" s="178"/>
      <c r="S259" s="178"/>
    </row>
    <row r="260" spans="16:27" x14ac:dyDescent="0.25">
      <c r="P260" s="179"/>
      <c r="R260" s="178"/>
      <c r="S260" s="178"/>
    </row>
    <row r="261" spans="16:27" x14ac:dyDescent="0.25">
      <c r="P261" s="179"/>
      <c r="R261" s="178"/>
      <c r="S261" s="178"/>
    </row>
    <row r="262" spans="16:27" x14ac:dyDescent="0.25">
      <c r="P262" s="179"/>
      <c r="R262" s="178"/>
      <c r="S262" s="178"/>
    </row>
    <row r="263" spans="16:27" x14ac:dyDescent="0.25">
      <c r="P263" s="179"/>
      <c r="R263" s="178"/>
      <c r="S263" s="178"/>
    </row>
    <row r="264" spans="16:27" x14ac:dyDescent="0.25">
      <c r="P264" s="179"/>
      <c r="R264" s="178"/>
      <c r="S264" s="178"/>
    </row>
    <row r="265" spans="16:27" x14ac:dyDescent="0.25">
      <c r="P265" s="179"/>
      <c r="R265" s="178"/>
      <c r="S265" s="178"/>
    </row>
    <row r="266" spans="16:27" x14ac:dyDescent="0.25">
      <c r="P266" s="179"/>
      <c r="R266" s="178"/>
      <c r="S266" s="178"/>
    </row>
    <row r="267" spans="16:27" x14ac:dyDescent="0.25">
      <c r="P267" s="179"/>
      <c r="R267" s="178"/>
      <c r="S267" s="178"/>
    </row>
    <row r="268" spans="16:27" x14ac:dyDescent="0.25">
      <c r="P268" s="179"/>
      <c r="R268" s="178"/>
      <c r="S268" s="178"/>
    </row>
    <row r="269" spans="16:27" x14ac:dyDescent="0.25">
      <c r="P269" s="179"/>
      <c r="R269" s="178"/>
      <c r="S269" s="178"/>
    </row>
    <row r="270" spans="16:27" x14ac:dyDescent="0.25">
      <c r="P270" s="179"/>
      <c r="R270" s="178"/>
      <c r="S270" s="178"/>
    </row>
    <row r="271" spans="16:27" x14ac:dyDescent="0.25">
      <c r="P271" s="179"/>
      <c r="R271" s="178"/>
      <c r="S271" s="178"/>
    </row>
    <row r="272" spans="16:27" x14ac:dyDescent="0.25">
      <c r="P272" s="179"/>
      <c r="R272" s="178"/>
      <c r="S272" s="178"/>
    </row>
    <row r="273" spans="16:19" x14ac:dyDescent="0.25">
      <c r="P273" s="179"/>
      <c r="R273" s="178"/>
      <c r="S273" s="178"/>
    </row>
    <row r="274" spans="16:19" x14ac:dyDescent="0.25">
      <c r="P274" s="179"/>
      <c r="R274" s="178"/>
      <c r="S274" s="178"/>
    </row>
    <row r="275" spans="16:19" x14ac:dyDescent="0.25">
      <c r="P275" s="179"/>
      <c r="R275" s="178"/>
      <c r="S275" s="178"/>
    </row>
    <row r="276" spans="16:19" x14ac:dyDescent="0.25">
      <c r="P276" s="179"/>
      <c r="R276" s="178"/>
      <c r="S276" s="178"/>
    </row>
    <row r="277" spans="16:19" x14ac:dyDescent="0.25">
      <c r="P277" s="179"/>
      <c r="R277" s="178"/>
      <c r="S277" s="178"/>
    </row>
    <row r="278" spans="16:19" x14ac:dyDescent="0.25">
      <c r="P278" s="179"/>
      <c r="R278" s="178"/>
      <c r="S278" s="178"/>
    </row>
    <row r="279" spans="16:19" x14ac:dyDescent="0.25">
      <c r="P279" s="179"/>
      <c r="R279" s="178"/>
      <c r="S279" s="178"/>
    </row>
    <row r="280" spans="16:19" x14ac:dyDescent="0.25">
      <c r="P280" s="179"/>
      <c r="R280" s="178"/>
      <c r="S280" s="178"/>
    </row>
    <row r="281" spans="16:19" x14ac:dyDescent="0.25">
      <c r="P281" s="179"/>
      <c r="R281" s="178"/>
      <c r="S281" s="178"/>
    </row>
    <row r="282" spans="16:19" x14ac:dyDescent="0.25">
      <c r="P282" s="179"/>
      <c r="R282" s="178"/>
      <c r="S282" s="178"/>
    </row>
    <row r="283" spans="16:19" x14ac:dyDescent="0.25">
      <c r="P283" s="179"/>
      <c r="R283" s="178"/>
      <c r="S283" s="178"/>
    </row>
    <row r="284" spans="16:19" x14ac:dyDescent="0.25">
      <c r="P284" s="179"/>
      <c r="R284" s="178"/>
      <c r="S284" s="178"/>
    </row>
    <row r="285" spans="16:19" x14ac:dyDescent="0.25">
      <c r="P285" s="179"/>
      <c r="R285" s="178"/>
      <c r="S285" s="178"/>
    </row>
    <row r="286" spans="16:19" x14ac:dyDescent="0.25">
      <c r="P286" s="179"/>
      <c r="R286" s="178"/>
      <c r="S286" s="178"/>
    </row>
    <row r="287" spans="16:19" x14ac:dyDescent="0.25">
      <c r="P287" s="179"/>
      <c r="R287" s="178"/>
      <c r="S287" s="178"/>
    </row>
    <row r="288" spans="16:19" x14ac:dyDescent="0.25">
      <c r="P288" s="179"/>
      <c r="R288" s="178"/>
      <c r="S288" s="178"/>
    </row>
    <row r="289" spans="16:19" x14ac:dyDescent="0.25">
      <c r="P289" s="179"/>
      <c r="R289" s="178"/>
      <c r="S289" s="178"/>
    </row>
    <row r="290" spans="16:19" x14ac:dyDescent="0.25">
      <c r="P290" s="179"/>
      <c r="R290" s="178"/>
      <c r="S290" s="178"/>
    </row>
    <row r="291" spans="16:19" x14ac:dyDescent="0.25">
      <c r="P291" s="179"/>
      <c r="R291" s="178"/>
      <c r="S291" s="178"/>
    </row>
    <row r="292" spans="16:19" x14ac:dyDescent="0.25">
      <c r="P292" s="179"/>
      <c r="R292" s="178"/>
      <c r="S292" s="178"/>
    </row>
    <row r="293" spans="16:19" x14ac:dyDescent="0.25">
      <c r="P293" s="179"/>
      <c r="R293" s="178"/>
      <c r="S293" s="178"/>
    </row>
    <row r="294" spans="16:19" x14ac:dyDescent="0.25">
      <c r="P294" s="179"/>
      <c r="R294" s="178"/>
      <c r="S294" s="178"/>
    </row>
    <row r="295" spans="16:19" x14ac:dyDescent="0.25">
      <c r="P295" s="179"/>
      <c r="R295" s="178"/>
      <c r="S295" s="178"/>
    </row>
    <row r="296" spans="16:19" x14ac:dyDescent="0.25">
      <c r="P296" s="179"/>
      <c r="R296" s="178"/>
      <c r="S296" s="178"/>
    </row>
    <row r="297" spans="16:19" x14ac:dyDescent="0.25">
      <c r="P297" s="179"/>
      <c r="R297" s="178"/>
      <c r="S297" s="178"/>
    </row>
    <row r="298" spans="16:19" x14ac:dyDescent="0.25">
      <c r="P298" s="179"/>
      <c r="R298" s="178"/>
      <c r="S298" s="178"/>
    </row>
    <row r="299" spans="16:19" x14ac:dyDescent="0.25">
      <c r="P299" s="179"/>
      <c r="R299" s="178"/>
      <c r="S299" s="178"/>
    </row>
    <row r="300" spans="16:19" x14ac:dyDescent="0.25">
      <c r="P300" s="179"/>
      <c r="R300" s="178"/>
      <c r="S300" s="178"/>
    </row>
    <row r="301" spans="16:19" x14ac:dyDescent="0.25">
      <c r="P301" s="179"/>
      <c r="R301" s="178"/>
      <c r="S301" s="178"/>
    </row>
    <row r="302" spans="16:19" x14ac:dyDescent="0.25">
      <c r="P302" s="179"/>
      <c r="R302" s="178"/>
      <c r="S302" s="178"/>
    </row>
    <row r="303" spans="16:19" x14ac:dyDescent="0.25">
      <c r="P303" s="179"/>
      <c r="R303" s="178"/>
      <c r="S303" s="178"/>
    </row>
    <row r="304" spans="16:19" x14ac:dyDescent="0.25">
      <c r="P304" s="179"/>
      <c r="R304" s="178"/>
      <c r="S304" s="178"/>
    </row>
    <row r="305" spans="16:19" x14ac:dyDescent="0.25">
      <c r="P305" s="179"/>
      <c r="R305" s="178"/>
      <c r="S305" s="178"/>
    </row>
    <row r="306" spans="16:19" x14ac:dyDescent="0.25">
      <c r="P306" s="179"/>
      <c r="R306" s="178"/>
      <c r="S306" s="178"/>
    </row>
    <row r="307" spans="16:19" x14ac:dyDescent="0.25">
      <c r="P307" s="179"/>
      <c r="R307" s="178"/>
      <c r="S307" s="178"/>
    </row>
    <row r="308" spans="16:19" x14ac:dyDescent="0.25">
      <c r="P308" s="179"/>
      <c r="R308" s="178"/>
      <c r="S308" s="178"/>
    </row>
    <row r="309" spans="16:19" x14ac:dyDescent="0.25">
      <c r="P309" s="179"/>
      <c r="R309" s="178"/>
      <c r="S309" s="178"/>
    </row>
    <row r="310" spans="16:19" x14ac:dyDescent="0.25">
      <c r="P310" s="179"/>
      <c r="R310" s="178"/>
      <c r="S310" s="178"/>
    </row>
    <row r="311" spans="16:19" x14ac:dyDescent="0.25">
      <c r="P311" s="179"/>
      <c r="R311" s="178"/>
      <c r="S311" s="178"/>
    </row>
    <row r="312" spans="16:19" x14ac:dyDescent="0.25">
      <c r="P312" s="179"/>
      <c r="R312" s="178"/>
      <c r="S312" s="178"/>
    </row>
    <row r="313" spans="16:19" x14ac:dyDescent="0.25">
      <c r="P313" s="179"/>
      <c r="R313" s="178"/>
      <c r="S313" s="178"/>
    </row>
    <row r="314" spans="16:19" x14ac:dyDescent="0.25">
      <c r="P314" s="179"/>
      <c r="R314" s="178"/>
      <c r="S314" s="178"/>
    </row>
    <row r="315" spans="16:19" x14ac:dyDescent="0.25">
      <c r="P315" s="179"/>
      <c r="R315" s="178"/>
      <c r="S315" s="178"/>
    </row>
    <row r="316" spans="16:19" x14ac:dyDescent="0.25">
      <c r="P316" s="179"/>
      <c r="R316" s="178"/>
      <c r="S316" s="178"/>
    </row>
    <row r="317" spans="16:19" x14ac:dyDescent="0.25">
      <c r="P317" s="179"/>
      <c r="R317" s="178"/>
      <c r="S317" s="178"/>
    </row>
    <row r="318" spans="16:19" x14ac:dyDescent="0.25">
      <c r="P318" s="179"/>
      <c r="R318" s="178"/>
      <c r="S318" s="178"/>
    </row>
    <row r="319" spans="16:19" x14ac:dyDescent="0.25">
      <c r="P319" s="179"/>
      <c r="R319" s="178"/>
      <c r="S319" s="178"/>
    </row>
    <row r="320" spans="16:19" x14ac:dyDescent="0.25">
      <c r="P320" s="179"/>
      <c r="R320" s="178"/>
      <c r="S320" s="178"/>
    </row>
    <row r="321" spans="16:19" x14ac:dyDescent="0.25">
      <c r="P321" s="179"/>
      <c r="R321" s="178"/>
      <c r="S321" s="178"/>
    </row>
    <row r="322" spans="16:19" x14ac:dyDescent="0.25">
      <c r="P322" s="179"/>
      <c r="R322" s="178"/>
      <c r="S322" s="178"/>
    </row>
    <row r="323" spans="16:19" x14ac:dyDescent="0.25">
      <c r="P323" s="179"/>
      <c r="R323" s="178"/>
      <c r="S323" s="178"/>
    </row>
    <row r="324" spans="16:19" x14ac:dyDescent="0.25">
      <c r="P324" s="179"/>
      <c r="R324" s="178"/>
      <c r="S324" s="178"/>
    </row>
    <row r="325" spans="16:19" x14ac:dyDescent="0.25">
      <c r="P325" s="179"/>
      <c r="R325" s="178"/>
      <c r="S325" s="178"/>
    </row>
    <row r="326" spans="16:19" x14ac:dyDescent="0.25">
      <c r="P326" s="179"/>
      <c r="R326" s="178"/>
      <c r="S326" s="178"/>
    </row>
    <row r="327" spans="16:19" x14ac:dyDescent="0.25">
      <c r="P327" s="179"/>
      <c r="R327" s="178"/>
      <c r="S327" s="178"/>
    </row>
    <row r="328" spans="16:19" x14ac:dyDescent="0.25">
      <c r="P328" s="179"/>
      <c r="R328" s="178"/>
      <c r="S328" s="178"/>
    </row>
    <row r="329" spans="16:19" x14ac:dyDescent="0.25">
      <c r="P329" s="179"/>
      <c r="R329" s="178"/>
      <c r="S329" s="178"/>
    </row>
    <row r="330" spans="16:19" x14ac:dyDescent="0.25">
      <c r="P330" s="179"/>
      <c r="R330" s="178"/>
      <c r="S330" s="178"/>
    </row>
    <row r="331" spans="16:19" x14ac:dyDescent="0.25">
      <c r="P331" s="179"/>
      <c r="R331" s="178"/>
      <c r="S331" s="178"/>
    </row>
    <row r="332" spans="16:19" x14ac:dyDescent="0.25">
      <c r="P332" s="179"/>
      <c r="R332" s="178"/>
      <c r="S332" s="178"/>
    </row>
    <row r="333" spans="16:19" x14ac:dyDescent="0.25">
      <c r="P333" s="179"/>
      <c r="R333" s="178"/>
      <c r="S333" s="178"/>
    </row>
    <row r="334" spans="16:19" x14ac:dyDescent="0.25">
      <c r="P334" s="179"/>
      <c r="R334" s="178"/>
      <c r="S334" s="178"/>
    </row>
    <row r="335" spans="16:19" x14ac:dyDescent="0.25">
      <c r="P335" s="179"/>
      <c r="R335" s="178"/>
      <c r="S335" s="178"/>
    </row>
    <row r="336" spans="16:19" x14ac:dyDescent="0.25">
      <c r="P336" s="179"/>
      <c r="R336" s="178"/>
      <c r="S336" s="178"/>
    </row>
    <row r="337" spans="16:19" x14ac:dyDescent="0.25">
      <c r="P337" s="179"/>
      <c r="R337" s="178"/>
      <c r="S337" s="178"/>
    </row>
    <row r="338" spans="16:19" x14ac:dyDescent="0.25">
      <c r="P338" s="179"/>
      <c r="R338" s="178"/>
      <c r="S338" s="178"/>
    </row>
    <row r="339" spans="16:19" x14ac:dyDescent="0.25">
      <c r="P339" s="179"/>
      <c r="R339" s="178"/>
      <c r="S339" s="178"/>
    </row>
    <row r="340" spans="16:19" x14ac:dyDescent="0.25">
      <c r="P340" s="179"/>
      <c r="R340" s="178"/>
      <c r="S340" s="178"/>
    </row>
    <row r="341" spans="16:19" x14ac:dyDescent="0.25">
      <c r="P341" s="179"/>
      <c r="R341" s="178"/>
      <c r="S341" s="178"/>
    </row>
    <row r="342" spans="16:19" x14ac:dyDescent="0.25">
      <c r="P342" s="179"/>
      <c r="R342" s="178"/>
      <c r="S342" s="178"/>
    </row>
    <row r="343" spans="16:19" x14ac:dyDescent="0.25">
      <c r="P343" s="179"/>
      <c r="R343" s="178"/>
      <c r="S343" s="178"/>
    </row>
    <row r="344" spans="16:19" x14ac:dyDescent="0.25">
      <c r="P344" s="179"/>
      <c r="R344" s="178"/>
      <c r="S344" s="178"/>
    </row>
    <row r="345" spans="16:19" x14ac:dyDescent="0.25">
      <c r="P345" s="179"/>
      <c r="R345" s="178"/>
      <c r="S345" s="178"/>
    </row>
    <row r="346" spans="16:19" x14ac:dyDescent="0.25">
      <c r="P346" s="179"/>
      <c r="R346" s="178"/>
      <c r="S346" s="178"/>
    </row>
    <row r="347" spans="16:19" x14ac:dyDescent="0.25">
      <c r="P347" s="179"/>
      <c r="R347" s="178"/>
      <c r="S347" s="178"/>
    </row>
    <row r="348" spans="16:19" x14ac:dyDescent="0.25">
      <c r="P348" s="179"/>
      <c r="R348" s="178"/>
      <c r="S348" s="178"/>
    </row>
    <row r="349" spans="16:19" x14ac:dyDescent="0.25">
      <c r="P349" s="179"/>
      <c r="R349" s="178"/>
      <c r="S349" s="178"/>
    </row>
    <row r="350" spans="16:19" x14ac:dyDescent="0.25">
      <c r="P350" s="179"/>
      <c r="R350" s="178"/>
      <c r="S350" s="178"/>
    </row>
    <row r="351" spans="16:19" x14ac:dyDescent="0.25">
      <c r="P351" s="179"/>
      <c r="R351" s="178"/>
      <c r="S351" s="178"/>
    </row>
    <row r="352" spans="16:19" x14ac:dyDescent="0.25">
      <c r="P352" s="179"/>
      <c r="R352" s="178"/>
      <c r="S352" s="178"/>
    </row>
    <row r="353" spans="16:19" x14ac:dyDescent="0.25">
      <c r="P353" s="179"/>
      <c r="R353" s="178"/>
      <c r="S353" s="178"/>
    </row>
    <row r="354" spans="16:19" x14ac:dyDescent="0.25">
      <c r="P354" s="179"/>
      <c r="R354" s="178"/>
      <c r="S354" s="178"/>
    </row>
    <row r="355" spans="16:19" x14ac:dyDescent="0.25">
      <c r="P355" s="179"/>
      <c r="R355" s="178"/>
      <c r="S355" s="178"/>
    </row>
    <row r="356" spans="16:19" x14ac:dyDescent="0.25">
      <c r="P356" s="179"/>
      <c r="R356" s="178"/>
      <c r="S356" s="178"/>
    </row>
    <row r="357" spans="16:19" x14ac:dyDescent="0.25">
      <c r="P357" s="179"/>
      <c r="R357" s="178"/>
      <c r="S357" s="178"/>
    </row>
    <row r="358" spans="16:19" x14ac:dyDescent="0.25">
      <c r="P358" s="179"/>
      <c r="R358" s="178"/>
      <c r="S358" s="178"/>
    </row>
    <row r="359" spans="16:19" x14ac:dyDescent="0.25">
      <c r="P359" s="179"/>
      <c r="R359" s="178"/>
      <c r="S359" s="178"/>
    </row>
    <row r="360" spans="16:19" x14ac:dyDescent="0.25">
      <c r="P360" s="179"/>
      <c r="R360" s="178"/>
      <c r="S360" s="178"/>
    </row>
    <row r="361" spans="16:19" x14ac:dyDescent="0.25">
      <c r="P361" s="179"/>
      <c r="R361" s="178"/>
      <c r="S361" s="178"/>
    </row>
    <row r="362" spans="16:19" x14ac:dyDescent="0.25">
      <c r="P362" s="179"/>
      <c r="R362" s="178"/>
      <c r="S362" s="178"/>
    </row>
    <row r="363" spans="16:19" x14ac:dyDescent="0.25">
      <c r="P363" s="179"/>
      <c r="R363" s="178"/>
      <c r="S363" s="178"/>
    </row>
    <row r="364" spans="16:19" x14ac:dyDescent="0.25">
      <c r="P364" s="179"/>
      <c r="R364" s="178"/>
      <c r="S364" s="178"/>
    </row>
    <row r="365" spans="16:19" x14ac:dyDescent="0.25">
      <c r="P365" s="179"/>
      <c r="R365" s="178"/>
      <c r="S365" s="178"/>
    </row>
    <row r="366" spans="16:19" x14ac:dyDescent="0.25">
      <c r="P366" s="179"/>
      <c r="R366" s="178"/>
      <c r="S366" s="178"/>
    </row>
    <row r="367" spans="16:19" x14ac:dyDescent="0.25">
      <c r="P367" s="179"/>
      <c r="R367" s="178"/>
      <c r="S367" s="178"/>
    </row>
    <row r="368" spans="16:19" x14ac:dyDescent="0.25">
      <c r="P368" s="179"/>
      <c r="R368" s="178"/>
      <c r="S368" s="178"/>
    </row>
    <row r="369" spans="16:19" x14ac:dyDescent="0.25">
      <c r="P369" s="179"/>
      <c r="R369" s="178"/>
      <c r="S369" s="178"/>
    </row>
    <row r="370" spans="16:19" x14ac:dyDescent="0.25">
      <c r="P370" s="179"/>
      <c r="R370" s="178"/>
      <c r="S370" s="178"/>
    </row>
    <row r="371" spans="16:19" x14ac:dyDescent="0.25">
      <c r="P371" s="179"/>
      <c r="R371" s="178"/>
      <c r="S371" s="178"/>
    </row>
    <row r="372" spans="16:19" x14ac:dyDescent="0.25">
      <c r="P372" s="179"/>
      <c r="R372" s="178"/>
      <c r="S372" s="178"/>
    </row>
    <row r="373" spans="16:19" x14ac:dyDescent="0.25">
      <c r="P373" s="179"/>
      <c r="R373" s="178"/>
      <c r="S373" s="178"/>
    </row>
    <row r="374" spans="16:19" x14ac:dyDescent="0.25">
      <c r="P374" s="179"/>
      <c r="R374" s="178"/>
      <c r="S374" s="178"/>
    </row>
    <row r="375" spans="16:19" x14ac:dyDescent="0.25">
      <c r="P375" s="179"/>
      <c r="R375" s="178"/>
      <c r="S375" s="178"/>
    </row>
    <row r="376" spans="16:19" x14ac:dyDescent="0.25">
      <c r="P376" s="179"/>
      <c r="R376" s="178"/>
      <c r="S376" s="178"/>
    </row>
    <row r="377" spans="16:19" x14ac:dyDescent="0.25">
      <c r="P377" s="179"/>
      <c r="R377" s="178"/>
      <c r="S377" s="178"/>
    </row>
    <row r="378" spans="16:19" x14ac:dyDescent="0.25">
      <c r="P378" s="179"/>
      <c r="R378" s="178"/>
      <c r="S378" s="178"/>
    </row>
    <row r="379" spans="16:19" x14ac:dyDescent="0.25">
      <c r="P379" s="179"/>
      <c r="R379" s="178"/>
      <c r="S379" s="178"/>
    </row>
    <row r="380" spans="16:19" x14ac:dyDescent="0.25">
      <c r="P380" s="179"/>
      <c r="R380" s="178"/>
      <c r="S380" s="178"/>
    </row>
    <row r="381" spans="16:19" x14ac:dyDescent="0.25">
      <c r="P381" s="179"/>
      <c r="R381" s="178"/>
      <c r="S381" s="178"/>
    </row>
    <row r="382" spans="16:19" x14ac:dyDescent="0.25">
      <c r="P382" s="179"/>
      <c r="R382" s="178"/>
      <c r="S382" s="178"/>
    </row>
    <row r="383" spans="16:19" x14ac:dyDescent="0.25">
      <c r="P383" s="179"/>
      <c r="R383" s="178"/>
      <c r="S383" s="178"/>
    </row>
    <row r="384" spans="16:19" x14ac:dyDescent="0.25">
      <c r="P384" s="179"/>
      <c r="R384" s="178"/>
      <c r="S384" s="178"/>
    </row>
    <row r="385" spans="16:19" x14ac:dyDescent="0.25">
      <c r="P385" s="179"/>
      <c r="R385" s="178"/>
      <c r="S385" s="178"/>
    </row>
    <row r="386" spans="16:19" x14ac:dyDescent="0.25">
      <c r="P386" s="179"/>
      <c r="R386" s="178"/>
      <c r="S386" s="178"/>
    </row>
    <row r="387" spans="16:19" x14ac:dyDescent="0.25">
      <c r="P387" s="179"/>
      <c r="R387" s="178"/>
      <c r="S387" s="178"/>
    </row>
    <row r="388" spans="16:19" x14ac:dyDescent="0.25">
      <c r="P388" s="179"/>
      <c r="R388" s="178"/>
      <c r="S388" s="178"/>
    </row>
    <row r="389" spans="16:19" x14ac:dyDescent="0.25">
      <c r="P389" s="179"/>
      <c r="R389" s="178"/>
      <c r="S389" s="178"/>
    </row>
    <row r="390" spans="16:19" x14ac:dyDescent="0.25">
      <c r="P390" s="179"/>
      <c r="R390" s="178"/>
      <c r="S390" s="178"/>
    </row>
    <row r="391" spans="16:19" x14ac:dyDescent="0.25">
      <c r="P391" s="179"/>
      <c r="R391" s="178"/>
      <c r="S391" s="178"/>
    </row>
    <row r="392" spans="16:19" x14ac:dyDescent="0.25">
      <c r="P392" s="179"/>
      <c r="R392" s="178"/>
      <c r="S392" s="178"/>
    </row>
    <row r="393" spans="16:19" x14ac:dyDescent="0.25">
      <c r="P393" s="179"/>
      <c r="R393" s="178"/>
      <c r="S393" s="178"/>
    </row>
    <row r="394" spans="16:19" x14ac:dyDescent="0.25">
      <c r="P394" s="179"/>
      <c r="R394" s="178"/>
      <c r="S394" s="178"/>
    </row>
    <row r="395" spans="16:19" x14ac:dyDescent="0.25">
      <c r="P395" s="179"/>
      <c r="R395" s="178"/>
      <c r="S395" s="178"/>
    </row>
    <row r="396" spans="16:19" x14ac:dyDescent="0.25">
      <c r="P396" s="179"/>
      <c r="R396" s="178"/>
      <c r="S396" s="178"/>
    </row>
    <row r="397" spans="16:19" x14ac:dyDescent="0.25">
      <c r="P397" s="179"/>
      <c r="R397" s="178"/>
      <c r="S397" s="178"/>
    </row>
    <row r="398" spans="16:19" x14ac:dyDescent="0.25">
      <c r="P398" s="179"/>
      <c r="R398" s="178"/>
      <c r="S398" s="178"/>
    </row>
    <row r="399" spans="16:19" x14ac:dyDescent="0.25">
      <c r="P399" s="179"/>
      <c r="R399" s="178"/>
      <c r="S399" s="178"/>
    </row>
    <row r="400" spans="16:19" x14ac:dyDescent="0.25">
      <c r="P400" s="179"/>
      <c r="R400" s="178"/>
      <c r="S400" s="178"/>
    </row>
    <row r="401" spans="16:19" x14ac:dyDescent="0.25">
      <c r="P401" s="179"/>
      <c r="R401" s="178"/>
      <c r="S401" s="178"/>
    </row>
    <row r="402" spans="16:19" x14ac:dyDescent="0.25">
      <c r="P402" s="179"/>
      <c r="R402" s="178"/>
      <c r="S402" s="178"/>
    </row>
    <row r="403" spans="16:19" x14ac:dyDescent="0.25">
      <c r="P403" s="179"/>
      <c r="R403" s="178"/>
      <c r="S403" s="178"/>
    </row>
    <row r="404" spans="16:19" x14ac:dyDescent="0.25">
      <c r="P404" s="179"/>
      <c r="R404" s="178"/>
      <c r="S404" s="178"/>
    </row>
    <row r="405" spans="16:19" x14ac:dyDescent="0.25">
      <c r="P405" s="179"/>
      <c r="R405" s="178"/>
      <c r="S405" s="178"/>
    </row>
    <row r="406" spans="16:19" x14ac:dyDescent="0.25">
      <c r="P406" s="179"/>
      <c r="R406" s="178"/>
      <c r="S406" s="178"/>
    </row>
    <row r="407" spans="16:19" x14ac:dyDescent="0.25">
      <c r="P407" s="179"/>
      <c r="R407" s="178"/>
      <c r="S407" s="178"/>
    </row>
    <row r="408" spans="16:19" x14ac:dyDescent="0.25">
      <c r="P408" s="179"/>
      <c r="R408" s="178"/>
      <c r="S408" s="178"/>
    </row>
    <row r="409" spans="16:19" x14ac:dyDescent="0.25">
      <c r="P409" s="179"/>
      <c r="R409" s="178"/>
      <c r="S409" s="178"/>
    </row>
    <row r="410" spans="16:19" x14ac:dyDescent="0.25">
      <c r="P410" s="179"/>
      <c r="R410" s="178"/>
      <c r="S410" s="178"/>
    </row>
    <row r="411" spans="16:19" x14ac:dyDescent="0.25">
      <c r="P411" s="179"/>
      <c r="R411" s="178"/>
      <c r="S411" s="178"/>
    </row>
    <row r="412" spans="16:19" x14ac:dyDescent="0.25">
      <c r="P412" s="179"/>
      <c r="R412" s="178"/>
      <c r="S412" s="178"/>
    </row>
    <row r="413" spans="16:19" x14ac:dyDescent="0.25">
      <c r="P413" s="179"/>
      <c r="R413" s="178"/>
      <c r="S413" s="178"/>
    </row>
    <row r="414" spans="16:19" x14ac:dyDescent="0.25">
      <c r="P414" s="179"/>
      <c r="R414" s="178"/>
      <c r="S414" s="178"/>
    </row>
    <row r="415" spans="16:19" x14ac:dyDescent="0.25">
      <c r="P415" s="179"/>
      <c r="R415" s="178"/>
      <c r="S415" s="178"/>
    </row>
    <row r="416" spans="16:19" x14ac:dyDescent="0.25">
      <c r="P416" s="179"/>
      <c r="R416" s="178"/>
      <c r="S416" s="178"/>
    </row>
    <row r="417" spans="16:19" x14ac:dyDescent="0.25">
      <c r="P417" s="179"/>
      <c r="R417" s="178"/>
      <c r="S417" s="178"/>
    </row>
    <row r="418" spans="16:19" x14ac:dyDescent="0.25">
      <c r="P418" s="179"/>
      <c r="R418" s="178"/>
      <c r="S418" s="178"/>
    </row>
    <row r="419" spans="16:19" x14ac:dyDescent="0.25">
      <c r="P419" s="179"/>
      <c r="R419" s="178"/>
      <c r="S419" s="178"/>
    </row>
    <row r="420" spans="16:19" x14ac:dyDescent="0.25">
      <c r="P420" s="179"/>
      <c r="R420" s="178"/>
      <c r="S420" s="178"/>
    </row>
    <row r="421" spans="16:19" x14ac:dyDescent="0.25">
      <c r="P421" s="179"/>
      <c r="R421" s="178"/>
      <c r="S421" s="178"/>
    </row>
    <row r="422" spans="16:19" x14ac:dyDescent="0.25">
      <c r="P422" s="179"/>
      <c r="R422" s="178"/>
      <c r="S422" s="178"/>
    </row>
    <row r="423" spans="16:19" x14ac:dyDescent="0.25">
      <c r="P423" s="179"/>
      <c r="R423" s="178"/>
      <c r="S423" s="178"/>
    </row>
    <row r="424" spans="16:19" x14ac:dyDescent="0.25">
      <c r="P424" s="179"/>
      <c r="R424" s="178"/>
      <c r="S424" s="178"/>
    </row>
    <row r="425" spans="16:19" x14ac:dyDescent="0.25">
      <c r="P425" s="179"/>
      <c r="R425" s="178"/>
      <c r="S425" s="178"/>
    </row>
    <row r="426" spans="16:19" x14ac:dyDescent="0.25">
      <c r="P426" s="179"/>
      <c r="R426" s="178"/>
      <c r="S426" s="178"/>
    </row>
    <row r="427" spans="16:19" x14ac:dyDescent="0.25">
      <c r="P427" s="179"/>
      <c r="R427" s="178"/>
      <c r="S427" s="178"/>
    </row>
    <row r="428" spans="16:19" x14ac:dyDescent="0.25">
      <c r="P428" s="179"/>
      <c r="R428" s="178"/>
      <c r="S428" s="178"/>
    </row>
    <row r="429" spans="16:19" x14ac:dyDescent="0.25">
      <c r="P429" s="179"/>
      <c r="R429" s="178"/>
      <c r="S429" s="178"/>
    </row>
    <row r="430" spans="16:19" x14ac:dyDescent="0.25">
      <c r="P430" s="179"/>
      <c r="R430" s="178"/>
      <c r="S430" s="178"/>
    </row>
    <row r="431" spans="16:19" x14ac:dyDescent="0.25">
      <c r="P431" s="179"/>
      <c r="R431" s="178"/>
      <c r="S431" s="178"/>
    </row>
    <row r="432" spans="16:19" x14ac:dyDescent="0.25">
      <c r="P432" s="179"/>
      <c r="R432" s="178"/>
      <c r="S432" s="178"/>
    </row>
    <row r="433" spans="16:19" x14ac:dyDescent="0.25">
      <c r="P433" s="179"/>
      <c r="R433" s="178"/>
      <c r="S433" s="178"/>
    </row>
    <row r="434" spans="16:19" x14ac:dyDescent="0.25">
      <c r="P434" s="179"/>
      <c r="R434" s="178"/>
      <c r="S434" s="178"/>
    </row>
    <row r="435" spans="16:19" x14ac:dyDescent="0.25">
      <c r="P435" s="179"/>
      <c r="R435" s="178"/>
      <c r="S435" s="178"/>
    </row>
    <row r="436" spans="16:19" x14ac:dyDescent="0.25">
      <c r="P436" s="179"/>
      <c r="R436" s="178"/>
      <c r="S436" s="178"/>
    </row>
    <row r="437" spans="16:19" x14ac:dyDescent="0.25">
      <c r="P437" s="179"/>
      <c r="R437" s="178"/>
      <c r="S437" s="178"/>
    </row>
    <row r="438" spans="16:19" x14ac:dyDescent="0.25">
      <c r="P438" s="179"/>
      <c r="R438" s="178"/>
      <c r="S438" s="178"/>
    </row>
    <row r="439" spans="16:19" x14ac:dyDescent="0.25">
      <c r="P439" s="179"/>
      <c r="R439" s="178"/>
      <c r="S439" s="178"/>
    </row>
    <row r="440" spans="16:19" x14ac:dyDescent="0.25">
      <c r="P440" s="179"/>
      <c r="R440" s="178"/>
      <c r="S440" s="178"/>
    </row>
    <row r="441" spans="16:19" x14ac:dyDescent="0.25">
      <c r="P441" s="179"/>
      <c r="R441" s="178"/>
      <c r="S441" s="178"/>
    </row>
    <row r="442" spans="16:19" x14ac:dyDescent="0.25">
      <c r="P442" s="179"/>
      <c r="R442" s="178"/>
      <c r="S442" s="178"/>
    </row>
    <row r="443" spans="16:19" x14ac:dyDescent="0.25">
      <c r="P443" s="179"/>
      <c r="R443" s="178"/>
      <c r="S443" s="178"/>
    </row>
    <row r="444" spans="16:19" x14ac:dyDescent="0.25">
      <c r="P444" s="179"/>
      <c r="R444" s="178"/>
      <c r="S444" s="178"/>
    </row>
    <row r="445" spans="16:19" x14ac:dyDescent="0.25">
      <c r="P445" s="179"/>
      <c r="R445" s="178"/>
      <c r="S445" s="178"/>
    </row>
    <row r="446" spans="16:19" x14ac:dyDescent="0.25">
      <c r="P446" s="179"/>
      <c r="R446" s="178"/>
      <c r="S446" s="178"/>
    </row>
    <row r="447" spans="16:19" x14ac:dyDescent="0.25">
      <c r="P447" s="179"/>
      <c r="R447" s="178"/>
      <c r="S447" s="178"/>
    </row>
    <row r="448" spans="16:19" x14ac:dyDescent="0.25">
      <c r="P448" s="179"/>
      <c r="R448" s="178"/>
      <c r="S448" s="178"/>
    </row>
    <row r="449" spans="16:33" x14ac:dyDescent="0.25">
      <c r="P449" s="179"/>
      <c r="R449" s="178"/>
      <c r="S449" s="178"/>
    </row>
    <row r="450" spans="16:33" x14ac:dyDescent="0.25">
      <c r="P450" s="179"/>
      <c r="R450" s="178"/>
      <c r="S450" s="178"/>
    </row>
    <row r="451" spans="16:33" x14ac:dyDescent="0.25">
      <c r="P451" s="179"/>
      <c r="R451" s="178"/>
      <c r="S451" s="178"/>
      <c r="AG451">
        <f>SUM(Z451:Z462)</f>
        <v>0</v>
      </c>
    </row>
    <row r="452" spans="16:33" x14ac:dyDescent="0.25">
      <c r="P452" s="179"/>
      <c r="R452" s="178"/>
      <c r="S452" s="178"/>
    </row>
    <row r="453" spans="16:33" x14ac:dyDescent="0.25">
      <c r="P453" s="179"/>
      <c r="R453" s="178"/>
      <c r="S453" s="178"/>
    </row>
    <row r="454" spans="16:33" x14ac:dyDescent="0.25">
      <c r="P454" s="179"/>
      <c r="R454" s="178"/>
      <c r="S454" s="178"/>
    </row>
    <row r="455" spans="16:33" x14ac:dyDescent="0.25">
      <c r="P455" s="179"/>
      <c r="R455" s="178"/>
      <c r="S455" s="178"/>
    </row>
    <row r="456" spans="16:33" x14ac:dyDescent="0.25">
      <c r="P456" s="179"/>
      <c r="R456" s="178"/>
      <c r="S456" s="178"/>
    </row>
    <row r="457" spans="16:33" x14ac:dyDescent="0.25">
      <c r="P457" s="179"/>
      <c r="R457" s="178"/>
      <c r="S457" s="178"/>
    </row>
    <row r="458" spans="16:33" x14ac:dyDescent="0.25">
      <c r="P458" s="179"/>
      <c r="R458" s="178"/>
      <c r="S458" s="178"/>
    </row>
    <row r="459" spans="16:33" x14ac:dyDescent="0.25">
      <c r="P459" s="179"/>
      <c r="R459" s="178"/>
      <c r="S459" s="178"/>
    </row>
    <row r="460" spans="16:33" x14ac:dyDescent="0.25">
      <c r="P460" s="179"/>
      <c r="R460" s="178"/>
      <c r="S460" s="178"/>
    </row>
    <row r="461" spans="16:33" x14ac:dyDescent="0.25">
      <c r="P461" s="179"/>
      <c r="R461" s="178"/>
      <c r="S461" s="178"/>
    </row>
    <row r="462" spans="16:33" x14ac:dyDescent="0.25">
      <c r="P462" s="179"/>
      <c r="R462" s="178"/>
      <c r="S462" s="178"/>
    </row>
    <row r="463" spans="16:33" x14ac:dyDescent="0.25">
      <c r="P463" s="179"/>
      <c r="R463" s="178"/>
      <c r="S463" s="178"/>
    </row>
    <row r="464" spans="16:33" x14ac:dyDescent="0.25">
      <c r="P464" s="179"/>
      <c r="R464" s="178"/>
      <c r="S464" s="178"/>
    </row>
  </sheetData>
  <mergeCells count="1">
    <mergeCell ref="P5:AA5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2"/>
  <sheetViews>
    <sheetView workbookViewId="0">
      <selection activeCell="P19" sqref="P19"/>
    </sheetView>
  </sheetViews>
  <sheetFormatPr defaultRowHeight="15" x14ac:dyDescent="0.25"/>
  <sheetData>
    <row r="1" spans="1:3" x14ac:dyDescent="0.25">
      <c r="A1" t="s">
        <v>20</v>
      </c>
      <c r="B1" s="65" t="s">
        <v>82</v>
      </c>
      <c r="C1" s="65" t="s">
        <v>0</v>
      </c>
    </row>
    <row r="2" spans="1:3" x14ac:dyDescent="0.25">
      <c r="A2" s="1">
        <v>37622</v>
      </c>
      <c r="B2" s="2">
        <v>100.01345488860309</v>
      </c>
    </row>
    <row r="3" spans="1:3" x14ac:dyDescent="0.25">
      <c r="A3" s="3">
        <v>37653</v>
      </c>
      <c r="B3" s="4">
        <v>100.56172194100712</v>
      </c>
    </row>
    <row r="4" spans="1:3" x14ac:dyDescent="0.25">
      <c r="A4" s="5">
        <v>37681</v>
      </c>
      <c r="B4" s="6">
        <v>100.4151406621834</v>
      </c>
    </row>
    <row r="5" spans="1:3" x14ac:dyDescent="0.25">
      <c r="A5" s="7">
        <v>37712</v>
      </c>
      <c r="B5" s="8">
        <v>100.84774534614196</v>
      </c>
    </row>
    <row r="6" spans="1:3" x14ac:dyDescent="0.25">
      <c r="A6" s="5">
        <v>37742</v>
      </c>
      <c r="B6" s="6">
        <v>100.76909254261885</v>
      </c>
    </row>
    <row r="7" spans="1:3" x14ac:dyDescent="0.25">
      <c r="A7" s="7">
        <v>37773</v>
      </c>
      <c r="B7" s="8">
        <v>100.46140905393321</v>
      </c>
    </row>
    <row r="8" spans="1:3" x14ac:dyDescent="0.25">
      <c r="A8" s="5">
        <v>37803</v>
      </c>
      <c r="B8" s="6">
        <v>100.16870015913196</v>
      </c>
    </row>
    <row r="9" spans="1:3" x14ac:dyDescent="0.25">
      <c r="A9" s="7">
        <v>37834</v>
      </c>
      <c r="B9" s="8">
        <v>99.701647084344742</v>
      </c>
    </row>
    <row r="10" spans="1:3" x14ac:dyDescent="0.25">
      <c r="A10" s="5">
        <v>37865</v>
      </c>
      <c r="B10" s="6">
        <v>100.19730030157004</v>
      </c>
    </row>
    <row r="11" spans="1:3" x14ac:dyDescent="0.25">
      <c r="A11" s="7">
        <v>37895</v>
      </c>
      <c r="B11" s="8">
        <v>100.28737884993271</v>
      </c>
    </row>
    <row r="12" spans="1:3" x14ac:dyDescent="0.25">
      <c r="A12" s="5">
        <v>37926</v>
      </c>
      <c r="B12" s="6">
        <v>100.27628830481719</v>
      </c>
    </row>
    <row r="13" spans="1:3" x14ac:dyDescent="0.25">
      <c r="A13" s="7">
        <v>37956</v>
      </c>
      <c r="B13" s="8">
        <v>100.84010129509338</v>
      </c>
    </row>
    <row r="14" spans="1:3" x14ac:dyDescent="0.25">
      <c r="A14" s="5">
        <v>37987</v>
      </c>
      <c r="B14" s="6">
        <v>101.31775257734449</v>
      </c>
    </row>
    <row r="15" spans="1:3" x14ac:dyDescent="0.25">
      <c r="A15" s="7">
        <v>38018</v>
      </c>
      <c r="B15" s="8">
        <v>102.17425914914493</v>
      </c>
    </row>
    <row r="16" spans="1:3" x14ac:dyDescent="0.25">
      <c r="A16" s="5">
        <v>38047</v>
      </c>
      <c r="B16" s="6">
        <v>103.20246697604725</v>
      </c>
    </row>
    <row r="17" spans="1:2" x14ac:dyDescent="0.25">
      <c r="A17" s="7">
        <v>38078</v>
      </c>
      <c r="B17" s="8">
        <v>103.70974283150005</v>
      </c>
    </row>
    <row r="18" spans="1:2" x14ac:dyDescent="0.25">
      <c r="A18" s="5">
        <v>38108</v>
      </c>
      <c r="B18" s="6">
        <v>104.64844668635807</v>
      </c>
    </row>
    <row r="19" spans="1:2" x14ac:dyDescent="0.25">
      <c r="A19" s="7">
        <v>38139</v>
      </c>
      <c r="B19" s="8">
        <v>105.42957702339453</v>
      </c>
    </row>
    <row r="20" spans="1:2" x14ac:dyDescent="0.25">
      <c r="A20" s="5">
        <v>38169</v>
      </c>
      <c r="B20" s="6">
        <v>106.32802150167575</v>
      </c>
    </row>
    <row r="21" spans="1:2" x14ac:dyDescent="0.25">
      <c r="A21" s="7">
        <v>38200</v>
      </c>
      <c r="B21" s="8">
        <v>106.63148935445173</v>
      </c>
    </row>
    <row r="22" spans="1:2" x14ac:dyDescent="0.25">
      <c r="A22" s="5">
        <v>38231</v>
      </c>
      <c r="B22" s="6">
        <v>107.44256817219244</v>
      </c>
    </row>
    <row r="23" spans="1:2" x14ac:dyDescent="0.25">
      <c r="A23" s="7">
        <v>38261</v>
      </c>
      <c r="B23" s="8">
        <v>107.50638308155985</v>
      </c>
    </row>
    <row r="24" spans="1:2" x14ac:dyDescent="0.25">
      <c r="A24" s="5">
        <v>38292</v>
      </c>
      <c r="B24" s="6">
        <v>108.25985734579346</v>
      </c>
    </row>
    <row r="25" spans="1:2" x14ac:dyDescent="0.25">
      <c r="A25" s="7">
        <v>38322</v>
      </c>
      <c r="B25" s="8">
        <v>107.34404908865203</v>
      </c>
    </row>
    <row r="26" spans="1:2" x14ac:dyDescent="0.25">
      <c r="A26" s="5">
        <v>38353</v>
      </c>
      <c r="B26" s="6">
        <v>106.83065092332747</v>
      </c>
    </row>
    <row r="27" spans="1:2" x14ac:dyDescent="0.25">
      <c r="A27" s="7">
        <v>38384</v>
      </c>
      <c r="B27" s="8">
        <v>106.60137194785545</v>
      </c>
    </row>
    <row r="28" spans="1:2" x14ac:dyDescent="0.25">
      <c r="A28" s="5">
        <v>38412</v>
      </c>
      <c r="B28" s="6">
        <v>106.68555189960422</v>
      </c>
    </row>
    <row r="29" spans="1:2" x14ac:dyDescent="0.25">
      <c r="A29" s="7">
        <v>38443</v>
      </c>
      <c r="B29" s="8">
        <v>105.99899391071625</v>
      </c>
    </row>
    <row r="30" spans="1:2" x14ac:dyDescent="0.25">
      <c r="A30" s="5">
        <v>38473</v>
      </c>
      <c r="B30" s="6">
        <v>105.40985912490393</v>
      </c>
    </row>
    <row r="31" spans="1:2" x14ac:dyDescent="0.25">
      <c r="A31" s="7">
        <v>38504</v>
      </c>
      <c r="B31" s="8">
        <v>104.70591204578147</v>
      </c>
    </row>
    <row r="32" spans="1:2" x14ac:dyDescent="0.25">
      <c r="A32" s="5">
        <v>38534</v>
      </c>
      <c r="B32" s="6">
        <v>103.53562079721897</v>
      </c>
    </row>
    <row r="33" spans="1:3" x14ac:dyDescent="0.25">
      <c r="A33" s="7">
        <v>38565</v>
      </c>
      <c r="B33" s="8">
        <v>102.81096207885656</v>
      </c>
    </row>
    <row r="34" spans="1:3" x14ac:dyDescent="0.25">
      <c r="A34" s="5">
        <v>38596</v>
      </c>
      <c r="B34" s="6">
        <v>102.31206345518005</v>
      </c>
    </row>
    <row r="35" spans="1:3" x14ac:dyDescent="0.25">
      <c r="A35" s="7">
        <v>38626</v>
      </c>
      <c r="B35" s="8">
        <v>101.54825260458232</v>
      </c>
    </row>
    <row r="36" spans="1:3" x14ac:dyDescent="0.25">
      <c r="A36" s="5">
        <v>38657</v>
      </c>
      <c r="B36" s="6">
        <v>101.43455783051229</v>
      </c>
    </row>
    <row r="37" spans="1:3" x14ac:dyDescent="0.25">
      <c r="A37" s="7">
        <v>38687</v>
      </c>
      <c r="B37" s="8">
        <v>101.66973336244101</v>
      </c>
    </row>
    <row r="38" spans="1:3" x14ac:dyDescent="0.25">
      <c r="A38" s="5">
        <v>38718</v>
      </c>
      <c r="B38" s="6">
        <v>101.21961500304279</v>
      </c>
      <c r="C38" s="6">
        <v>99.61279205946218</v>
      </c>
    </row>
    <row r="39" spans="1:3" x14ac:dyDescent="0.25">
      <c r="A39" s="7">
        <v>38749</v>
      </c>
      <c r="B39" s="8">
        <v>100.90048147361676</v>
      </c>
      <c r="C39" s="8">
        <v>99.112617778833851</v>
      </c>
    </row>
    <row r="40" spans="1:3" x14ac:dyDescent="0.25">
      <c r="A40" s="5">
        <v>38777</v>
      </c>
      <c r="B40" s="6">
        <v>100.59123204902416</v>
      </c>
      <c r="C40" s="6">
        <v>99.573669821416928</v>
      </c>
    </row>
    <row r="41" spans="1:3" x14ac:dyDescent="0.25">
      <c r="A41" s="7">
        <v>38808</v>
      </c>
      <c r="B41" s="8">
        <v>99.8751176566265</v>
      </c>
      <c r="C41" s="8">
        <v>98.984415725649356</v>
      </c>
    </row>
    <row r="42" spans="1:3" x14ac:dyDescent="0.25">
      <c r="A42" s="5">
        <v>38838</v>
      </c>
      <c r="B42" s="6">
        <v>99.331076826047521</v>
      </c>
      <c r="C42" s="6">
        <v>99.364681253961635</v>
      </c>
    </row>
    <row r="43" spans="1:3" x14ac:dyDescent="0.25">
      <c r="A43" s="7">
        <v>38869</v>
      </c>
      <c r="B43" s="8">
        <v>99.624776405924038</v>
      </c>
      <c r="C43" s="8">
        <v>100.41380717786063</v>
      </c>
    </row>
    <row r="44" spans="1:3" x14ac:dyDescent="0.25">
      <c r="A44" s="5">
        <v>38899</v>
      </c>
      <c r="B44" s="6">
        <v>99.113176009064503</v>
      </c>
      <c r="C44" s="6">
        <v>98.820773087630968</v>
      </c>
    </row>
    <row r="45" spans="1:3" x14ac:dyDescent="0.25">
      <c r="A45" s="7">
        <v>38930</v>
      </c>
      <c r="B45" s="8">
        <v>99.574961225503088</v>
      </c>
      <c r="C45" s="8">
        <v>98.298931325281387</v>
      </c>
    </row>
    <row r="46" spans="1:3" x14ac:dyDescent="0.25">
      <c r="A46" s="5">
        <v>38961</v>
      </c>
      <c r="B46" s="6">
        <v>99.379630492713119</v>
      </c>
      <c r="C46" s="6">
        <v>98.991553960549638</v>
      </c>
    </row>
    <row r="47" spans="1:3" x14ac:dyDescent="0.25">
      <c r="A47" s="7">
        <v>38991</v>
      </c>
      <c r="B47" s="8">
        <v>99.84175301382129</v>
      </c>
      <c r="C47" s="8">
        <v>99.076181881964089</v>
      </c>
    </row>
    <row r="48" spans="1:3" x14ac:dyDescent="0.25">
      <c r="A48" s="5">
        <v>39022</v>
      </c>
      <c r="B48" s="6">
        <v>100.19593388979895</v>
      </c>
      <c r="C48" s="6">
        <v>98.989941361600799</v>
      </c>
    </row>
    <row r="49" spans="1:3" x14ac:dyDescent="0.25">
      <c r="A49" s="7">
        <v>39052</v>
      </c>
      <c r="B49" s="8">
        <v>100.35224595481722</v>
      </c>
      <c r="C49" s="8">
        <v>108.76063456578862</v>
      </c>
    </row>
    <row r="50" spans="1:3" x14ac:dyDescent="0.25">
      <c r="A50" s="5">
        <v>39083</v>
      </c>
      <c r="B50" s="6">
        <v>100.73120848063076</v>
      </c>
      <c r="C50" s="6">
        <v>98.693112568028738</v>
      </c>
    </row>
    <row r="51" spans="1:3" x14ac:dyDescent="0.25">
      <c r="A51" s="7">
        <v>39114</v>
      </c>
      <c r="B51" s="8">
        <v>100.90085650114654</v>
      </c>
      <c r="C51" s="8">
        <v>98.800052050145254</v>
      </c>
    </row>
    <row r="52" spans="1:3" x14ac:dyDescent="0.25">
      <c r="A52" s="5">
        <v>39142</v>
      </c>
      <c r="B52" s="6">
        <v>101.29976155666395</v>
      </c>
      <c r="C52" s="6">
        <v>98.179507554317951</v>
      </c>
    </row>
    <row r="53" spans="1:3" x14ac:dyDescent="0.25">
      <c r="A53" s="7">
        <v>39173</v>
      </c>
      <c r="B53" s="8">
        <v>102.20630433995879</v>
      </c>
      <c r="C53" s="8">
        <v>105.7467669616646</v>
      </c>
    </row>
    <row r="54" spans="1:3" x14ac:dyDescent="0.25">
      <c r="A54" s="5">
        <v>39203</v>
      </c>
      <c r="B54" s="6">
        <v>102.48062020541721</v>
      </c>
      <c r="C54" s="6">
        <v>105.519624955344</v>
      </c>
    </row>
    <row r="55" spans="1:3" x14ac:dyDescent="0.25">
      <c r="A55" s="7">
        <v>39234</v>
      </c>
      <c r="B55" s="8">
        <v>102.04329324052107</v>
      </c>
      <c r="C55" s="8">
        <v>104.57323424384242</v>
      </c>
    </row>
    <row r="56" spans="1:3" x14ac:dyDescent="0.25">
      <c r="A56" s="5">
        <v>39264</v>
      </c>
      <c r="B56" s="6">
        <v>102.69970950360585</v>
      </c>
      <c r="C56" s="6">
        <v>106.63338558248398</v>
      </c>
    </row>
    <row r="57" spans="1:3" x14ac:dyDescent="0.25">
      <c r="A57" s="7">
        <v>39295</v>
      </c>
      <c r="B57" s="8">
        <v>101.44495531927235</v>
      </c>
      <c r="C57" s="8">
        <v>108.89948089122241</v>
      </c>
    </row>
    <row r="58" spans="1:3" x14ac:dyDescent="0.25">
      <c r="A58" s="5">
        <v>39326</v>
      </c>
      <c r="B58" s="6">
        <v>102.41315419802513</v>
      </c>
      <c r="C58" s="6">
        <v>107.33905792777907</v>
      </c>
    </row>
    <row r="59" spans="1:3" x14ac:dyDescent="0.25">
      <c r="A59" s="7">
        <v>39356</v>
      </c>
      <c r="B59" s="8">
        <v>103.85058083067227</v>
      </c>
      <c r="C59" s="8">
        <v>108.99578157474414</v>
      </c>
    </row>
    <row r="60" spans="1:3" x14ac:dyDescent="0.25">
      <c r="A60" s="5">
        <v>39387</v>
      </c>
      <c r="B60" s="6">
        <v>104.97757812655726</v>
      </c>
      <c r="C60" s="6">
        <v>109.1752903146924</v>
      </c>
    </row>
    <row r="61" spans="1:3" x14ac:dyDescent="0.25">
      <c r="A61" s="7">
        <v>39417</v>
      </c>
      <c r="B61" s="8">
        <v>106.23955570262859</v>
      </c>
      <c r="C61" s="8">
        <v>110.84335827186351</v>
      </c>
    </row>
    <row r="62" spans="1:3" x14ac:dyDescent="0.25">
      <c r="A62" s="5">
        <v>39448</v>
      </c>
      <c r="B62" s="6">
        <v>106.93341349156013</v>
      </c>
      <c r="C62" s="6">
        <v>111.71682079284378</v>
      </c>
    </row>
    <row r="63" spans="1:3" x14ac:dyDescent="0.25">
      <c r="A63" s="7">
        <v>39479</v>
      </c>
      <c r="B63" s="8">
        <v>107.5663629147229</v>
      </c>
      <c r="C63" s="8">
        <v>114.24073023258443</v>
      </c>
    </row>
    <row r="64" spans="1:3" x14ac:dyDescent="0.25">
      <c r="A64" s="5">
        <v>39508</v>
      </c>
      <c r="B64" s="6">
        <v>107.73805966322961</v>
      </c>
      <c r="C64" s="6">
        <v>114.28754558068788</v>
      </c>
    </row>
    <row r="65" spans="1:3" x14ac:dyDescent="0.25">
      <c r="A65" s="7">
        <v>39539</v>
      </c>
      <c r="B65" s="8">
        <v>108.61336545289863</v>
      </c>
      <c r="C65" s="8">
        <v>114.68818539066901</v>
      </c>
    </row>
    <row r="66" spans="1:3" x14ac:dyDescent="0.25">
      <c r="A66" s="5">
        <v>39569</v>
      </c>
      <c r="B66" s="6">
        <v>109.25508401124281</v>
      </c>
      <c r="C66" s="6">
        <v>115.87167595551837</v>
      </c>
    </row>
    <row r="67" spans="1:3" x14ac:dyDescent="0.25">
      <c r="A67" s="7">
        <v>39600</v>
      </c>
      <c r="B67" s="8">
        <v>109.65715201562365</v>
      </c>
      <c r="C67" s="8">
        <v>115.93775115915155</v>
      </c>
    </row>
    <row r="68" spans="1:3" x14ac:dyDescent="0.25">
      <c r="A68" s="5">
        <v>39630</v>
      </c>
      <c r="B68" s="6">
        <v>109.78910643204625</v>
      </c>
      <c r="C68" s="6">
        <v>118.43842560995421</v>
      </c>
    </row>
    <row r="69" spans="1:3" x14ac:dyDescent="0.25">
      <c r="A69" s="7">
        <v>39661</v>
      </c>
      <c r="B69" s="8">
        <v>110.33033424033721</v>
      </c>
      <c r="C69" s="8">
        <v>116.95149915323438</v>
      </c>
    </row>
    <row r="70" spans="1:3" x14ac:dyDescent="0.25">
      <c r="A70" s="5">
        <v>39692</v>
      </c>
      <c r="B70" s="6">
        <v>109.8076492185515</v>
      </c>
      <c r="C70" s="6">
        <v>119.17020169338008</v>
      </c>
    </row>
    <row r="71" spans="1:3" x14ac:dyDescent="0.25">
      <c r="A71" s="7">
        <v>39722</v>
      </c>
      <c r="B71" s="8">
        <v>109.52005383589875</v>
      </c>
      <c r="C71" s="8">
        <v>117.65260602082874</v>
      </c>
    </row>
    <row r="72" spans="1:3" x14ac:dyDescent="0.25">
      <c r="A72" s="5">
        <v>39753</v>
      </c>
      <c r="B72" s="6">
        <v>108.37035501587937</v>
      </c>
      <c r="C72" s="6">
        <v>111.17795498638372</v>
      </c>
    </row>
    <row r="73" spans="1:3" x14ac:dyDescent="0.25">
      <c r="A73" s="7">
        <v>39783</v>
      </c>
      <c r="B73" s="8">
        <v>107.40740286918549</v>
      </c>
      <c r="C73" s="8">
        <v>110.34259259934291</v>
      </c>
    </row>
    <row r="74" spans="1:3" x14ac:dyDescent="0.25">
      <c r="A74" s="5">
        <v>39814</v>
      </c>
      <c r="B74" s="6">
        <v>105.82683027841068</v>
      </c>
      <c r="C74" s="6">
        <v>110.55290229795483</v>
      </c>
    </row>
    <row r="75" spans="1:3" x14ac:dyDescent="0.25">
      <c r="A75" s="7">
        <v>39845</v>
      </c>
      <c r="B75" s="8">
        <v>103.59314369345778</v>
      </c>
      <c r="C75" s="8">
        <v>109.86665441585845</v>
      </c>
    </row>
    <row r="76" spans="1:3" x14ac:dyDescent="0.25">
      <c r="A76" s="5">
        <v>39873</v>
      </c>
      <c r="B76" s="6">
        <v>101.89671432297985</v>
      </c>
      <c r="C76" s="6">
        <v>104.08837884974365</v>
      </c>
    </row>
    <row r="77" spans="1:3" x14ac:dyDescent="0.25">
      <c r="A77" s="7">
        <v>39904</v>
      </c>
      <c r="B77" s="8">
        <v>100.83089505198753</v>
      </c>
      <c r="C77" s="8">
        <v>104.26444651270718</v>
      </c>
    </row>
    <row r="78" spans="1:3" x14ac:dyDescent="0.25">
      <c r="A78" s="5">
        <v>39934</v>
      </c>
      <c r="B78" s="6">
        <v>100.46499632411053</v>
      </c>
      <c r="C78" s="6">
        <v>104.50505696202927</v>
      </c>
    </row>
    <row r="79" spans="1:3" x14ac:dyDescent="0.25">
      <c r="A79" s="7">
        <v>39965</v>
      </c>
      <c r="B79" s="8">
        <v>99.999871295831326</v>
      </c>
      <c r="C79" s="8">
        <v>105.42125363784646</v>
      </c>
    </row>
    <row r="80" spans="1:3" x14ac:dyDescent="0.25">
      <c r="A80" s="5">
        <v>39995</v>
      </c>
      <c r="B80" s="6">
        <v>99.713956696875499</v>
      </c>
      <c r="C80" s="6">
        <v>103.72126577528424</v>
      </c>
    </row>
    <row r="81" spans="1:3" x14ac:dyDescent="0.25">
      <c r="A81" s="7">
        <v>40026</v>
      </c>
      <c r="B81" s="8">
        <v>99.640144416806635</v>
      </c>
      <c r="C81" s="8">
        <v>105.62998245040187</v>
      </c>
    </row>
    <row r="82" spans="1:3" x14ac:dyDescent="0.25">
      <c r="A82" s="5">
        <v>40057</v>
      </c>
      <c r="B82" s="6">
        <v>99.924259972489679</v>
      </c>
      <c r="C82" s="6">
        <v>106.27066242166339</v>
      </c>
    </row>
    <row r="83" spans="1:3" x14ac:dyDescent="0.25">
      <c r="A83" s="7">
        <v>40087</v>
      </c>
      <c r="B83" s="8">
        <v>100.60758565117965</v>
      </c>
      <c r="C83" s="8">
        <v>107.71636220411958</v>
      </c>
    </row>
    <row r="84" spans="1:3" x14ac:dyDescent="0.25">
      <c r="A84" s="5">
        <v>40118</v>
      </c>
      <c r="B84" s="6">
        <v>101.58929537053511</v>
      </c>
      <c r="C84" s="6">
        <v>107.51487286705495</v>
      </c>
    </row>
    <row r="85" spans="1:3" x14ac:dyDescent="0.25">
      <c r="A85" s="7">
        <v>40148</v>
      </c>
      <c r="B85" s="8">
        <v>101.85877590059582</v>
      </c>
      <c r="C85" s="8">
        <v>109.63415686995653</v>
      </c>
    </row>
    <row r="86" spans="1:3" x14ac:dyDescent="0.25">
      <c r="A86" s="5">
        <v>40179</v>
      </c>
      <c r="B86" s="6">
        <v>102.32481416585308</v>
      </c>
      <c r="C86" s="6">
        <v>110.92038897448673</v>
      </c>
    </row>
    <row r="87" spans="1:3" x14ac:dyDescent="0.25">
      <c r="A87" s="7">
        <v>40210</v>
      </c>
      <c r="B87" s="8">
        <v>102.93241057423219</v>
      </c>
      <c r="C87" s="8">
        <v>111.06747429371231</v>
      </c>
    </row>
    <row r="88" spans="1:3" x14ac:dyDescent="0.25">
      <c r="A88" s="5">
        <v>40238</v>
      </c>
      <c r="B88" s="6">
        <v>103.95119584157335</v>
      </c>
      <c r="C88" s="6">
        <v>112.02398100706429</v>
      </c>
    </row>
    <row r="89" spans="1:3" x14ac:dyDescent="0.25">
      <c r="A89" s="7">
        <v>40269</v>
      </c>
      <c r="B89" s="8">
        <v>104.78250645363704</v>
      </c>
      <c r="C89" s="8">
        <v>113.63256266822303</v>
      </c>
    </row>
    <row r="90" spans="1:3" x14ac:dyDescent="0.25">
      <c r="A90" s="5">
        <v>40299</v>
      </c>
      <c r="B90" s="6">
        <v>105.39086399889355</v>
      </c>
      <c r="C90" s="6">
        <v>113.73492505050305</v>
      </c>
    </row>
    <row r="91" spans="1:3" x14ac:dyDescent="0.25">
      <c r="A91" s="7">
        <v>40330</v>
      </c>
      <c r="B91" s="8">
        <v>106.21909893184673</v>
      </c>
      <c r="C91" s="8">
        <v>115.43980378060419</v>
      </c>
    </row>
    <row r="92" spans="1:3" x14ac:dyDescent="0.25">
      <c r="A92" s="5">
        <v>40360</v>
      </c>
      <c r="B92" s="6">
        <v>106.59264026662339</v>
      </c>
      <c r="C92" s="6">
        <v>117.0854426398141</v>
      </c>
    </row>
    <row r="93" spans="1:3" x14ac:dyDescent="0.25">
      <c r="A93" s="7">
        <v>40391</v>
      </c>
      <c r="B93" s="8">
        <v>107.16365845278932</v>
      </c>
      <c r="C93" s="8">
        <v>117.31041842646886</v>
      </c>
    </row>
    <row r="94" spans="1:3" x14ac:dyDescent="0.25">
      <c r="A94" s="5">
        <v>40422</v>
      </c>
      <c r="B94" s="6">
        <v>107.069826675076</v>
      </c>
      <c r="C94" s="6">
        <v>117.87343296511625</v>
      </c>
    </row>
    <row r="95" spans="1:3" x14ac:dyDescent="0.25">
      <c r="A95" s="7">
        <v>40452</v>
      </c>
      <c r="B95" s="8">
        <v>106.90023640570689</v>
      </c>
      <c r="C95" s="8">
        <v>118.86242390302286</v>
      </c>
    </row>
    <row r="96" spans="1:3" x14ac:dyDescent="0.25">
      <c r="A96" s="5">
        <v>40483</v>
      </c>
      <c r="B96" s="6">
        <v>106.92056861436284</v>
      </c>
      <c r="C96" s="6">
        <v>119.68538442436353</v>
      </c>
    </row>
    <row r="97" spans="1:3" x14ac:dyDescent="0.25">
      <c r="A97" s="7">
        <v>40513</v>
      </c>
      <c r="B97" s="8">
        <v>106.75820522839817</v>
      </c>
      <c r="C97" s="8">
        <v>118.2213155424146</v>
      </c>
    </row>
    <row r="98" spans="1:3" x14ac:dyDescent="0.25">
      <c r="A98" s="5">
        <v>40544</v>
      </c>
      <c r="B98" s="6">
        <v>107.01822175148064</v>
      </c>
      <c r="C98" s="6">
        <v>119.38080601222121</v>
      </c>
    </row>
    <row r="99" spans="1:3" x14ac:dyDescent="0.25">
      <c r="A99" s="7">
        <v>40575</v>
      </c>
      <c r="B99" s="8">
        <v>107.1745619601481</v>
      </c>
      <c r="C99" s="8">
        <v>120.47683840764421</v>
      </c>
    </row>
    <row r="100" spans="1:3" x14ac:dyDescent="0.25">
      <c r="A100" s="5">
        <v>40603</v>
      </c>
      <c r="B100" s="6">
        <v>107.39809460651328</v>
      </c>
      <c r="C100" s="6">
        <v>120.31993707511069</v>
      </c>
    </row>
    <row r="101" spans="1:3" x14ac:dyDescent="0.25">
      <c r="A101" s="7">
        <v>40634</v>
      </c>
      <c r="B101" s="8">
        <v>107.32392689551675</v>
      </c>
      <c r="C101" s="8">
        <v>120.33748995042757</v>
      </c>
    </row>
    <row r="102" spans="1:3" x14ac:dyDescent="0.25">
      <c r="A102" s="5">
        <v>40664</v>
      </c>
      <c r="B102" s="6">
        <v>107.86268944746647</v>
      </c>
      <c r="C102" s="6">
        <v>122.46683668194594</v>
      </c>
    </row>
    <row r="103" spans="1:3" x14ac:dyDescent="0.25">
      <c r="A103" s="7">
        <v>40695</v>
      </c>
      <c r="B103" s="8">
        <v>107.91133437573102</v>
      </c>
      <c r="C103" s="8">
        <v>122.53031477274752</v>
      </c>
    </row>
    <row r="104" spans="1:3" x14ac:dyDescent="0.25">
      <c r="A104" s="5">
        <v>40725</v>
      </c>
      <c r="B104" s="6">
        <v>108.3052962866665</v>
      </c>
      <c r="C104" s="6">
        <v>123.25135978701405</v>
      </c>
    </row>
    <row r="105" spans="1:3" x14ac:dyDescent="0.25">
      <c r="A105" s="7">
        <v>40756</v>
      </c>
      <c r="B105" s="8">
        <v>108.02701919831412</v>
      </c>
      <c r="C105" s="8">
        <v>123.80592747354291</v>
      </c>
    </row>
    <row r="106" spans="1:3" x14ac:dyDescent="0.25">
      <c r="A106" s="5">
        <v>40787</v>
      </c>
      <c r="B106" s="6">
        <v>107.96293946886047</v>
      </c>
      <c r="C106" s="6">
        <v>124.85470123455715</v>
      </c>
    </row>
    <row r="107" spans="1:3" x14ac:dyDescent="0.25">
      <c r="A107" s="7">
        <v>40817</v>
      </c>
      <c r="B107" s="8">
        <v>108.41359081088765</v>
      </c>
      <c r="C107" s="8">
        <v>124.81800451982261</v>
      </c>
    </row>
    <row r="108" spans="1:3" x14ac:dyDescent="0.25">
      <c r="A108" s="5">
        <v>40848</v>
      </c>
      <c r="B108" s="6">
        <v>108.19727958326908</v>
      </c>
      <c r="C108" s="6">
        <v>125.29131793041796</v>
      </c>
    </row>
    <row r="109" spans="1:3" x14ac:dyDescent="0.25">
      <c r="A109" s="7">
        <v>40878</v>
      </c>
      <c r="B109" s="8">
        <v>108.3821510853741</v>
      </c>
      <c r="C109" s="8">
        <v>124.66386634829914</v>
      </c>
    </row>
    <row r="110" spans="1:3" x14ac:dyDescent="0.25">
      <c r="A110" s="5">
        <v>40909</v>
      </c>
      <c r="B110" s="6">
        <v>108.20393149017862</v>
      </c>
      <c r="C110" s="6">
        <v>128.43186605062593</v>
      </c>
    </row>
    <row r="111" spans="1:3" x14ac:dyDescent="0.25">
      <c r="A111" s="7">
        <v>40940</v>
      </c>
      <c r="B111" s="8">
        <v>107.55818021785105</v>
      </c>
      <c r="C111" s="8">
        <v>128.46194089887143</v>
      </c>
    </row>
    <row r="112" spans="1:3" x14ac:dyDescent="0.25">
      <c r="A112" s="5">
        <v>40969</v>
      </c>
      <c r="B112" s="6">
        <v>106.94906323971749</v>
      </c>
      <c r="C112" s="6">
        <v>129.28867100243778</v>
      </c>
    </row>
    <row r="113" spans="1:3" x14ac:dyDescent="0.25">
      <c r="A113" s="7">
        <v>41000</v>
      </c>
      <c r="B113" s="8">
        <v>106.64175304072126</v>
      </c>
      <c r="C113" s="8">
        <v>128.53101438823489</v>
      </c>
    </row>
    <row r="114" spans="1:3" x14ac:dyDescent="0.25">
      <c r="A114" s="5">
        <v>41030</v>
      </c>
      <c r="B114" s="6">
        <v>106.2790647815994</v>
      </c>
      <c r="C114" s="6">
        <v>128.22660925684363</v>
      </c>
    </row>
    <row r="115" spans="1:3" x14ac:dyDescent="0.25">
      <c r="A115" s="7">
        <v>41061</v>
      </c>
      <c r="B115" s="8">
        <v>106.03733589176645</v>
      </c>
      <c r="C115" s="8">
        <v>128.74768574076268</v>
      </c>
    </row>
    <row r="116" spans="1:3" x14ac:dyDescent="0.25">
      <c r="A116" s="5">
        <v>41091</v>
      </c>
      <c r="B116" s="6">
        <v>105.7849137014428</v>
      </c>
      <c r="C116" s="6">
        <v>129.02850323047264</v>
      </c>
    </row>
    <row r="117" spans="1:3" x14ac:dyDescent="0.25">
      <c r="A117" s="7">
        <v>41122</v>
      </c>
      <c r="B117" s="8">
        <v>105.74993832304405</v>
      </c>
      <c r="C117" s="8">
        <v>128.85125895244397</v>
      </c>
    </row>
    <row r="118" spans="1:3" x14ac:dyDescent="0.25">
      <c r="A118" s="5">
        <v>41153</v>
      </c>
      <c r="B118" s="6">
        <v>105.35896849635094</v>
      </c>
      <c r="C118" s="6">
        <v>128.10160603171633</v>
      </c>
    </row>
    <row r="119" spans="1:3" x14ac:dyDescent="0.25">
      <c r="A119" s="7">
        <v>41183</v>
      </c>
      <c r="B119" s="8">
        <v>105.33557767750719</v>
      </c>
      <c r="C119" s="8">
        <v>129.31499531586701</v>
      </c>
    </row>
    <row r="120" spans="1:3" x14ac:dyDescent="0.25">
      <c r="A120" s="5">
        <v>41214</v>
      </c>
      <c r="B120" s="6">
        <v>104.92707978708309</v>
      </c>
      <c r="C120" s="6">
        <v>130.10434286660234</v>
      </c>
    </row>
    <row r="121" spans="1:3" x14ac:dyDescent="0.25">
      <c r="A121" s="7">
        <v>41244</v>
      </c>
      <c r="B121" s="8">
        <v>104.65537219134897</v>
      </c>
      <c r="C121" s="8">
        <v>131.57720018905547</v>
      </c>
    </row>
    <row r="122" spans="1:3" x14ac:dyDescent="0.25">
      <c r="A122" s="5">
        <v>41275</v>
      </c>
      <c r="B122" s="6">
        <v>105.00882314588861</v>
      </c>
      <c r="C122" s="6">
        <v>128.82622063663646</v>
      </c>
    </row>
    <row r="123" spans="1:3" x14ac:dyDescent="0.25">
      <c r="A123" s="7">
        <v>41306</v>
      </c>
      <c r="B123" s="8">
        <v>105.45652042513798</v>
      </c>
      <c r="C123" s="8">
        <v>128.77358640626008</v>
      </c>
    </row>
    <row r="124" spans="1:3" x14ac:dyDescent="0.25">
      <c r="A124" s="5">
        <v>41334</v>
      </c>
      <c r="B124" s="6">
        <v>106.12781551500696</v>
      </c>
      <c r="C124" s="6">
        <v>129.62157768967359</v>
      </c>
    </row>
    <row r="125" spans="1:3" x14ac:dyDescent="0.25">
      <c r="A125" s="7">
        <v>41365</v>
      </c>
      <c r="B125" s="8">
        <v>106.50441965207503</v>
      </c>
      <c r="C125" s="8">
        <v>131.81581758461317</v>
      </c>
    </row>
    <row r="126" spans="1:3" x14ac:dyDescent="0.25">
      <c r="A126" s="5">
        <v>41395</v>
      </c>
      <c r="B126" s="6">
        <v>106.28672306663172</v>
      </c>
      <c r="C126" s="6">
        <v>132.04274052940136</v>
      </c>
    </row>
    <row r="127" spans="1:3" x14ac:dyDescent="0.25">
      <c r="A127" s="7">
        <v>41426</v>
      </c>
      <c r="B127" s="8">
        <v>107.05001655145577</v>
      </c>
      <c r="C127" s="8">
        <v>131.86314178289663</v>
      </c>
    </row>
    <row r="128" spans="1:3" x14ac:dyDescent="0.25">
      <c r="A128" s="5">
        <v>41456</v>
      </c>
      <c r="B128" s="6">
        <v>107.09124776058643</v>
      </c>
      <c r="C128" s="6">
        <v>132.68479363451894</v>
      </c>
    </row>
    <row r="129" spans="1:3" x14ac:dyDescent="0.25">
      <c r="A129" s="7">
        <v>41487</v>
      </c>
      <c r="B129" s="8">
        <v>107.37477455746416</v>
      </c>
      <c r="C129" s="8">
        <v>133.06269891805425</v>
      </c>
    </row>
    <row r="130" spans="1:3" x14ac:dyDescent="0.25">
      <c r="A130" s="5">
        <v>41518</v>
      </c>
      <c r="B130" s="6">
        <v>107.81850980963978</v>
      </c>
      <c r="C130" s="6">
        <v>133.91766672651869</v>
      </c>
    </row>
    <row r="131" spans="1:3" x14ac:dyDescent="0.25">
      <c r="A131" s="7">
        <v>41548</v>
      </c>
      <c r="B131" s="8">
        <v>106.98894748684992</v>
      </c>
      <c r="C131" s="8">
        <v>133.71643132371628</v>
      </c>
    </row>
    <row r="132" spans="1:3" x14ac:dyDescent="0.25">
      <c r="A132" s="5">
        <v>41579</v>
      </c>
      <c r="B132" s="6">
        <v>106.78890351867882</v>
      </c>
      <c r="C132" s="6">
        <v>132.81066808130055</v>
      </c>
    </row>
    <row r="133" spans="1:3" x14ac:dyDescent="0.25">
      <c r="A133" s="7">
        <v>41609</v>
      </c>
      <c r="B133" s="8">
        <v>106.52327805278516</v>
      </c>
      <c r="C133" s="8">
        <v>134.85815248560141</v>
      </c>
    </row>
    <row r="134" spans="1:3" x14ac:dyDescent="0.25">
      <c r="A134" s="5">
        <v>41640</v>
      </c>
      <c r="B134" s="6">
        <v>106.91668784258516</v>
      </c>
      <c r="C134" s="6">
        <v>133.86865965458691</v>
      </c>
    </row>
    <row r="135" spans="1:3" x14ac:dyDescent="0.25">
      <c r="A135" s="7">
        <v>41671</v>
      </c>
      <c r="B135" s="8">
        <v>106.70156453580634</v>
      </c>
      <c r="C135" s="8">
        <v>135.5112314096809</v>
      </c>
    </row>
    <row r="136" spans="1:3" x14ac:dyDescent="0.25">
      <c r="A136" s="5">
        <v>41699</v>
      </c>
      <c r="B136" s="6">
        <v>106.19718435352073</v>
      </c>
      <c r="C136" s="6">
        <v>134.39781641270235</v>
      </c>
    </row>
    <row r="137" spans="1:3" x14ac:dyDescent="0.25">
      <c r="A137" s="7">
        <v>41730</v>
      </c>
      <c r="B137" s="8">
        <v>105.72963566011235</v>
      </c>
      <c r="C137" s="8">
        <v>134.86933020950923</v>
      </c>
    </row>
    <row r="138" spans="1:3" x14ac:dyDescent="0.25">
      <c r="A138" s="5">
        <v>41760</v>
      </c>
      <c r="B138" s="6">
        <v>105.36984318177556</v>
      </c>
      <c r="C138" s="6">
        <v>134.68929801689993</v>
      </c>
    </row>
    <row r="139" spans="1:3" x14ac:dyDescent="0.25">
      <c r="A139" s="7">
        <v>41791</v>
      </c>
      <c r="B139" s="8">
        <v>104.66817073455086</v>
      </c>
      <c r="C139" s="8">
        <v>133.76963022622562</v>
      </c>
    </row>
    <row r="140" spans="1:3" x14ac:dyDescent="0.25">
      <c r="A140" s="5">
        <v>41821</v>
      </c>
      <c r="B140" s="6">
        <v>104.93332304419245</v>
      </c>
      <c r="C140" s="6">
        <v>134.06217617828941</v>
      </c>
    </row>
    <row r="141" spans="1:3" x14ac:dyDescent="0.25">
      <c r="A141" s="7">
        <v>41852</v>
      </c>
      <c r="B141" s="8">
        <v>104.43769486639893</v>
      </c>
      <c r="C141" s="8">
        <v>133.86849210535667</v>
      </c>
    </row>
    <row r="142" spans="1:3" x14ac:dyDescent="0.25">
      <c r="A142" s="5">
        <v>41883</v>
      </c>
      <c r="B142" s="6">
        <v>103.93948668526305</v>
      </c>
      <c r="C142" s="6">
        <v>134.17656268650802</v>
      </c>
    </row>
    <row r="143" spans="1:3" x14ac:dyDescent="0.25">
      <c r="A143" s="7">
        <v>41913</v>
      </c>
      <c r="B143" s="8">
        <v>103.24218262978499</v>
      </c>
      <c r="C143" s="8">
        <v>133.45584713139479</v>
      </c>
    </row>
    <row r="144" spans="1:3" x14ac:dyDescent="0.25">
      <c r="A144" s="5">
        <v>41944</v>
      </c>
      <c r="B144" s="6">
        <v>102.27290663570423</v>
      </c>
      <c r="C144" s="6">
        <v>131.84941717455933</v>
      </c>
    </row>
    <row r="145" spans="1:3" x14ac:dyDescent="0.25">
      <c r="A145" s="7">
        <v>41974</v>
      </c>
      <c r="B145" s="8">
        <v>101.57394271713112</v>
      </c>
      <c r="C145" s="8">
        <v>129.50358377118673</v>
      </c>
    </row>
    <row r="146" spans="1:3" x14ac:dyDescent="0.25">
      <c r="A146" s="5">
        <v>42005</v>
      </c>
      <c r="B146" s="6">
        <v>101.87628227090136</v>
      </c>
      <c r="C146" s="6">
        <v>129.81659637890621</v>
      </c>
    </row>
    <row r="147" spans="1:3" x14ac:dyDescent="0.25">
      <c r="A147" s="7">
        <v>42036</v>
      </c>
      <c r="B147" s="8">
        <v>101.35810828021539</v>
      </c>
      <c r="C147" s="8">
        <v>127.93043337432826</v>
      </c>
    </row>
    <row r="148" spans="1:3" x14ac:dyDescent="0.25">
      <c r="A148" s="5">
        <v>42064</v>
      </c>
      <c r="B148" s="6">
        <v>100.63403586493132</v>
      </c>
      <c r="C148" s="6">
        <v>128.75119803012862</v>
      </c>
    </row>
    <row r="149" spans="1:3" x14ac:dyDescent="0.25">
      <c r="A149" s="7">
        <v>42095</v>
      </c>
      <c r="B149" s="8">
        <v>99.948047839269407</v>
      </c>
      <c r="C149" s="8">
        <v>126.08999191480396</v>
      </c>
    </row>
    <row r="150" spans="1:3" x14ac:dyDescent="0.25">
      <c r="A150" s="5">
        <v>42125</v>
      </c>
      <c r="B150" s="6">
        <v>99.69600381972495</v>
      </c>
      <c r="C150" s="6">
        <v>124.16875866774035</v>
      </c>
    </row>
    <row r="151" spans="1:3" x14ac:dyDescent="0.25">
      <c r="A151" s="7">
        <v>42156</v>
      </c>
      <c r="B151" s="8">
        <v>98.738216252504643</v>
      </c>
      <c r="C151" s="8">
        <v>125.61518540690579</v>
      </c>
    </row>
    <row r="152" spans="1:3" x14ac:dyDescent="0.25">
      <c r="A152" s="5">
        <v>42186</v>
      </c>
      <c r="B152" s="6">
        <v>97.363148418567206</v>
      </c>
      <c r="C152" s="6">
        <v>121.30953221617877</v>
      </c>
    </row>
    <row r="153" spans="1:3" x14ac:dyDescent="0.25">
      <c r="A153" s="7">
        <v>42217</v>
      </c>
      <c r="B153" s="8">
        <v>96.148001823557479</v>
      </c>
      <c r="C153" s="8">
        <v>120.68512993264096</v>
      </c>
    </row>
    <row r="154" spans="1:3" x14ac:dyDescent="0.25">
      <c r="A154" s="5">
        <v>42248</v>
      </c>
      <c r="B154" s="6">
        <v>95.637381786638102</v>
      </c>
      <c r="C154" s="6">
        <v>117.7897925417362</v>
      </c>
    </row>
    <row r="155" spans="1:3" x14ac:dyDescent="0.25">
      <c r="A155" s="7">
        <v>42278</v>
      </c>
      <c r="B155" s="8">
        <v>94.60063500450164</v>
      </c>
      <c r="C155" s="8">
        <v>117.05764680055155</v>
      </c>
    </row>
    <row r="156" spans="1:3" x14ac:dyDescent="0.25">
      <c r="A156" s="5">
        <v>42309</v>
      </c>
      <c r="B156" s="6">
        <v>93.757652419364504</v>
      </c>
      <c r="C156" s="6">
        <v>117.70007512739944</v>
      </c>
    </row>
    <row r="157" spans="1:3" x14ac:dyDescent="0.25">
      <c r="A157" s="7">
        <v>42339</v>
      </c>
      <c r="B157" s="8">
        <v>93.495030857364128</v>
      </c>
      <c r="C157" s="8">
        <v>117.24259873776282</v>
      </c>
    </row>
    <row r="158" spans="1:3" x14ac:dyDescent="0.25">
      <c r="A158" s="7">
        <v>42370</v>
      </c>
      <c r="B158" s="6">
        <v>92.345390068792938</v>
      </c>
      <c r="C158" s="6">
        <v>115.28243552945889</v>
      </c>
    </row>
    <row r="159" spans="1:3" x14ac:dyDescent="0.25">
      <c r="A159" s="7">
        <v>42401</v>
      </c>
      <c r="B159" s="8">
        <v>92.199718736663755</v>
      </c>
      <c r="C159" s="8">
        <v>115.45816447324071</v>
      </c>
    </row>
    <row r="160" spans="1:3" x14ac:dyDescent="0.25">
      <c r="A160" s="7">
        <v>42430</v>
      </c>
      <c r="B160" s="6">
        <v>91.887010041813227</v>
      </c>
      <c r="C160" s="6">
        <v>113.50587730885657</v>
      </c>
    </row>
    <row r="161" spans="1:3" x14ac:dyDescent="0.25">
      <c r="A161" s="7">
        <v>42461</v>
      </c>
      <c r="B161" s="8">
        <v>91.197421031188171</v>
      </c>
      <c r="C161" s="8">
        <v>113.18464289940435</v>
      </c>
    </row>
    <row r="162" spans="1:3" x14ac:dyDescent="0.25">
      <c r="A162" s="7">
        <v>42491</v>
      </c>
      <c r="B162" s="6">
        <v>90.227830653293296</v>
      </c>
      <c r="C162" s="6">
        <v>113.32314093063771</v>
      </c>
    </row>
    <row r="163" spans="1:3" x14ac:dyDescent="0.25">
      <c r="A163" s="7">
        <v>42522</v>
      </c>
      <c r="B163" s="8">
        <v>90.174218963645941</v>
      </c>
      <c r="C163" s="8">
        <v>111.38544981285044</v>
      </c>
    </row>
    <row r="164" spans="1:3" x14ac:dyDescent="0.25">
      <c r="A164" s="7">
        <v>42552</v>
      </c>
      <c r="B164" s="6">
        <v>90.542791825992367</v>
      </c>
      <c r="C164" s="6">
        <v>112.71181667219388</v>
      </c>
    </row>
    <row r="165" spans="1:3" x14ac:dyDescent="0.25">
      <c r="A165" s="7">
        <v>42583</v>
      </c>
      <c r="B165" s="8">
        <v>90.432077514024456</v>
      </c>
      <c r="C165" s="8">
        <v>111.96354724838791</v>
      </c>
    </row>
    <row r="166" spans="1:3" x14ac:dyDescent="0.25">
      <c r="A166" s="7">
        <v>42614</v>
      </c>
      <c r="B166" s="6">
        <v>89.920816460008339</v>
      </c>
      <c r="C166" s="6">
        <v>112.693509234828</v>
      </c>
    </row>
    <row r="167" spans="1:3" x14ac:dyDescent="0.25">
      <c r="A167" s="7">
        <v>42644</v>
      </c>
      <c r="B167" s="8">
        <v>90.069047527694366</v>
      </c>
      <c r="C167" s="8">
        <v>112.05239253895564</v>
      </c>
    </row>
    <row r="168" spans="1:3" x14ac:dyDescent="0.25">
      <c r="A168" s="7">
        <v>42675</v>
      </c>
      <c r="B168" s="6">
        <v>90.138408075590306</v>
      </c>
      <c r="C168" s="6">
        <v>111.27576533693365</v>
      </c>
    </row>
    <row r="169" spans="1:3" x14ac:dyDescent="0.25">
      <c r="A169" s="7">
        <v>42705</v>
      </c>
      <c r="B169" s="8">
        <v>90.245797729280667</v>
      </c>
      <c r="C169" s="8">
        <v>111.63039149001615</v>
      </c>
    </row>
    <row r="170" spans="1:3" x14ac:dyDescent="0.25">
      <c r="A170" s="7">
        <v>42736</v>
      </c>
      <c r="B170" s="6">
        <v>90.007985609530621</v>
      </c>
      <c r="C170" s="6">
        <v>111.16148786697133</v>
      </c>
    </row>
    <row r="171" spans="1:3" x14ac:dyDescent="0.25">
      <c r="A171" s="7">
        <v>42767</v>
      </c>
      <c r="B171" s="8">
        <v>90.323095923005042</v>
      </c>
      <c r="C171" s="8">
        <v>110.35306435100991</v>
      </c>
    </row>
    <row r="172" spans="1:3" x14ac:dyDescent="0.25">
      <c r="A172" t="s">
        <v>160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1"/>
  <sheetViews>
    <sheetView workbookViewId="0">
      <selection activeCell="N11" sqref="N11"/>
    </sheetView>
  </sheetViews>
  <sheetFormatPr defaultRowHeight="15" x14ac:dyDescent="0.25"/>
  <cols>
    <col min="3" max="3" width="9.140625" style="65"/>
  </cols>
  <sheetData>
    <row r="1" spans="1:4" x14ac:dyDescent="0.25">
      <c r="A1" t="s">
        <v>20</v>
      </c>
      <c r="B1" t="s">
        <v>1</v>
      </c>
    </row>
    <row r="2" spans="1:4" x14ac:dyDescent="0.25">
      <c r="A2" s="1">
        <v>37622</v>
      </c>
      <c r="B2" s="2">
        <v>83.787294295668147</v>
      </c>
      <c r="C2" s="184"/>
    </row>
    <row r="3" spans="1:4" x14ac:dyDescent="0.25">
      <c r="A3" s="3">
        <v>37653</v>
      </c>
      <c r="B3" s="4">
        <v>79.421486934005472</v>
      </c>
      <c r="C3" s="184"/>
      <c r="D3" s="121"/>
    </row>
    <row r="4" spans="1:4" x14ac:dyDescent="0.25">
      <c r="A4" s="5">
        <v>37681</v>
      </c>
      <c r="B4" s="6">
        <v>80.853059246813828</v>
      </c>
      <c r="C4" s="184"/>
    </row>
    <row r="5" spans="1:4" x14ac:dyDescent="0.25">
      <c r="A5" s="7">
        <v>37712</v>
      </c>
      <c r="B5" s="8">
        <v>83.254708389076868</v>
      </c>
      <c r="C5" s="184"/>
    </row>
    <row r="6" spans="1:4" x14ac:dyDescent="0.25">
      <c r="A6" s="5">
        <v>37742</v>
      </c>
      <c r="B6" s="6">
        <v>82.337823483654603</v>
      </c>
      <c r="C6" s="184"/>
    </row>
    <row r="7" spans="1:4" x14ac:dyDescent="0.25">
      <c r="A7" s="7">
        <v>37773</v>
      </c>
      <c r="B7" s="8">
        <v>82.010777043732759</v>
      </c>
      <c r="C7" s="184"/>
    </row>
    <row r="8" spans="1:4" x14ac:dyDescent="0.25">
      <c r="A8" s="5">
        <v>37803</v>
      </c>
      <c r="B8" s="6">
        <v>81.098166143533362</v>
      </c>
      <c r="C8" s="184"/>
    </row>
    <row r="9" spans="1:4" x14ac:dyDescent="0.25">
      <c r="A9" s="7">
        <v>37834</v>
      </c>
      <c r="B9" s="8">
        <v>81.049922596582903</v>
      </c>
      <c r="C9" s="184"/>
    </row>
    <row r="10" spans="1:4" x14ac:dyDescent="0.25">
      <c r="A10" s="5">
        <v>37865</v>
      </c>
      <c r="B10" s="6">
        <v>82.368237372060477</v>
      </c>
      <c r="C10" s="184"/>
    </row>
    <row r="11" spans="1:4" x14ac:dyDescent="0.25">
      <c r="A11" s="7">
        <v>37895</v>
      </c>
      <c r="B11" s="8">
        <v>82.184865989156918</v>
      </c>
      <c r="C11" s="184"/>
    </row>
    <row r="12" spans="1:4" x14ac:dyDescent="0.25">
      <c r="A12" s="5">
        <v>37926</v>
      </c>
      <c r="B12" s="6">
        <v>82.052761784278957</v>
      </c>
      <c r="C12" s="184"/>
    </row>
    <row r="13" spans="1:4" x14ac:dyDescent="0.25">
      <c r="A13" s="7">
        <v>37956</v>
      </c>
      <c r="B13" s="8">
        <v>82.318722314119725</v>
      </c>
      <c r="C13" s="184"/>
    </row>
    <row r="14" spans="1:4" x14ac:dyDescent="0.25">
      <c r="A14" s="5">
        <v>37987</v>
      </c>
      <c r="B14" s="6">
        <v>81.795704323817986</v>
      </c>
      <c r="C14" s="184"/>
    </row>
    <row r="15" spans="1:4" x14ac:dyDescent="0.25">
      <c r="A15" s="7">
        <v>38018</v>
      </c>
      <c r="B15" s="8">
        <v>83.021457668261277</v>
      </c>
      <c r="C15" s="184"/>
    </row>
    <row r="16" spans="1:4" x14ac:dyDescent="0.25">
      <c r="A16" s="5">
        <v>38047</v>
      </c>
      <c r="B16" s="6">
        <v>84.189956652785241</v>
      </c>
      <c r="C16" s="184"/>
    </row>
    <row r="17" spans="1:3" x14ac:dyDescent="0.25">
      <c r="A17" s="7">
        <v>38078</v>
      </c>
      <c r="B17" s="8">
        <v>83.994441654501514</v>
      </c>
      <c r="C17" s="184"/>
    </row>
    <row r="18" spans="1:3" x14ac:dyDescent="0.25">
      <c r="A18" s="5">
        <v>38108</v>
      </c>
      <c r="B18" s="6">
        <v>83.812884256201841</v>
      </c>
      <c r="C18" s="184"/>
    </row>
    <row r="19" spans="1:3" x14ac:dyDescent="0.25">
      <c r="A19" s="7">
        <v>38139</v>
      </c>
      <c r="B19" s="8">
        <v>85.35121402593029</v>
      </c>
      <c r="C19" s="184"/>
    </row>
    <row r="20" spans="1:3" x14ac:dyDescent="0.25">
      <c r="A20" s="5">
        <v>38169</v>
      </c>
      <c r="B20" s="6">
        <v>84.727040141184474</v>
      </c>
      <c r="C20" s="184"/>
    </row>
    <row r="21" spans="1:3" x14ac:dyDescent="0.25">
      <c r="A21" s="7">
        <v>38200</v>
      </c>
      <c r="B21" s="8">
        <v>84.054199578036531</v>
      </c>
      <c r="C21" s="184"/>
    </row>
    <row r="22" spans="1:3" x14ac:dyDescent="0.25">
      <c r="A22" s="5">
        <v>38231</v>
      </c>
      <c r="B22" s="6">
        <v>83.525783887296086</v>
      </c>
      <c r="C22" s="184"/>
    </row>
    <row r="23" spans="1:3" x14ac:dyDescent="0.25">
      <c r="A23" s="7">
        <v>38261</v>
      </c>
      <c r="B23" s="8">
        <v>83.850762437174794</v>
      </c>
      <c r="C23" s="184"/>
    </row>
    <row r="24" spans="1:3" x14ac:dyDescent="0.25">
      <c r="A24" s="5">
        <v>38292</v>
      </c>
      <c r="B24" s="6">
        <v>83.11472658183034</v>
      </c>
      <c r="C24" s="184"/>
    </row>
    <row r="25" spans="1:3" x14ac:dyDescent="0.25">
      <c r="A25" s="7">
        <v>38322</v>
      </c>
      <c r="B25" s="8">
        <v>83.785107837668377</v>
      </c>
      <c r="C25" s="184"/>
    </row>
    <row r="26" spans="1:3" x14ac:dyDescent="0.25">
      <c r="A26" s="5">
        <v>38353</v>
      </c>
      <c r="B26" s="6">
        <v>83.473224163721369</v>
      </c>
      <c r="C26" s="184"/>
    </row>
    <row r="27" spans="1:3" x14ac:dyDescent="0.25">
      <c r="A27" s="7">
        <v>38384</v>
      </c>
      <c r="B27" s="8">
        <v>82.987320827183851</v>
      </c>
      <c r="C27" s="184"/>
    </row>
    <row r="28" spans="1:3" x14ac:dyDescent="0.25">
      <c r="A28" s="5">
        <v>38412</v>
      </c>
      <c r="B28" s="6">
        <v>83.081963710070411</v>
      </c>
      <c r="C28" s="184"/>
    </row>
    <row r="29" spans="1:3" x14ac:dyDescent="0.25">
      <c r="A29" s="7">
        <v>38443</v>
      </c>
      <c r="B29" s="8">
        <v>82.682574613842178</v>
      </c>
      <c r="C29" s="184"/>
    </row>
    <row r="30" spans="1:3" x14ac:dyDescent="0.25">
      <c r="A30" s="5">
        <v>38473</v>
      </c>
      <c r="B30" s="6">
        <v>82.948407347153733</v>
      </c>
      <c r="C30" s="184"/>
    </row>
    <row r="31" spans="1:3" x14ac:dyDescent="0.25">
      <c r="A31" s="7">
        <v>38504</v>
      </c>
      <c r="B31" s="8">
        <v>81.460995358542448</v>
      </c>
      <c r="C31" s="184"/>
    </row>
    <row r="32" spans="1:3" x14ac:dyDescent="0.25">
      <c r="A32" s="5">
        <v>38534</v>
      </c>
      <c r="B32" s="6">
        <v>80.182094723442574</v>
      </c>
      <c r="C32" s="184"/>
    </row>
    <row r="33" spans="1:3" x14ac:dyDescent="0.25">
      <c r="A33" s="7">
        <v>38565</v>
      </c>
      <c r="B33" s="8">
        <v>81.69908790986544</v>
      </c>
      <c r="C33" s="184"/>
    </row>
    <row r="34" spans="1:3" x14ac:dyDescent="0.25">
      <c r="A34" s="5">
        <v>38596</v>
      </c>
      <c r="B34" s="6">
        <v>80.752725845807078</v>
      </c>
      <c r="C34" s="184"/>
    </row>
    <row r="35" spans="1:3" x14ac:dyDescent="0.25">
      <c r="A35" s="7">
        <v>38626</v>
      </c>
      <c r="B35" s="8">
        <v>81.340765970409777</v>
      </c>
      <c r="C35" s="184"/>
    </row>
    <row r="36" spans="1:3" x14ac:dyDescent="0.25">
      <c r="A36" s="5">
        <v>38657</v>
      </c>
      <c r="B36" s="6">
        <v>82.114427919127422</v>
      </c>
      <c r="C36" s="184"/>
    </row>
    <row r="37" spans="1:3" x14ac:dyDescent="0.25">
      <c r="A37" s="7">
        <v>38687</v>
      </c>
      <c r="B37" s="8">
        <v>82.795696337269661</v>
      </c>
      <c r="C37" s="184"/>
    </row>
    <row r="38" spans="1:3" x14ac:dyDescent="0.25">
      <c r="A38" s="5">
        <v>38718</v>
      </c>
      <c r="B38" s="6">
        <v>81.892113005206753</v>
      </c>
      <c r="C38" s="184"/>
    </row>
    <row r="39" spans="1:3" x14ac:dyDescent="0.25">
      <c r="A39" s="7">
        <v>38749</v>
      </c>
      <c r="B39" s="8">
        <v>80.879315240214439</v>
      </c>
      <c r="C39" s="184"/>
    </row>
    <row r="40" spans="1:3" x14ac:dyDescent="0.25">
      <c r="A40" s="5">
        <v>38777</v>
      </c>
      <c r="B40" s="6">
        <v>81.411995508190742</v>
      </c>
      <c r="C40" s="184"/>
    </row>
    <row r="41" spans="1:3" x14ac:dyDescent="0.25">
      <c r="A41" s="7">
        <v>38808</v>
      </c>
      <c r="B41" s="8">
        <v>80.419175271295259</v>
      </c>
      <c r="C41" s="184"/>
    </row>
    <row r="42" spans="1:3" x14ac:dyDescent="0.25">
      <c r="A42" s="5">
        <v>38838</v>
      </c>
      <c r="B42" s="6">
        <v>80.989966161343247</v>
      </c>
      <c r="C42" s="184"/>
    </row>
    <row r="43" spans="1:3" x14ac:dyDescent="0.25">
      <c r="A43" s="7">
        <v>38869</v>
      </c>
      <c r="B43" s="8">
        <v>80.801732936850513</v>
      </c>
      <c r="C43" s="184"/>
    </row>
    <row r="44" spans="1:3" x14ac:dyDescent="0.25">
      <c r="A44" s="5">
        <v>38899</v>
      </c>
      <c r="B44" s="6">
        <v>81.490443542043437</v>
      </c>
      <c r="C44" s="184"/>
    </row>
    <row r="45" spans="1:3" x14ac:dyDescent="0.25">
      <c r="A45" s="7">
        <v>38930</v>
      </c>
      <c r="B45" s="8">
        <v>81.756239326884199</v>
      </c>
      <c r="C45" s="184"/>
    </row>
    <row r="46" spans="1:3" x14ac:dyDescent="0.25">
      <c r="A46" s="5">
        <v>38961</v>
      </c>
      <c r="B46" s="6">
        <v>82.598321432976874</v>
      </c>
      <c r="C46" s="184"/>
    </row>
    <row r="47" spans="1:3" x14ac:dyDescent="0.25">
      <c r="A47" s="7">
        <v>38991</v>
      </c>
      <c r="B47" s="8">
        <v>82.440892225553227</v>
      </c>
      <c r="C47" s="184"/>
    </row>
    <row r="48" spans="1:3" x14ac:dyDescent="0.25">
      <c r="A48" s="5">
        <v>39022</v>
      </c>
      <c r="B48" s="6">
        <v>83.841511062629067</v>
      </c>
      <c r="C48" s="184"/>
    </row>
    <row r="49" spans="1:3" x14ac:dyDescent="0.25">
      <c r="A49" s="7">
        <v>39052</v>
      </c>
      <c r="B49" s="8">
        <v>84.814265498117749</v>
      </c>
      <c r="C49" s="184"/>
    </row>
    <row r="50" spans="1:3" x14ac:dyDescent="0.25">
      <c r="A50" s="5">
        <v>39083</v>
      </c>
      <c r="B50" s="6">
        <v>84.872390158488685</v>
      </c>
      <c r="C50" s="184"/>
    </row>
    <row r="51" spans="1:3" x14ac:dyDescent="0.25">
      <c r="A51" s="7">
        <v>39114</v>
      </c>
      <c r="B51" s="8">
        <v>84.134835476882742</v>
      </c>
      <c r="C51" s="184"/>
    </row>
    <row r="52" spans="1:3" x14ac:dyDescent="0.25">
      <c r="A52" s="5">
        <v>39142</v>
      </c>
      <c r="B52" s="6">
        <v>83.468682273891844</v>
      </c>
      <c r="C52" s="184"/>
    </row>
    <row r="53" spans="1:3" x14ac:dyDescent="0.25">
      <c r="A53" s="7">
        <v>39173</v>
      </c>
      <c r="B53" s="8">
        <v>82.573865154854573</v>
      </c>
      <c r="C53" s="184"/>
    </row>
    <row r="54" spans="1:3" x14ac:dyDescent="0.25">
      <c r="A54" s="5">
        <v>39203</v>
      </c>
      <c r="B54" s="6">
        <v>84.239193440746774</v>
      </c>
      <c r="C54" s="184"/>
    </row>
    <row r="55" spans="1:3" x14ac:dyDescent="0.25">
      <c r="A55" s="7">
        <v>39234</v>
      </c>
      <c r="B55" s="8">
        <v>84.094709930379608</v>
      </c>
      <c r="C55" s="184"/>
    </row>
    <row r="56" spans="1:3" x14ac:dyDescent="0.25">
      <c r="A56" s="5">
        <v>39264</v>
      </c>
      <c r="B56" s="6">
        <v>84.533752376327399</v>
      </c>
      <c r="C56" s="184"/>
    </row>
    <row r="57" spans="1:3" x14ac:dyDescent="0.25">
      <c r="A57" s="7">
        <v>39295</v>
      </c>
      <c r="B57" s="8">
        <v>85.139653212980321</v>
      </c>
      <c r="C57" s="184"/>
    </row>
    <row r="58" spans="1:3" x14ac:dyDescent="0.25">
      <c r="A58" s="5">
        <v>39326</v>
      </c>
      <c r="B58" s="6">
        <v>84.226734817952035</v>
      </c>
      <c r="C58" s="184"/>
    </row>
    <row r="59" spans="1:3" x14ac:dyDescent="0.25">
      <c r="A59" s="7">
        <v>39356</v>
      </c>
      <c r="B59" s="8">
        <v>85.856262363472226</v>
      </c>
      <c r="C59" s="184"/>
    </row>
    <row r="60" spans="1:3" x14ac:dyDescent="0.25">
      <c r="A60" s="5">
        <v>39387</v>
      </c>
      <c r="B60" s="6">
        <v>85.874338544730008</v>
      </c>
      <c r="C60" s="184"/>
    </row>
    <row r="61" spans="1:3" x14ac:dyDescent="0.25">
      <c r="A61" s="7">
        <v>39417</v>
      </c>
      <c r="B61" s="8">
        <v>85.720004537966474</v>
      </c>
      <c r="C61" s="184"/>
    </row>
    <row r="62" spans="1:3" x14ac:dyDescent="0.25">
      <c r="A62" s="5">
        <v>39448</v>
      </c>
      <c r="B62" s="6">
        <v>85.880890617775606</v>
      </c>
      <c r="C62" s="184"/>
    </row>
    <row r="63" spans="1:3" x14ac:dyDescent="0.25">
      <c r="A63" s="7">
        <v>39479</v>
      </c>
      <c r="B63" s="8">
        <v>87.330773084580457</v>
      </c>
      <c r="C63" s="184"/>
    </row>
    <row r="64" spans="1:3" x14ac:dyDescent="0.25">
      <c r="A64" s="5">
        <v>39508</v>
      </c>
      <c r="B64" s="6">
        <v>85.778767193705775</v>
      </c>
      <c r="C64" s="184"/>
    </row>
    <row r="65" spans="1:3" x14ac:dyDescent="0.25">
      <c r="A65" s="7">
        <v>39539</v>
      </c>
      <c r="B65" s="8">
        <v>86.478072781578916</v>
      </c>
      <c r="C65" s="184"/>
    </row>
    <row r="66" spans="1:3" x14ac:dyDescent="0.25">
      <c r="A66" s="5">
        <v>39569</v>
      </c>
      <c r="B66" s="6">
        <v>86.147056603938097</v>
      </c>
      <c r="C66" s="184"/>
    </row>
    <row r="67" spans="1:3" x14ac:dyDescent="0.25">
      <c r="A67" s="7">
        <v>39600</v>
      </c>
      <c r="B67" s="8">
        <v>87.021315126793553</v>
      </c>
      <c r="C67" s="184"/>
    </row>
    <row r="68" spans="1:3" x14ac:dyDescent="0.25">
      <c r="A68" s="5">
        <v>39630</v>
      </c>
      <c r="B68" s="6">
        <v>87.226139452587375</v>
      </c>
      <c r="C68" s="184"/>
    </row>
    <row r="69" spans="1:3" x14ac:dyDescent="0.25">
      <c r="A69" s="7">
        <v>39661</v>
      </c>
      <c r="B69" s="8">
        <v>86.025314667514778</v>
      </c>
      <c r="C69" s="184"/>
    </row>
    <row r="70" spans="1:3" x14ac:dyDescent="0.25">
      <c r="A70" s="5">
        <v>39692</v>
      </c>
      <c r="B70" s="6">
        <v>87.497948456519381</v>
      </c>
      <c r="C70" s="184"/>
    </row>
    <row r="71" spans="1:3" x14ac:dyDescent="0.25">
      <c r="A71" s="7">
        <v>39722</v>
      </c>
      <c r="B71" s="8">
        <v>84.562591747721513</v>
      </c>
      <c r="C71" s="184"/>
    </row>
    <row r="72" spans="1:3" x14ac:dyDescent="0.25">
      <c r="A72" s="5">
        <v>39753</v>
      </c>
      <c r="B72" s="6">
        <v>82.833953005830139</v>
      </c>
      <c r="C72" s="184"/>
    </row>
    <row r="73" spans="1:3" x14ac:dyDescent="0.25">
      <c r="A73" s="7">
        <v>39783</v>
      </c>
      <c r="B73" s="8">
        <v>81.25444227080898</v>
      </c>
      <c r="C73" s="184"/>
    </row>
    <row r="74" spans="1:3" x14ac:dyDescent="0.25">
      <c r="A74" s="5">
        <v>39814</v>
      </c>
      <c r="B74" s="6">
        <v>79.368967264997494</v>
      </c>
      <c r="C74" s="184"/>
    </row>
    <row r="75" spans="1:3" x14ac:dyDescent="0.25">
      <c r="A75" s="7">
        <v>39845</v>
      </c>
      <c r="B75" s="8">
        <v>78.167038013901688</v>
      </c>
      <c r="C75" s="184"/>
    </row>
    <row r="76" spans="1:3" x14ac:dyDescent="0.25">
      <c r="A76" s="5">
        <v>39873</v>
      </c>
      <c r="B76" s="6">
        <v>77.281224261661464</v>
      </c>
      <c r="C76" s="184"/>
    </row>
    <row r="77" spans="1:3" x14ac:dyDescent="0.25">
      <c r="A77" s="7">
        <v>39904</v>
      </c>
      <c r="B77" s="8">
        <v>77.411047551087449</v>
      </c>
      <c r="C77" s="184"/>
    </row>
    <row r="78" spans="1:3" x14ac:dyDescent="0.25">
      <c r="A78" s="5">
        <v>39934</v>
      </c>
      <c r="B78" s="6">
        <v>77.152629128205191</v>
      </c>
      <c r="C78" s="184"/>
    </row>
    <row r="79" spans="1:3" x14ac:dyDescent="0.25">
      <c r="A79" s="7">
        <v>39965</v>
      </c>
      <c r="B79" s="8">
        <v>78.307561776260911</v>
      </c>
      <c r="C79" s="184"/>
    </row>
    <row r="80" spans="1:3" x14ac:dyDescent="0.25">
      <c r="A80" s="5">
        <v>39995</v>
      </c>
      <c r="B80" s="6">
        <v>79.05841496215929</v>
      </c>
      <c r="C80" s="184"/>
    </row>
    <row r="81" spans="1:3" x14ac:dyDescent="0.25">
      <c r="A81" s="7">
        <v>40026</v>
      </c>
      <c r="B81" s="8">
        <v>77.815073854402016</v>
      </c>
      <c r="C81" s="184"/>
    </row>
    <row r="82" spans="1:3" x14ac:dyDescent="0.25">
      <c r="A82" s="5">
        <v>40057</v>
      </c>
      <c r="B82" s="6">
        <v>79.103898863942248</v>
      </c>
      <c r="C82" s="184"/>
    </row>
    <row r="83" spans="1:3" x14ac:dyDescent="0.25">
      <c r="A83" s="7">
        <v>40087</v>
      </c>
      <c r="B83" s="8">
        <v>80.607970356507266</v>
      </c>
      <c r="C83" s="184"/>
    </row>
    <row r="84" spans="1:3" x14ac:dyDescent="0.25">
      <c r="A84" s="5">
        <v>40118</v>
      </c>
      <c r="B84" s="6">
        <v>80.965454631037915</v>
      </c>
      <c r="C84" s="184"/>
    </row>
    <row r="85" spans="1:3" x14ac:dyDescent="0.25">
      <c r="A85" s="7">
        <v>40148</v>
      </c>
      <c r="B85" s="8">
        <v>81.557164779024973</v>
      </c>
      <c r="C85" s="184"/>
    </row>
    <row r="86" spans="1:3" x14ac:dyDescent="0.25">
      <c r="A86" s="5">
        <v>40179</v>
      </c>
      <c r="B86" s="6">
        <v>82.172879071972034</v>
      </c>
      <c r="C86" s="184"/>
    </row>
    <row r="87" spans="1:3" x14ac:dyDescent="0.25">
      <c r="A87" s="7">
        <v>40210</v>
      </c>
      <c r="B87" s="8">
        <v>82.482160350769718</v>
      </c>
      <c r="C87" s="184"/>
    </row>
    <row r="88" spans="1:3" x14ac:dyDescent="0.25">
      <c r="A88" s="5">
        <v>40238</v>
      </c>
      <c r="B88" s="6">
        <v>83.212185543304642</v>
      </c>
      <c r="C88" s="184"/>
    </row>
    <row r="89" spans="1:3" x14ac:dyDescent="0.25">
      <c r="A89" s="7">
        <v>40269</v>
      </c>
      <c r="B89" s="8">
        <v>82.646283570783936</v>
      </c>
      <c r="C89" s="184"/>
    </row>
    <row r="90" spans="1:3" x14ac:dyDescent="0.25">
      <c r="A90" s="5">
        <v>40299</v>
      </c>
      <c r="B90" s="6">
        <v>83.474600045761179</v>
      </c>
      <c r="C90" s="184"/>
    </row>
    <row r="91" spans="1:3" x14ac:dyDescent="0.25">
      <c r="A91" s="7">
        <v>40330</v>
      </c>
      <c r="B91" s="8">
        <v>83.051631567120097</v>
      </c>
      <c r="C91" s="184"/>
    </row>
    <row r="92" spans="1:3" x14ac:dyDescent="0.25">
      <c r="A92" s="5">
        <v>40360</v>
      </c>
      <c r="B92" s="6">
        <v>83.183462804745048</v>
      </c>
      <c r="C92" s="184"/>
    </row>
    <row r="93" spans="1:3" x14ac:dyDescent="0.25">
      <c r="A93" s="7">
        <v>40391</v>
      </c>
      <c r="B93" s="8">
        <v>83.986494589002973</v>
      </c>
      <c r="C93" s="184"/>
    </row>
    <row r="94" spans="1:3" x14ac:dyDescent="0.25">
      <c r="A94" s="5">
        <v>40422</v>
      </c>
      <c r="B94" s="6">
        <v>83.507147841014188</v>
      </c>
      <c r="C94" s="184"/>
    </row>
    <row r="95" spans="1:3" x14ac:dyDescent="0.25">
      <c r="A95" s="7">
        <v>40452</v>
      </c>
      <c r="B95" s="8">
        <v>82.506018778861375</v>
      </c>
      <c r="C95" s="184"/>
    </row>
    <row r="96" spans="1:3" x14ac:dyDescent="0.25">
      <c r="A96" s="5">
        <v>40483</v>
      </c>
      <c r="B96" s="6">
        <v>83.067063562906398</v>
      </c>
      <c r="C96" s="184"/>
    </row>
    <row r="97" spans="1:3" x14ac:dyDescent="0.25">
      <c r="A97" s="7">
        <v>40513</v>
      </c>
      <c r="B97" s="8">
        <v>83.793474276766943</v>
      </c>
      <c r="C97" s="184"/>
    </row>
    <row r="98" spans="1:3" x14ac:dyDescent="0.25">
      <c r="A98" s="5">
        <v>40544</v>
      </c>
      <c r="B98" s="6">
        <v>82.636621969845109</v>
      </c>
      <c r="C98" s="184"/>
    </row>
    <row r="99" spans="1:3" x14ac:dyDescent="0.25">
      <c r="A99" s="7">
        <v>40575</v>
      </c>
      <c r="B99" s="8">
        <v>83.190066530733105</v>
      </c>
      <c r="C99" s="184"/>
    </row>
    <row r="100" spans="1:3" x14ac:dyDescent="0.25">
      <c r="A100" s="5">
        <v>40603</v>
      </c>
      <c r="B100" s="6">
        <v>83.614190844615678</v>
      </c>
      <c r="C100" s="184"/>
    </row>
    <row r="101" spans="1:3" x14ac:dyDescent="0.25">
      <c r="A101" s="7">
        <v>40634</v>
      </c>
      <c r="B101" s="8">
        <v>83.023632832741171</v>
      </c>
      <c r="C101" s="184"/>
    </row>
    <row r="102" spans="1:3" x14ac:dyDescent="0.25">
      <c r="A102" s="5">
        <v>40664</v>
      </c>
      <c r="B102" s="6">
        <v>83.940559604589026</v>
      </c>
      <c r="C102" s="184"/>
    </row>
    <row r="103" spans="1:3" x14ac:dyDescent="0.25">
      <c r="A103" s="7">
        <v>40695</v>
      </c>
      <c r="B103" s="8">
        <v>82.927989295075861</v>
      </c>
      <c r="C103" s="184"/>
    </row>
    <row r="104" spans="1:3" x14ac:dyDescent="0.25">
      <c r="A104" s="5">
        <v>40725</v>
      </c>
      <c r="B104" s="6">
        <v>82.531966864450524</v>
      </c>
      <c r="C104" s="184"/>
    </row>
    <row r="105" spans="1:3" x14ac:dyDescent="0.25">
      <c r="A105" s="7">
        <v>40756</v>
      </c>
      <c r="B105" s="8">
        <v>82.340182463300351</v>
      </c>
      <c r="C105" s="184"/>
    </row>
    <row r="106" spans="1:3" x14ac:dyDescent="0.25">
      <c r="A106" s="5">
        <v>40787</v>
      </c>
      <c r="B106" s="6">
        <v>81.842092335885198</v>
      </c>
      <c r="C106" s="184"/>
    </row>
    <row r="107" spans="1:3" x14ac:dyDescent="0.25">
      <c r="A107" s="7">
        <v>40817</v>
      </c>
      <c r="B107" s="8">
        <v>82.019038315176957</v>
      </c>
      <c r="C107" s="184"/>
    </row>
    <row r="108" spans="1:3" x14ac:dyDescent="0.25">
      <c r="A108" s="5">
        <v>40848</v>
      </c>
      <c r="B108" s="6">
        <v>82.431464187692413</v>
      </c>
      <c r="C108" s="184"/>
    </row>
    <row r="109" spans="1:3" x14ac:dyDescent="0.25">
      <c r="A109" s="7">
        <v>40878</v>
      </c>
      <c r="B109" s="8">
        <v>83.137771728537615</v>
      </c>
      <c r="C109" s="184"/>
    </row>
    <row r="110" spans="1:3" x14ac:dyDescent="0.25">
      <c r="A110" s="5">
        <v>40909</v>
      </c>
      <c r="B110" s="6">
        <v>83.744618753870299</v>
      </c>
      <c r="C110" s="184"/>
    </row>
    <row r="111" spans="1:3" x14ac:dyDescent="0.25">
      <c r="A111" s="7">
        <v>40940</v>
      </c>
      <c r="B111" s="8">
        <v>81.766913554333911</v>
      </c>
      <c r="C111" s="184"/>
    </row>
    <row r="112" spans="1:3" x14ac:dyDescent="0.25">
      <c r="A112" s="5">
        <v>40969</v>
      </c>
      <c r="B112" s="6">
        <v>82.12786905879787</v>
      </c>
      <c r="C112" s="184"/>
    </row>
    <row r="113" spans="1:3" x14ac:dyDescent="0.25">
      <c r="A113" s="7">
        <v>41000</v>
      </c>
      <c r="B113" s="8">
        <v>81.496589137569785</v>
      </c>
      <c r="C113" s="184"/>
    </row>
    <row r="114" spans="1:3" x14ac:dyDescent="0.25">
      <c r="A114" s="5">
        <v>41030</v>
      </c>
      <c r="B114" s="6">
        <v>82.050334811341486</v>
      </c>
      <c r="C114" s="184"/>
    </row>
    <row r="115" spans="1:3" x14ac:dyDescent="0.25">
      <c r="A115" s="7">
        <v>41061</v>
      </c>
      <c r="B115" s="8">
        <v>81.281722717533484</v>
      </c>
      <c r="C115" s="184"/>
    </row>
    <row r="116" spans="1:3" x14ac:dyDescent="0.25">
      <c r="A116" s="5">
        <v>41091</v>
      </c>
      <c r="B116" s="6">
        <v>81.965741675565724</v>
      </c>
      <c r="C116" s="184"/>
    </row>
    <row r="117" spans="1:3" x14ac:dyDescent="0.25">
      <c r="A117" s="7">
        <v>41122</v>
      </c>
      <c r="B117" s="8">
        <v>82.805863870014917</v>
      </c>
      <c r="C117" s="184"/>
    </row>
    <row r="118" spans="1:3" x14ac:dyDescent="0.25">
      <c r="A118" s="5">
        <v>41153</v>
      </c>
      <c r="B118" s="6">
        <v>82.112258706475515</v>
      </c>
      <c r="C118" s="184"/>
    </row>
    <row r="119" spans="1:3" x14ac:dyDescent="0.25">
      <c r="A119" s="7">
        <v>41183</v>
      </c>
      <c r="B119" s="8">
        <v>82.480598702870793</v>
      </c>
      <c r="C119" s="184"/>
    </row>
    <row r="120" spans="1:3" x14ac:dyDescent="0.25">
      <c r="A120" s="5">
        <v>41214</v>
      </c>
      <c r="B120" s="6">
        <v>82.043633896457095</v>
      </c>
      <c r="C120" s="184"/>
    </row>
    <row r="121" spans="1:3" x14ac:dyDescent="0.25">
      <c r="A121" s="7">
        <v>41244</v>
      </c>
      <c r="B121" s="8">
        <v>81.322224269668155</v>
      </c>
      <c r="C121" s="184"/>
    </row>
    <row r="122" spans="1:3" x14ac:dyDescent="0.25">
      <c r="A122" s="5">
        <v>41275</v>
      </c>
      <c r="B122" s="6">
        <v>82.218248942665483</v>
      </c>
      <c r="C122" s="184"/>
    </row>
    <row r="123" spans="1:3" x14ac:dyDescent="0.25">
      <c r="A123" s="7">
        <v>41306</v>
      </c>
      <c r="B123" s="8">
        <v>82.293536188913365</v>
      </c>
      <c r="C123" s="184"/>
    </row>
    <row r="124" spans="1:3" x14ac:dyDescent="0.25">
      <c r="A124" s="5">
        <v>41334</v>
      </c>
      <c r="B124" s="6">
        <v>82.116140970341391</v>
      </c>
      <c r="C124" s="184"/>
    </row>
    <row r="125" spans="1:3" x14ac:dyDescent="0.25">
      <c r="A125" s="7">
        <v>41365</v>
      </c>
      <c r="B125" s="8">
        <v>83.966638402396427</v>
      </c>
      <c r="C125" s="184"/>
    </row>
    <row r="126" spans="1:3" x14ac:dyDescent="0.25">
      <c r="A126" s="5">
        <v>41395</v>
      </c>
      <c r="B126" s="6">
        <v>82.961375171085905</v>
      </c>
      <c r="C126" s="184"/>
    </row>
    <row r="127" spans="1:3" x14ac:dyDescent="0.25">
      <c r="A127" s="7">
        <v>41426</v>
      </c>
      <c r="B127" s="8">
        <v>83.44415627022056</v>
      </c>
      <c r="C127" s="184"/>
    </row>
    <row r="128" spans="1:3" x14ac:dyDescent="0.25">
      <c r="A128" s="5">
        <v>41456</v>
      </c>
      <c r="B128" s="6">
        <v>82.996205199549053</v>
      </c>
      <c r="C128" s="184"/>
    </row>
    <row r="129" spans="1:3" x14ac:dyDescent="0.25">
      <c r="A129" s="7">
        <v>41487</v>
      </c>
      <c r="B129" s="8">
        <v>82.726766710710635</v>
      </c>
      <c r="C129" s="184"/>
    </row>
    <row r="130" spans="1:3" x14ac:dyDescent="0.25">
      <c r="A130" s="5">
        <v>41518</v>
      </c>
      <c r="B130" s="6">
        <v>81.899966868095518</v>
      </c>
      <c r="C130" s="184"/>
    </row>
    <row r="131" spans="1:3" x14ac:dyDescent="0.25">
      <c r="A131" s="7">
        <v>41548</v>
      </c>
      <c r="B131" s="8">
        <v>82.889805626057253</v>
      </c>
      <c r="C131" s="184"/>
    </row>
    <row r="132" spans="1:3" x14ac:dyDescent="0.25">
      <c r="A132" s="5">
        <v>41579</v>
      </c>
      <c r="B132" s="6">
        <v>81.641589794018302</v>
      </c>
      <c r="C132" s="184"/>
    </row>
    <row r="133" spans="1:3" x14ac:dyDescent="0.25">
      <c r="A133" s="7">
        <v>41609</v>
      </c>
      <c r="B133" s="8">
        <v>81.422708575852312</v>
      </c>
      <c r="C133" s="184"/>
    </row>
    <row r="134" spans="1:3" x14ac:dyDescent="0.25">
      <c r="A134" s="5">
        <v>41640</v>
      </c>
      <c r="B134" s="6">
        <v>81.506264090060512</v>
      </c>
      <c r="C134" s="184"/>
    </row>
    <row r="135" spans="1:3" x14ac:dyDescent="0.25">
      <c r="A135" s="7">
        <v>41671</v>
      </c>
      <c r="B135" s="8">
        <v>82.121099098022512</v>
      </c>
      <c r="C135" s="184"/>
    </row>
    <row r="136" spans="1:3" x14ac:dyDescent="0.25">
      <c r="A136" s="5">
        <v>41699</v>
      </c>
      <c r="B136" s="6">
        <v>80.447429790244925</v>
      </c>
      <c r="C136" s="184"/>
    </row>
    <row r="137" spans="1:3" x14ac:dyDescent="0.25">
      <c r="A137" s="7">
        <v>41730</v>
      </c>
      <c r="B137" s="8">
        <v>80.775172149004547</v>
      </c>
      <c r="C137" s="184"/>
    </row>
    <row r="138" spans="1:3" x14ac:dyDescent="0.25">
      <c r="A138" s="5">
        <v>41760</v>
      </c>
      <c r="B138" s="6">
        <v>80.338291164888389</v>
      </c>
      <c r="C138" s="184"/>
    </row>
    <row r="139" spans="1:3" x14ac:dyDescent="0.25">
      <c r="A139" s="7">
        <v>41791</v>
      </c>
      <c r="B139" s="8">
        <v>78.849088799229946</v>
      </c>
      <c r="C139" s="184"/>
    </row>
    <row r="140" spans="1:3" x14ac:dyDescent="0.25">
      <c r="A140" s="5">
        <v>41821</v>
      </c>
      <c r="B140" s="6">
        <v>81.758093031419719</v>
      </c>
      <c r="C140" s="184"/>
    </row>
    <row r="141" spans="1:3" x14ac:dyDescent="0.25">
      <c r="A141" s="7">
        <v>41852</v>
      </c>
      <c r="B141" s="8">
        <v>80.511033923277935</v>
      </c>
      <c r="C141" s="184"/>
    </row>
    <row r="142" spans="1:3" x14ac:dyDescent="0.25">
      <c r="A142" s="5">
        <v>41883</v>
      </c>
      <c r="B142" s="6">
        <v>81.746297461349016</v>
      </c>
      <c r="C142" s="184"/>
    </row>
    <row r="143" spans="1:3" x14ac:dyDescent="0.25">
      <c r="A143" s="7">
        <v>41913</v>
      </c>
      <c r="B143" s="8">
        <v>81.112882555492888</v>
      </c>
      <c r="C143" s="184"/>
    </row>
    <row r="144" spans="1:3" x14ac:dyDescent="0.25">
      <c r="A144" s="5">
        <v>41944</v>
      </c>
      <c r="B144" s="6">
        <v>81.543191056715813</v>
      </c>
      <c r="C144" s="184"/>
    </row>
    <row r="145" spans="1:3" x14ac:dyDescent="0.25">
      <c r="A145" s="7">
        <v>41974</v>
      </c>
      <c r="B145" s="8">
        <v>78.149476158292927</v>
      </c>
      <c r="C145" s="184"/>
    </row>
    <row r="146" spans="1:3" x14ac:dyDescent="0.25">
      <c r="A146" s="5">
        <v>42005</v>
      </c>
      <c r="B146" s="6">
        <v>78.932831509017134</v>
      </c>
      <c r="C146" s="184"/>
    </row>
    <row r="147" spans="1:3" x14ac:dyDescent="0.25">
      <c r="A147" s="7">
        <v>42036</v>
      </c>
      <c r="B147" s="8">
        <v>77.856301244818013</v>
      </c>
      <c r="C147" s="184"/>
    </row>
    <row r="148" spans="1:3" x14ac:dyDescent="0.25">
      <c r="A148" s="5">
        <v>42064</v>
      </c>
      <c r="B148" s="6">
        <v>79.79019244880125</v>
      </c>
      <c r="C148" s="184"/>
    </row>
    <row r="149" spans="1:3" x14ac:dyDescent="0.25">
      <c r="A149" s="7">
        <v>42095</v>
      </c>
      <c r="B149" s="8">
        <v>79.056170644732944</v>
      </c>
      <c r="C149" s="184"/>
    </row>
    <row r="150" spans="1:3" x14ac:dyDescent="0.25">
      <c r="A150" s="5">
        <v>42125</v>
      </c>
      <c r="B150" s="6">
        <v>78.707532198046735</v>
      </c>
      <c r="C150" s="184"/>
    </row>
    <row r="151" spans="1:3" x14ac:dyDescent="0.25">
      <c r="A151" s="7">
        <v>42156</v>
      </c>
      <c r="B151" s="8">
        <v>79.044658450539785</v>
      </c>
      <c r="C151" s="184"/>
    </row>
    <row r="152" spans="1:3" x14ac:dyDescent="0.25">
      <c r="A152" s="5">
        <v>42186</v>
      </c>
      <c r="B152" s="6">
        <v>79.236571410634681</v>
      </c>
      <c r="C152" s="184"/>
    </row>
    <row r="153" spans="1:3" x14ac:dyDescent="0.25">
      <c r="A153" s="7">
        <v>42217</v>
      </c>
      <c r="B153" s="8">
        <v>79.064268478426811</v>
      </c>
      <c r="C153" s="184"/>
    </row>
    <row r="154" spans="1:3" x14ac:dyDescent="0.25">
      <c r="A154" s="5">
        <v>42248</v>
      </c>
      <c r="B154" s="6">
        <v>78.069288522205198</v>
      </c>
      <c r="C154" s="184"/>
    </row>
    <row r="155" spans="1:3" x14ac:dyDescent="0.25">
      <c r="A155" s="7">
        <v>42278</v>
      </c>
      <c r="B155" s="8">
        <v>77.29005348899544</v>
      </c>
      <c r="C155" s="184"/>
    </row>
    <row r="156" spans="1:3" x14ac:dyDescent="0.25">
      <c r="A156" s="5">
        <v>42309</v>
      </c>
      <c r="B156" s="6">
        <v>76.902671100818779</v>
      </c>
      <c r="C156" s="184"/>
    </row>
    <row r="157" spans="1:3" x14ac:dyDescent="0.25">
      <c r="A157" s="7">
        <v>42339</v>
      </c>
      <c r="B157" s="8">
        <v>78.267912370283213</v>
      </c>
      <c r="C157" s="184"/>
    </row>
    <row r="158" spans="1:3" x14ac:dyDescent="0.25">
      <c r="A158" s="7">
        <v>42370</v>
      </c>
      <c r="B158" s="6">
        <v>77.990889804563068</v>
      </c>
      <c r="C158" s="184"/>
    </row>
    <row r="159" spans="1:3" x14ac:dyDescent="0.25">
      <c r="A159" s="7">
        <v>42401</v>
      </c>
      <c r="B159" s="8">
        <v>79.715229871777026</v>
      </c>
      <c r="C159" s="184"/>
    </row>
    <row r="160" spans="1:3" x14ac:dyDescent="0.25">
      <c r="A160" s="7">
        <v>42430</v>
      </c>
      <c r="B160" s="6">
        <v>78.967410263321995</v>
      </c>
      <c r="C160" s="184"/>
    </row>
    <row r="161" spans="1:3" x14ac:dyDescent="0.25">
      <c r="A161" s="7">
        <v>42461</v>
      </c>
      <c r="B161" s="8">
        <v>79.066154272371591</v>
      </c>
      <c r="C161" s="184"/>
    </row>
    <row r="162" spans="1:3" x14ac:dyDescent="0.25">
      <c r="A162" s="7">
        <v>42491</v>
      </c>
      <c r="B162" s="6">
        <v>77.989864029557495</v>
      </c>
      <c r="C162" s="184"/>
    </row>
    <row r="163" spans="1:3" x14ac:dyDescent="0.25">
      <c r="A163" s="7">
        <v>42522</v>
      </c>
      <c r="B163" s="8">
        <v>79.491281040652737</v>
      </c>
      <c r="C163" s="184"/>
    </row>
    <row r="164" spans="1:3" x14ac:dyDescent="0.25">
      <c r="A164" s="7">
        <v>42552</v>
      </c>
      <c r="B164" s="6">
        <v>77.064600815803772</v>
      </c>
      <c r="C164" s="184"/>
    </row>
    <row r="165" spans="1:3" x14ac:dyDescent="0.25">
      <c r="A165" s="7">
        <v>42583</v>
      </c>
      <c r="B165" s="8">
        <v>77.896993207407974</v>
      </c>
      <c r="C165" s="184"/>
    </row>
    <row r="166" spans="1:3" x14ac:dyDescent="0.25">
      <c r="A166" s="7">
        <v>42614</v>
      </c>
      <c r="B166" s="6">
        <v>77.371856827509092</v>
      </c>
      <c r="C166" s="184"/>
    </row>
    <row r="167" spans="1:3" x14ac:dyDescent="0.25">
      <c r="A167" s="7">
        <v>42644</v>
      </c>
      <c r="B167" s="8">
        <v>77.184544449735313</v>
      </c>
      <c r="C167" s="184"/>
    </row>
    <row r="168" spans="1:3" x14ac:dyDescent="0.25">
      <c r="A168" s="7">
        <v>42675</v>
      </c>
      <c r="B168" s="6">
        <v>77.570541354209269</v>
      </c>
      <c r="C168" s="184"/>
    </row>
    <row r="169" spans="1:3" x14ac:dyDescent="0.25">
      <c r="A169" s="7">
        <v>42705</v>
      </c>
      <c r="B169" s="8">
        <v>77.308600544179797</v>
      </c>
      <c r="C169" s="184"/>
    </row>
    <row r="170" spans="1:3" x14ac:dyDescent="0.25">
      <c r="A170" s="7">
        <v>42736</v>
      </c>
      <c r="B170" s="6">
        <v>78.780636464998324</v>
      </c>
      <c r="C170" s="184"/>
    </row>
    <row r="171" spans="1:3" x14ac:dyDescent="0.25">
      <c r="A171" s="7">
        <v>42767</v>
      </c>
      <c r="B171" s="8">
        <v>78.989348891585394</v>
      </c>
      <c r="C171" s="184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3"/>
  <sheetViews>
    <sheetView workbookViewId="0">
      <selection activeCell="T8" sqref="T8"/>
    </sheetView>
  </sheetViews>
  <sheetFormatPr defaultRowHeight="15" x14ac:dyDescent="0.25"/>
  <sheetData>
    <row r="1" spans="1:32" x14ac:dyDescent="0.25">
      <c r="A1" s="10"/>
      <c r="B1" s="151"/>
      <c r="C1" s="151"/>
      <c r="D1" s="151"/>
      <c r="E1" s="151"/>
      <c r="F1" s="151"/>
      <c r="G1" s="151"/>
      <c r="H1" s="151"/>
      <c r="I1" s="149"/>
      <c r="J1" s="149"/>
      <c r="K1" s="149"/>
      <c r="L1" s="149"/>
      <c r="M1" s="149"/>
      <c r="N1" s="149"/>
      <c r="O1" s="149"/>
    </row>
    <row r="2" spans="1:32" x14ac:dyDescent="0.25">
      <c r="A2" s="11"/>
      <c r="B2" s="151"/>
      <c r="C2" s="151"/>
      <c r="D2" s="151"/>
      <c r="E2" s="151"/>
      <c r="F2" s="151"/>
      <c r="G2" s="151"/>
      <c r="H2" s="151"/>
      <c r="I2" s="149"/>
      <c r="J2" s="149"/>
      <c r="K2" s="149"/>
      <c r="L2" s="149"/>
      <c r="M2" s="149"/>
      <c r="N2" s="149"/>
      <c r="O2" s="149"/>
    </row>
    <row r="3" spans="1:32" x14ac:dyDescent="0.25">
      <c r="A3" s="12"/>
      <c r="B3" s="151"/>
      <c r="C3" s="151"/>
      <c r="D3" s="151"/>
      <c r="E3" s="151"/>
      <c r="F3" s="151"/>
      <c r="G3" s="151"/>
      <c r="H3" s="151"/>
      <c r="I3" s="149"/>
      <c r="J3" s="149"/>
      <c r="K3" s="149"/>
      <c r="L3" s="149"/>
      <c r="M3" s="149"/>
      <c r="N3" s="149"/>
      <c r="O3" s="149"/>
    </row>
    <row r="4" spans="1:32" x14ac:dyDescent="0.25">
      <c r="A4" s="13"/>
      <c r="B4" s="14"/>
      <c r="C4" s="124"/>
      <c r="D4" s="124"/>
      <c r="E4" s="124"/>
      <c r="F4" s="124"/>
      <c r="G4" s="124"/>
      <c r="H4" s="124"/>
      <c r="I4" s="123"/>
      <c r="J4" s="123"/>
      <c r="K4" s="123"/>
      <c r="L4" s="123"/>
      <c r="M4" s="123"/>
      <c r="N4" s="123"/>
      <c r="O4" s="123"/>
    </row>
    <row r="5" spans="1:32" x14ac:dyDescent="0.25">
      <c r="A5" s="12"/>
      <c r="B5" s="124"/>
      <c r="C5" s="124"/>
      <c r="D5" s="124"/>
      <c r="E5" s="124"/>
      <c r="F5" s="124"/>
      <c r="G5" s="124"/>
      <c r="H5" s="124"/>
      <c r="I5" s="123"/>
      <c r="J5" s="123"/>
      <c r="K5" s="123"/>
      <c r="L5" s="123"/>
      <c r="M5" s="123"/>
      <c r="N5" s="123"/>
      <c r="O5" s="123"/>
    </row>
    <row r="6" spans="1:32" x14ac:dyDescent="0.25">
      <c r="A6" s="12"/>
      <c r="B6" s="124"/>
      <c r="C6" s="124"/>
      <c r="D6" s="124"/>
      <c r="E6" s="124"/>
      <c r="F6" s="124"/>
      <c r="G6" s="124"/>
      <c r="H6" s="124"/>
      <c r="I6" s="123"/>
      <c r="J6" s="123"/>
      <c r="K6" s="123"/>
      <c r="L6" s="123"/>
      <c r="M6" s="123"/>
      <c r="N6" s="123"/>
      <c r="O6" s="123"/>
    </row>
    <row r="7" spans="1:32" x14ac:dyDescent="0.25">
      <c r="A7" s="15" t="s">
        <v>2</v>
      </c>
      <c r="B7" s="124"/>
      <c r="C7" s="124"/>
      <c r="D7" s="124"/>
      <c r="E7" s="124"/>
      <c r="F7" s="124"/>
      <c r="G7" s="124"/>
      <c r="H7" s="124"/>
      <c r="I7" s="123"/>
      <c r="J7" s="123"/>
      <c r="K7" s="123"/>
      <c r="L7" s="123"/>
      <c r="M7" s="123"/>
      <c r="N7" s="123"/>
      <c r="O7" s="123"/>
    </row>
    <row r="8" spans="1:32" x14ac:dyDescent="0.25">
      <c r="A8" s="15"/>
      <c r="B8" s="124"/>
      <c r="C8" s="124"/>
      <c r="D8" s="124"/>
      <c r="E8" s="124"/>
      <c r="F8" s="124"/>
      <c r="G8" s="124"/>
      <c r="H8" s="124"/>
      <c r="I8" s="123"/>
      <c r="J8" s="123"/>
      <c r="K8" s="123"/>
      <c r="L8" s="123"/>
      <c r="M8" s="123"/>
      <c r="N8" s="123"/>
      <c r="O8" s="123"/>
    </row>
    <row r="9" spans="1:32" x14ac:dyDescent="0.25">
      <c r="A9" s="150" t="s">
        <v>3</v>
      </c>
      <c r="B9" s="150"/>
      <c r="C9" s="150"/>
      <c r="D9" s="150"/>
      <c r="E9" s="150"/>
      <c r="F9" s="150"/>
      <c r="G9" s="150"/>
      <c r="H9" s="150"/>
      <c r="I9" s="123"/>
      <c r="J9" s="123"/>
      <c r="K9" s="123"/>
      <c r="L9" s="123"/>
      <c r="M9" s="123"/>
      <c r="N9" s="123"/>
      <c r="O9" s="123"/>
    </row>
    <row r="10" spans="1:32" x14ac:dyDescent="0.25">
      <c r="A10" s="12"/>
      <c r="B10" s="124"/>
      <c r="C10" s="124"/>
      <c r="D10" s="124"/>
      <c r="E10" s="124"/>
      <c r="F10" s="124"/>
      <c r="G10" s="124"/>
      <c r="H10" s="124"/>
      <c r="I10" s="123"/>
      <c r="J10" s="123"/>
      <c r="K10" s="123"/>
      <c r="L10" s="123"/>
      <c r="M10" s="123"/>
      <c r="N10" s="123"/>
      <c r="O10" s="123"/>
    </row>
    <row r="11" spans="1:32" x14ac:dyDescent="0.25">
      <c r="A11" s="150"/>
      <c r="B11" s="150"/>
      <c r="C11" s="124"/>
      <c r="D11" s="124"/>
      <c r="E11" s="124"/>
      <c r="F11" s="124"/>
      <c r="G11" s="124"/>
      <c r="H11" s="16" t="s">
        <v>4</v>
      </c>
      <c r="I11" s="123"/>
      <c r="J11" s="123"/>
      <c r="K11" s="123"/>
      <c r="L11" s="123"/>
      <c r="M11" s="123"/>
      <c r="N11" s="123"/>
      <c r="O11" s="123"/>
    </row>
    <row r="12" spans="1:32" x14ac:dyDescent="0.25">
      <c r="A12" s="155" t="s">
        <v>16</v>
      </c>
      <c r="B12" s="155"/>
      <c r="C12" s="155"/>
      <c r="D12" s="155"/>
      <c r="E12" s="155"/>
      <c r="F12" s="155"/>
      <c r="G12" s="155"/>
      <c r="H12" s="156"/>
      <c r="I12" s="155" t="s">
        <v>17</v>
      </c>
      <c r="J12" s="155"/>
      <c r="K12" s="155"/>
      <c r="L12" s="155"/>
      <c r="M12" s="155"/>
      <c r="N12" s="155"/>
      <c r="O12" s="155"/>
      <c r="P12" s="156"/>
      <c r="Q12" s="157" t="s">
        <v>18</v>
      </c>
      <c r="R12" s="158"/>
      <c r="S12" s="158"/>
      <c r="T12" s="158"/>
      <c r="U12" s="158"/>
      <c r="V12" s="158"/>
      <c r="W12" s="158"/>
      <c r="X12" s="159"/>
      <c r="Y12" s="152" t="s">
        <v>19</v>
      </c>
      <c r="Z12" s="153"/>
      <c r="AA12" s="153"/>
      <c r="AB12" s="153"/>
      <c r="AC12" s="153"/>
      <c r="AD12" s="153"/>
      <c r="AE12" s="153"/>
      <c r="AF12" s="154"/>
    </row>
    <row r="13" spans="1:32" ht="18" x14ac:dyDescent="0.25">
      <c r="A13" s="17" t="s">
        <v>5</v>
      </c>
      <c r="B13" s="18" t="s">
        <v>6</v>
      </c>
      <c r="C13" s="18" t="s">
        <v>7</v>
      </c>
      <c r="D13" s="18" t="s">
        <v>8</v>
      </c>
      <c r="E13" s="18" t="s">
        <v>9</v>
      </c>
      <c r="F13" s="18" t="s">
        <v>10</v>
      </c>
      <c r="G13" s="18" t="s">
        <v>11</v>
      </c>
      <c r="H13" s="25" t="s">
        <v>12</v>
      </c>
      <c r="I13" s="24" t="s">
        <v>5</v>
      </c>
      <c r="J13" s="19" t="s">
        <v>6</v>
      </c>
      <c r="K13" s="19" t="s">
        <v>7</v>
      </c>
      <c r="L13" s="19" t="s">
        <v>8</v>
      </c>
      <c r="M13" s="19" t="s">
        <v>9</v>
      </c>
      <c r="N13" s="19" t="s">
        <v>10</v>
      </c>
      <c r="O13" s="19" t="s">
        <v>11</v>
      </c>
      <c r="P13" s="25" t="s">
        <v>12</v>
      </c>
      <c r="Q13" s="30" t="s">
        <v>5</v>
      </c>
      <c r="R13" s="18" t="s">
        <v>6</v>
      </c>
      <c r="S13" s="18" t="s">
        <v>7</v>
      </c>
      <c r="T13" s="18" t="s">
        <v>8</v>
      </c>
      <c r="U13" s="18" t="s">
        <v>9</v>
      </c>
      <c r="V13" s="18" t="s">
        <v>10</v>
      </c>
      <c r="W13" s="18" t="s">
        <v>11</v>
      </c>
      <c r="X13" s="31" t="s">
        <v>12</v>
      </c>
      <c r="Y13" s="30" t="s">
        <v>5</v>
      </c>
      <c r="Z13" s="18" t="s">
        <v>6</v>
      </c>
      <c r="AA13" s="18" t="s">
        <v>7</v>
      </c>
      <c r="AB13" s="18" t="s">
        <v>8</v>
      </c>
      <c r="AC13" s="18" t="s">
        <v>9</v>
      </c>
      <c r="AD13" s="18" t="s">
        <v>10</v>
      </c>
      <c r="AE13" s="18" t="s">
        <v>11</v>
      </c>
      <c r="AF13" s="31" t="s">
        <v>12</v>
      </c>
    </row>
    <row r="14" spans="1:32" x14ac:dyDescent="0.25">
      <c r="A14" s="34">
        <v>35796</v>
      </c>
      <c r="B14" s="26">
        <v>140045</v>
      </c>
      <c r="C14" s="26">
        <v>59176</v>
      </c>
      <c r="D14" s="26">
        <v>235798</v>
      </c>
      <c r="E14" s="26">
        <v>71181</v>
      </c>
      <c r="F14" s="26">
        <v>36559</v>
      </c>
      <c r="G14" s="26">
        <v>3489</v>
      </c>
      <c r="H14" s="27">
        <v>546248</v>
      </c>
      <c r="I14" s="34">
        <v>35796</v>
      </c>
      <c r="J14" s="26">
        <v>202255</v>
      </c>
      <c r="K14" s="26">
        <v>122544</v>
      </c>
      <c r="L14" s="26">
        <v>92851</v>
      </c>
      <c r="M14" s="26">
        <v>32159</v>
      </c>
      <c r="N14" s="26">
        <v>50247</v>
      </c>
      <c r="O14" s="26">
        <v>1087</v>
      </c>
      <c r="P14" s="27">
        <v>501143</v>
      </c>
      <c r="Q14" s="34">
        <v>35796</v>
      </c>
      <c r="R14" s="26">
        <v>125154</v>
      </c>
      <c r="S14" s="26">
        <v>54386</v>
      </c>
      <c r="T14" s="26">
        <v>121987</v>
      </c>
      <c r="U14" s="26">
        <v>64205</v>
      </c>
      <c r="V14" s="26">
        <v>37744</v>
      </c>
      <c r="W14" s="26">
        <v>17411</v>
      </c>
      <c r="X14" s="27">
        <v>420887</v>
      </c>
      <c r="Y14" s="34">
        <v>35796</v>
      </c>
      <c r="Z14" s="20">
        <f>SUM(B14,J14,R14)</f>
        <v>467454</v>
      </c>
      <c r="AA14" s="20">
        <f t="shared" ref="AA14:AF29" si="0">SUM(C14,K14,S14)</f>
        <v>236106</v>
      </c>
      <c r="AB14" s="20">
        <f t="shared" si="0"/>
        <v>450636</v>
      </c>
      <c r="AC14" s="20">
        <f t="shared" si="0"/>
        <v>167545</v>
      </c>
      <c r="AD14" s="20">
        <f t="shared" si="0"/>
        <v>124550</v>
      </c>
      <c r="AE14" s="20">
        <f t="shared" si="0"/>
        <v>21987</v>
      </c>
      <c r="AF14" s="20">
        <f t="shared" si="0"/>
        <v>1468278</v>
      </c>
    </row>
    <row r="15" spans="1:32" x14ac:dyDescent="0.25">
      <c r="A15" s="34">
        <v>35827</v>
      </c>
      <c r="B15" s="26">
        <v>118786</v>
      </c>
      <c r="C15" s="26">
        <v>51704</v>
      </c>
      <c r="D15" s="26">
        <v>230977</v>
      </c>
      <c r="E15" s="26">
        <v>71975</v>
      </c>
      <c r="F15" s="26">
        <v>35370</v>
      </c>
      <c r="G15" s="26">
        <v>3263</v>
      </c>
      <c r="H15" s="27">
        <v>512075</v>
      </c>
      <c r="I15" s="34">
        <v>35827</v>
      </c>
      <c r="J15" s="26">
        <v>177377</v>
      </c>
      <c r="K15" s="26">
        <v>108798</v>
      </c>
      <c r="L15" s="26">
        <v>93019</v>
      </c>
      <c r="M15" s="26">
        <v>35571</v>
      </c>
      <c r="N15" s="26">
        <v>46613</v>
      </c>
      <c r="O15" s="26">
        <v>1012</v>
      </c>
      <c r="P15" s="27">
        <v>462390</v>
      </c>
      <c r="Q15" s="34">
        <v>35827</v>
      </c>
      <c r="R15" s="26">
        <v>105405</v>
      </c>
      <c r="S15" s="26">
        <v>48441</v>
      </c>
      <c r="T15" s="26">
        <v>139314</v>
      </c>
      <c r="U15" s="26">
        <v>61676</v>
      </c>
      <c r="V15" s="26">
        <v>35197</v>
      </c>
      <c r="W15" s="26">
        <v>15847</v>
      </c>
      <c r="X15" s="27">
        <v>405880</v>
      </c>
      <c r="Y15" s="34">
        <v>35827</v>
      </c>
      <c r="Z15" s="20">
        <f t="shared" ref="Z15:AF70" si="1">SUM(B15,J15,R15)</f>
        <v>401568</v>
      </c>
      <c r="AA15" s="20">
        <f t="shared" si="0"/>
        <v>208943</v>
      </c>
      <c r="AB15" s="20">
        <f t="shared" si="0"/>
        <v>463310</v>
      </c>
      <c r="AC15" s="20">
        <f t="shared" si="0"/>
        <v>169222</v>
      </c>
      <c r="AD15" s="20">
        <f t="shared" si="0"/>
        <v>117180</v>
      </c>
      <c r="AE15" s="20">
        <f t="shared" si="0"/>
        <v>20122</v>
      </c>
      <c r="AF15" s="20">
        <f t="shared" si="0"/>
        <v>1380345</v>
      </c>
    </row>
    <row r="16" spans="1:32" x14ac:dyDescent="0.25">
      <c r="A16" s="34">
        <v>35855</v>
      </c>
      <c r="B16" s="26">
        <v>129409</v>
      </c>
      <c r="C16" s="26">
        <v>53952</v>
      </c>
      <c r="D16" s="26">
        <v>248886</v>
      </c>
      <c r="E16" s="26">
        <v>76819</v>
      </c>
      <c r="F16" s="26">
        <v>36208</v>
      </c>
      <c r="G16" s="26">
        <v>3438</v>
      </c>
      <c r="H16" s="27">
        <v>548712</v>
      </c>
      <c r="I16" s="34">
        <v>35855</v>
      </c>
      <c r="J16" s="26">
        <v>178278</v>
      </c>
      <c r="K16" s="26">
        <v>108903</v>
      </c>
      <c r="L16" s="26">
        <v>98981</v>
      </c>
      <c r="M16" s="26">
        <v>38317</v>
      </c>
      <c r="N16" s="26">
        <v>47480</v>
      </c>
      <c r="O16" s="29">
        <v>951</v>
      </c>
      <c r="P16" s="27">
        <v>472910</v>
      </c>
      <c r="Q16" s="34">
        <v>35855</v>
      </c>
      <c r="R16" s="26">
        <v>108794</v>
      </c>
      <c r="S16" s="26">
        <v>51226</v>
      </c>
      <c r="T16" s="26">
        <v>146614</v>
      </c>
      <c r="U16" s="26">
        <v>61162</v>
      </c>
      <c r="V16" s="26">
        <v>36495</v>
      </c>
      <c r="W16" s="26">
        <v>18116</v>
      </c>
      <c r="X16" s="27">
        <v>422407</v>
      </c>
      <c r="Y16" s="34">
        <v>35855</v>
      </c>
      <c r="Z16" s="20">
        <f t="shared" si="1"/>
        <v>416481</v>
      </c>
      <c r="AA16" s="20">
        <f t="shared" si="0"/>
        <v>214081</v>
      </c>
      <c r="AB16" s="20">
        <f t="shared" si="0"/>
        <v>494481</v>
      </c>
      <c r="AC16" s="20">
        <f t="shared" si="0"/>
        <v>176298</v>
      </c>
      <c r="AD16" s="20">
        <f t="shared" si="0"/>
        <v>120183</v>
      </c>
      <c r="AE16" s="20">
        <f t="shared" si="0"/>
        <v>22505</v>
      </c>
      <c r="AF16" s="20">
        <f t="shared" si="0"/>
        <v>1444029</v>
      </c>
    </row>
    <row r="17" spans="1:32" x14ac:dyDescent="0.25">
      <c r="A17" s="34">
        <v>35886</v>
      </c>
      <c r="B17" s="26">
        <v>120998</v>
      </c>
      <c r="C17" s="26">
        <v>52210</v>
      </c>
      <c r="D17" s="26">
        <v>294665</v>
      </c>
      <c r="E17" s="26">
        <v>59166</v>
      </c>
      <c r="F17" s="26">
        <v>38496</v>
      </c>
      <c r="G17" s="26">
        <v>3336</v>
      </c>
      <c r="H17" s="27">
        <v>568871</v>
      </c>
      <c r="I17" s="34">
        <v>35886</v>
      </c>
      <c r="J17" s="26">
        <v>170557</v>
      </c>
      <c r="K17" s="26">
        <v>105307</v>
      </c>
      <c r="L17" s="26">
        <v>114533</v>
      </c>
      <c r="M17" s="26">
        <v>26493</v>
      </c>
      <c r="N17" s="26">
        <v>49216</v>
      </c>
      <c r="O17" s="29">
        <v>985</v>
      </c>
      <c r="P17" s="27">
        <v>467091</v>
      </c>
      <c r="Q17" s="34">
        <v>35886</v>
      </c>
      <c r="R17" s="26">
        <v>113792</v>
      </c>
      <c r="S17" s="26">
        <v>52031</v>
      </c>
      <c r="T17" s="26">
        <v>166641</v>
      </c>
      <c r="U17" s="26">
        <v>60715</v>
      </c>
      <c r="V17" s="26">
        <v>38836</v>
      </c>
      <c r="W17" s="26">
        <v>17875</v>
      </c>
      <c r="X17" s="27">
        <v>449890</v>
      </c>
      <c r="Y17" s="34">
        <v>35886</v>
      </c>
      <c r="Z17" s="20">
        <f t="shared" si="1"/>
        <v>405347</v>
      </c>
      <c r="AA17" s="20">
        <f t="shared" si="0"/>
        <v>209548</v>
      </c>
      <c r="AB17" s="20">
        <f t="shared" si="0"/>
        <v>575839</v>
      </c>
      <c r="AC17" s="20">
        <f t="shared" si="0"/>
        <v>146374</v>
      </c>
      <c r="AD17" s="20">
        <f t="shared" si="0"/>
        <v>126548</v>
      </c>
      <c r="AE17" s="20">
        <f t="shared" si="0"/>
        <v>22196</v>
      </c>
      <c r="AF17" s="20">
        <f t="shared" si="0"/>
        <v>1485852</v>
      </c>
    </row>
    <row r="18" spans="1:32" x14ac:dyDescent="0.25">
      <c r="A18" s="34">
        <v>35916</v>
      </c>
      <c r="B18" s="26">
        <v>126829</v>
      </c>
      <c r="C18" s="26">
        <v>50907</v>
      </c>
      <c r="D18" s="26">
        <v>267947</v>
      </c>
      <c r="E18" s="26">
        <v>40854</v>
      </c>
      <c r="F18" s="26">
        <v>37231</v>
      </c>
      <c r="G18" s="26">
        <v>3171</v>
      </c>
      <c r="H18" s="27">
        <v>526939</v>
      </c>
      <c r="I18" s="34">
        <v>35916</v>
      </c>
      <c r="J18" s="26">
        <v>180468</v>
      </c>
      <c r="K18" s="26">
        <v>99715</v>
      </c>
      <c r="L18" s="26">
        <v>119106</v>
      </c>
      <c r="M18" s="26">
        <v>19009</v>
      </c>
      <c r="N18" s="26">
        <v>44843</v>
      </c>
      <c r="O18" s="29">
        <v>901</v>
      </c>
      <c r="P18" s="27">
        <v>464042</v>
      </c>
      <c r="Q18" s="34">
        <v>35916</v>
      </c>
      <c r="R18" s="26">
        <v>113512</v>
      </c>
      <c r="S18" s="26">
        <v>50685</v>
      </c>
      <c r="T18" s="26">
        <v>162738</v>
      </c>
      <c r="U18" s="26">
        <v>62272</v>
      </c>
      <c r="V18" s="26">
        <v>38126</v>
      </c>
      <c r="W18" s="26">
        <v>18225</v>
      </c>
      <c r="X18" s="27">
        <v>445558</v>
      </c>
      <c r="Y18" s="34">
        <v>35916</v>
      </c>
      <c r="Z18" s="20">
        <f t="shared" si="1"/>
        <v>420809</v>
      </c>
      <c r="AA18" s="20">
        <f t="shared" si="0"/>
        <v>201307</v>
      </c>
      <c r="AB18" s="20">
        <f t="shared" si="0"/>
        <v>549791</v>
      </c>
      <c r="AC18" s="20">
        <f t="shared" si="0"/>
        <v>122135</v>
      </c>
      <c r="AD18" s="20">
        <f t="shared" si="0"/>
        <v>120200</v>
      </c>
      <c r="AE18" s="20">
        <f t="shared" si="0"/>
        <v>22297</v>
      </c>
      <c r="AF18" s="20">
        <f t="shared" si="0"/>
        <v>1436539</v>
      </c>
    </row>
    <row r="19" spans="1:32" x14ac:dyDescent="0.25">
      <c r="A19" s="34">
        <v>35947</v>
      </c>
      <c r="B19" s="26">
        <v>118601</v>
      </c>
      <c r="C19" s="26">
        <v>48154</v>
      </c>
      <c r="D19" s="26">
        <v>259278</v>
      </c>
      <c r="E19" s="26">
        <v>35317</v>
      </c>
      <c r="F19" s="26">
        <v>36968</v>
      </c>
      <c r="G19" s="26">
        <v>3014</v>
      </c>
      <c r="H19" s="27">
        <v>501332</v>
      </c>
      <c r="I19" s="34">
        <v>35947</v>
      </c>
      <c r="J19" s="26">
        <v>167062</v>
      </c>
      <c r="K19" s="26">
        <v>94285</v>
      </c>
      <c r="L19" s="26">
        <v>121749</v>
      </c>
      <c r="M19" s="26">
        <v>16341</v>
      </c>
      <c r="N19" s="26">
        <v>45965</v>
      </c>
      <c r="O19" s="29">
        <v>783</v>
      </c>
      <c r="P19" s="27">
        <v>446185</v>
      </c>
      <c r="Q19" s="34">
        <v>35947</v>
      </c>
      <c r="R19" s="26">
        <v>105397</v>
      </c>
      <c r="S19" s="26">
        <v>47152</v>
      </c>
      <c r="T19" s="26">
        <v>155290</v>
      </c>
      <c r="U19" s="26">
        <v>57178</v>
      </c>
      <c r="V19" s="26">
        <v>37968</v>
      </c>
      <c r="W19" s="26">
        <v>17167</v>
      </c>
      <c r="X19" s="27">
        <v>420152</v>
      </c>
      <c r="Y19" s="34">
        <v>35947</v>
      </c>
      <c r="Z19" s="20">
        <f t="shared" si="1"/>
        <v>391060</v>
      </c>
      <c r="AA19" s="20">
        <f t="shared" si="0"/>
        <v>189591</v>
      </c>
      <c r="AB19" s="20">
        <f t="shared" si="0"/>
        <v>536317</v>
      </c>
      <c r="AC19" s="20">
        <f t="shared" si="0"/>
        <v>108836</v>
      </c>
      <c r="AD19" s="20">
        <f t="shared" si="0"/>
        <v>120901</v>
      </c>
      <c r="AE19" s="20">
        <f t="shared" si="0"/>
        <v>20964</v>
      </c>
      <c r="AF19" s="20">
        <f t="shared" si="0"/>
        <v>1367669</v>
      </c>
    </row>
    <row r="20" spans="1:32" x14ac:dyDescent="0.25">
      <c r="A20" s="34">
        <v>35977</v>
      </c>
      <c r="B20" s="26">
        <v>119612</v>
      </c>
      <c r="C20" s="26">
        <v>48147</v>
      </c>
      <c r="D20" s="26">
        <v>254145</v>
      </c>
      <c r="E20" s="26">
        <v>35681</v>
      </c>
      <c r="F20" s="26">
        <v>37607</v>
      </c>
      <c r="G20" s="26">
        <v>3148</v>
      </c>
      <c r="H20" s="27">
        <v>498340</v>
      </c>
      <c r="I20" s="34">
        <v>35977</v>
      </c>
      <c r="J20" s="26">
        <v>179054</v>
      </c>
      <c r="K20" s="26">
        <v>94350</v>
      </c>
      <c r="L20" s="26">
        <v>115626</v>
      </c>
      <c r="M20" s="26">
        <v>15483</v>
      </c>
      <c r="N20" s="26">
        <v>50041</v>
      </c>
      <c r="O20" s="29">
        <v>755</v>
      </c>
      <c r="P20" s="27">
        <v>455309</v>
      </c>
      <c r="Q20" s="34">
        <v>35977</v>
      </c>
      <c r="R20" s="26">
        <v>112878</v>
      </c>
      <c r="S20" s="26">
        <v>48719</v>
      </c>
      <c r="T20" s="26">
        <v>158034</v>
      </c>
      <c r="U20" s="26">
        <v>56058</v>
      </c>
      <c r="V20" s="26">
        <v>38698</v>
      </c>
      <c r="W20" s="26">
        <v>17625</v>
      </c>
      <c r="X20" s="27">
        <v>432012</v>
      </c>
      <c r="Y20" s="34">
        <v>35977</v>
      </c>
      <c r="Z20" s="20">
        <f t="shared" si="1"/>
        <v>411544</v>
      </c>
      <c r="AA20" s="20">
        <f t="shared" si="0"/>
        <v>191216</v>
      </c>
      <c r="AB20" s="20">
        <f t="shared" si="0"/>
        <v>527805</v>
      </c>
      <c r="AC20" s="20">
        <f t="shared" si="0"/>
        <v>107222</v>
      </c>
      <c r="AD20" s="20">
        <f t="shared" si="0"/>
        <v>126346</v>
      </c>
      <c r="AE20" s="20">
        <f t="shared" si="0"/>
        <v>21528</v>
      </c>
      <c r="AF20" s="20">
        <f t="shared" si="0"/>
        <v>1385661</v>
      </c>
    </row>
    <row r="21" spans="1:32" x14ac:dyDescent="0.25">
      <c r="A21" s="34">
        <v>36008</v>
      </c>
      <c r="B21" s="26">
        <v>121075</v>
      </c>
      <c r="C21" s="26">
        <v>49019</v>
      </c>
      <c r="D21" s="26">
        <v>249189</v>
      </c>
      <c r="E21" s="26">
        <v>36160</v>
      </c>
      <c r="F21" s="26">
        <v>38361</v>
      </c>
      <c r="G21" s="26">
        <v>3198</v>
      </c>
      <c r="H21" s="27">
        <v>497002</v>
      </c>
      <c r="I21" s="34">
        <v>36008</v>
      </c>
      <c r="J21" s="26">
        <v>175824</v>
      </c>
      <c r="K21" s="26">
        <v>96905</v>
      </c>
      <c r="L21" s="26">
        <v>121175</v>
      </c>
      <c r="M21" s="26">
        <v>15033</v>
      </c>
      <c r="N21" s="26">
        <v>45924</v>
      </c>
      <c r="O21" s="29">
        <v>690</v>
      </c>
      <c r="P21" s="27">
        <v>455551</v>
      </c>
      <c r="Q21" s="34">
        <v>36008</v>
      </c>
      <c r="R21" s="26">
        <v>119988</v>
      </c>
      <c r="S21" s="26">
        <v>52619</v>
      </c>
      <c r="T21" s="26">
        <v>171127</v>
      </c>
      <c r="U21" s="26">
        <v>60376</v>
      </c>
      <c r="V21" s="26">
        <v>39031</v>
      </c>
      <c r="W21" s="26">
        <v>17600</v>
      </c>
      <c r="X21" s="27">
        <v>460741</v>
      </c>
      <c r="Y21" s="34">
        <v>36008</v>
      </c>
      <c r="Z21" s="20">
        <f t="shared" si="1"/>
        <v>416887</v>
      </c>
      <c r="AA21" s="20">
        <f t="shared" si="0"/>
        <v>198543</v>
      </c>
      <c r="AB21" s="20">
        <f t="shared" si="0"/>
        <v>541491</v>
      </c>
      <c r="AC21" s="20">
        <f t="shared" si="0"/>
        <v>111569</v>
      </c>
      <c r="AD21" s="20">
        <f t="shared" si="0"/>
        <v>123316</v>
      </c>
      <c r="AE21" s="20">
        <f t="shared" si="0"/>
        <v>21488</v>
      </c>
      <c r="AF21" s="20">
        <f t="shared" si="0"/>
        <v>1413294</v>
      </c>
    </row>
    <row r="22" spans="1:32" x14ac:dyDescent="0.25">
      <c r="A22" s="34">
        <v>36039</v>
      </c>
      <c r="B22" s="26">
        <v>123058</v>
      </c>
      <c r="C22" s="26">
        <v>50584</v>
      </c>
      <c r="D22" s="26">
        <v>247667</v>
      </c>
      <c r="E22" s="26">
        <v>37104</v>
      </c>
      <c r="F22" s="26">
        <v>40434</v>
      </c>
      <c r="G22" s="26">
        <v>2987</v>
      </c>
      <c r="H22" s="27">
        <v>501834</v>
      </c>
      <c r="I22" s="34">
        <v>36039</v>
      </c>
      <c r="J22" s="26">
        <v>171028</v>
      </c>
      <c r="K22" s="26">
        <v>96010</v>
      </c>
      <c r="L22" s="26">
        <v>119117</v>
      </c>
      <c r="M22" s="26">
        <v>14785</v>
      </c>
      <c r="N22" s="26">
        <v>47634</v>
      </c>
      <c r="O22" s="29">
        <v>672</v>
      </c>
      <c r="P22" s="27">
        <v>449246</v>
      </c>
      <c r="Q22" s="34">
        <v>36039</v>
      </c>
      <c r="R22" s="26">
        <v>114215</v>
      </c>
      <c r="S22" s="26">
        <v>49872</v>
      </c>
      <c r="T22" s="26">
        <v>161857</v>
      </c>
      <c r="U22" s="26">
        <v>59549</v>
      </c>
      <c r="V22" s="26">
        <v>38279</v>
      </c>
      <c r="W22" s="26">
        <v>16597</v>
      </c>
      <c r="X22" s="27">
        <v>440369</v>
      </c>
      <c r="Y22" s="34">
        <v>36039</v>
      </c>
      <c r="Z22" s="20">
        <f t="shared" si="1"/>
        <v>408301</v>
      </c>
      <c r="AA22" s="20">
        <f t="shared" si="0"/>
        <v>196466</v>
      </c>
      <c r="AB22" s="20">
        <f t="shared" si="0"/>
        <v>528641</v>
      </c>
      <c r="AC22" s="20">
        <f t="shared" si="0"/>
        <v>111438</v>
      </c>
      <c r="AD22" s="20">
        <f t="shared" si="0"/>
        <v>126347</v>
      </c>
      <c r="AE22" s="20">
        <f t="shared" si="0"/>
        <v>20256</v>
      </c>
      <c r="AF22" s="20">
        <f t="shared" si="0"/>
        <v>1391449</v>
      </c>
    </row>
    <row r="23" spans="1:32" x14ac:dyDescent="0.25">
      <c r="A23" s="34">
        <v>36069</v>
      </c>
      <c r="B23" s="26">
        <v>116755</v>
      </c>
      <c r="C23" s="26">
        <v>49718</v>
      </c>
      <c r="D23" s="26">
        <v>247740</v>
      </c>
      <c r="E23" s="26">
        <v>38591</v>
      </c>
      <c r="F23" s="26">
        <v>40356</v>
      </c>
      <c r="G23" s="26">
        <v>3184</v>
      </c>
      <c r="H23" s="27">
        <v>496344</v>
      </c>
      <c r="I23" s="34">
        <v>36069</v>
      </c>
      <c r="J23" s="26">
        <v>169357</v>
      </c>
      <c r="K23" s="26">
        <v>93978</v>
      </c>
      <c r="L23" s="26">
        <v>103587</v>
      </c>
      <c r="M23" s="26">
        <v>13987</v>
      </c>
      <c r="N23" s="26">
        <v>45129</v>
      </c>
      <c r="O23" s="29">
        <v>670</v>
      </c>
      <c r="P23" s="27">
        <v>426708</v>
      </c>
      <c r="Q23" s="34">
        <v>36069</v>
      </c>
      <c r="R23" s="26">
        <v>111466</v>
      </c>
      <c r="S23" s="26">
        <v>49051</v>
      </c>
      <c r="T23" s="26">
        <v>156381</v>
      </c>
      <c r="U23" s="26">
        <v>58624</v>
      </c>
      <c r="V23" s="26">
        <v>39172</v>
      </c>
      <c r="W23" s="26">
        <v>17457</v>
      </c>
      <c r="X23" s="27">
        <v>432151</v>
      </c>
      <c r="Y23" s="34">
        <v>36069</v>
      </c>
      <c r="Z23" s="20">
        <f t="shared" si="1"/>
        <v>397578</v>
      </c>
      <c r="AA23" s="20">
        <f t="shared" si="0"/>
        <v>192747</v>
      </c>
      <c r="AB23" s="20">
        <f t="shared" si="0"/>
        <v>507708</v>
      </c>
      <c r="AC23" s="20">
        <f t="shared" si="0"/>
        <v>111202</v>
      </c>
      <c r="AD23" s="20">
        <f t="shared" si="0"/>
        <v>124657</v>
      </c>
      <c r="AE23" s="20">
        <f t="shared" si="0"/>
        <v>21311</v>
      </c>
      <c r="AF23" s="20">
        <f t="shared" si="0"/>
        <v>1355203</v>
      </c>
    </row>
    <row r="24" spans="1:32" x14ac:dyDescent="0.25">
      <c r="A24" s="34">
        <v>36100</v>
      </c>
      <c r="B24" s="26">
        <v>126048</v>
      </c>
      <c r="C24" s="26">
        <v>53931</v>
      </c>
      <c r="D24" s="26">
        <v>232243</v>
      </c>
      <c r="E24" s="26">
        <v>42260</v>
      </c>
      <c r="F24" s="26">
        <v>40102</v>
      </c>
      <c r="G24" s="26">
        <v>3221</v>
      </c>
      <c r="H24" s="27">
        <v>497805</v>
      </c>
      <c r="I24" s="34">
        <v>36100</v>
      </c>
      <c r="J24" s="26">
        <v>167846</v>
      </c>
      <c r="K24" s="26">
        <v>103575</v>
      </c>
      <c r="L24" s="26">
        <v>107723</v>
      </c>
      <c r="M24" s="26">
        <v>17702</v>
      </c>
      <c r="N24" s="26">
        <v>47516</v>
      </c>
      <c r="O24" s="29">
        <v>741</v>
      </c>
      <c r="P24" s="27">
        <v>445103</v>
      </c>
      <c r="Q24" s="34">
        <v>36100</v>
      </c>
      <c r="R24" s="26">
        <v>113593</v>
      </c>
      <c r="S24" s="26">
        <v>52418</v>
      </c>
      <c r="T24" s="26">
        <v>161109</v>
      </c>
      <c r="U24" s="26">
        <v>64041</v>
      </c>
      <c r="V24" s="26">
        <v>39870</v>
      </c>
      <c r="W24" s="26">
        <v>18061</v>
      </c>
      <c r="X24" s="27">
        <v>449092</v>
      </c>
      <c r="Y24" s="34">
        <v>36100</v>
      </c>
      <c r="Z24" s="20">
        <f t="shared" si="1"/>
        <v>407487</v>
      </c>
      <c r="AA24" s="20">
        <f t="shared" si="0"/>
        <v>209924</v>
      </c>
      <c r="AB24" s="20">
        <f t="shared" si="0"/>
        <v>501075</v>
      </c>
      <c r="AC24" s="20">
        <f t="shared" si="0"/>
        <v>124003</v>
      </c>
      <c r="AD24" s="20">
        <f t="shared" si="0"/>
        <v>127488</v>
      </c>
      <c r="AE24" s="20">
        <f t="shared" si="0"/>
        <v>22023</v>
      </c>
      <c r="AF24" s="20">
        <f t="shared" si="0"/>
        <v>1392000</v>
      </c>
    </row>
    <row r="25" spans="1:32" x14ac:dyDescent="0.25">
      <c r="A25" s="34">
        <v>36130</v>
      </c>
      <c r="B25" s="26">
        <v>134399</v>
      </c>
      <c r="C25" s="26">
        <v>61289</v>
      </c>
      <c r="D25" s="26">
        <v>252873</v>
      </c>
      <c r="E25" s="26">
        <v>76557</v>
      </c>
      <c r="F25" s="26">
        <v>42180</v>
      </c>
      <c r="G25" s="26">
        <v>3994</v>
      </c>
      <c r="H25" s="27">
        <v>571292</v>
      </c>
      <c r="I25" s="34">
        <v>36130</v>
      </c>
      <c r="J25" s="26">
        <v>172830</v>
      </c>
      <c r="K25" s="26">
        <v>109783</v>
      </c>
      <c r="L25" s="26">
        <v>102312</v>
      </c>
      <c r="M25" s="26">
        <v>33133</v>
      </c>
      <c r="N25" s="26">
        <v>48134</v>
      </c>
      <c r="O25" s="29">
        <v>769</v>
      </c>
      <c r="P25" s="27">
        <v>466961</v>
      </c>
      <c r="Q25" s="34">
        <v>36130</v>
      </c>
      <c r="R25" s="26">
        <v>111501</v>
      </c>
      <c r="S25" s="26">
        <v>52818</v>
      </c>
      <c r="T25" s="26">
        <v>150503</v>
      </c>
      <c r="U25" s="26">
        <v>62639</v>
      </c>
      <c r="V25" s="26">
        <v>38358</v>
      </c>
      <c r="W25" s="26">
        <v>19325</v>
      </c>
      <c r="X25" s="27">
        <v>435144</v>
      </c>
      <c r="Y25" s="34">
        <v>36130</v>
      </c>
      <c r="Z25" s="20">
        <f t="shared" si="1"/>
        <v>418730</v>
      </c>
      <c r="AA25" s="20">
        <f t="shared" si="0"/>
        <v>223890</v>
      </c>
      <c r="AB25" s="20">
        <f t="shared" si="0"/>
        <v>505688</v>
      </c>
      <c r="AC25" s="20">
        <f t="shared" si="0"/>
        <v>172329</v>
      </c>
      <c r="AD25" s="20">
        <f t="shared" si="0"/>
        <v>128672</v>
      </c>
      <c r="AE25" s="20">
        <f t="shared" si="0"/>
        <v>24088</v>
      </c>
      <c r="AF25" s="20">
        <f t="shared" si="0"/>
        <v>1473397</v>
      </c>
    </row>
    <row r="26" spans="1:32" x14ac:dyDescent="0.25">
      <c r="A26" s="34">
        <v>36161</v>
      </c>
      <c r="B26" s="26">
        <v>136775</v>
      </c>
      <c r="C26" s="26">
        <v>59890</v>
      </c>
      <c r="D26" s="26">
        <v>219524</v>
      </c>
      <c r="E26" s="26">
        <v>112662</v>
      </c>
      <c r="F26" s="26">
        <v>41999</v>
      </c>
      <c r="G26" s="26">
        <v>4750</v>
      </c>
      <c r="H26" s="27">
        <v>575600</v>
      </c>
      <c r="I26" s="34">
        <v>36161</v>
      </c>
      <c r="J26" s="26">
        <v>201288</v>
      </c>
      <c r="K26" s="26">
        <v>124339</v>
      </c>
      <c r="L26" s="26">
        <v>97560</v>
      </c>
      <c r="M26" s="26">
        <v>53833</v>
      </c>
      <c r="N26" s="26">
        <v>51863</v>
      </c>
      <c r="O26" s="29">
        <v>845</v>
      </c>
      <c r="P26" s="27">
        <v>529728</v>
      </c>
      <c r="Q26" s="34">
        <v>36161</v>
      </c>
      <c r="R26" s="26">
        <v>121513</v>
      </c>
      <c r="S26" s="26">
        <v>56961</v>
      </c>
      <c r="T26" s="26">
        <v>129206</v>
      </c>
      <c r="U26" s="26">
        <v>70092</v>
      </c>
      <c r="V26" s="26">
        <v>40067</v>
      </c>
      <c r="W26" s="26">
        <v>20223</v>
      </c>
      <c r="X26" s="27">
        <v>438062</v>
      </c>
      <c r="Y26" s="34">
        <v>36161</v>
      </c>
      <c r="Z26" s="20">
        <f t="shared" si="1"/>
        <v>459576</v>
      </c>
      <c r="AA26" s="20">
        <f t="shared" si="0"/>
        <v>241190</v>
      </c>
      <c r="AB26" s="20">
        <f t="shared" si="0"/>
        <v>446290</v>
      </c>
      <c r="AC26" s="20">
        <f t="shared" si="0"/>
        <v>236587</v>
      </c>
      <c r="AD26" s="20">
        <f t="shared" si="0"/>
        <v>133929</v>
      </c>
      <c r="AE26" s="20">
        <f t="shared" si="0"/>
        <v>25818</v>
      </c>
      <c r="AF26" s="20">
        <f t="shared" si="0"/>
        <v>1543390</v>
      </c>
    </row>
    <row r="27" spans="1:32" x14ac:dyDescent="0.25">
      <c r="A27" s="34">
        <v>36192</v>
      </c>
      <c r="B27" s="26">
        <v>138956</v>
      </c>
      <c r="C27" s="26">
        <v>64314</v>
      </c>
      <c r="D27" s="26">
        <v>265184</v>
      </c>
      <c r="E27" s="26">
        <v>112208</v>
      </c>
      <c r="F27" s="26">
        <v>40782</v>
      </c>
      <c r="G27" s="26">
        <v>3742</v>
      </c>
      <c r="H27" s="27">
        <v>625186</v>
      </c>
      <c r="I27" s="34">
        <v>36192</v>
      </c>
      <c r="J27" s="26">
        <v>184992</v>
      </c>
      <c r="K27" s="26">
        <v>115629</v>
      </c>
      <c r="L27" s="26">
        <v>99626</v>
      </c>
      <c r="M27" s="26">
        <v>50206</v>
      </c>
      <c r="N27" s="26">
        <v>49259</v>
      </c>
      <c r="O27" s="29">
        <v>793</v>
      </c>
      <c r="P27" s="27">
        <v>500505</v>
      </c>
      <c r="Q27" s="34">
        <v>36192</v>
      </c>
      <c r="R27" s="26">
        <v>114425</v>
      </c>
      <c r="S27" s="26">
        <v>54154</v>
      </c>
      <c r="T27" s="26">
        <v>148871</v>
      </c>
      <c r="U27" s="26">
        <v>67027</v>
      </c>
      <c r="V27" s="26">
        <v>38206</v>
      </c>
      <c r="W27" s="26">
        <v>18380</v>
      </c>
      <c r="X27" s="27">
        <v>441063</v>
      </c>
      <c r="Y27" s="34">
        <v>36192</v>
      </c>
      <c r="Z27" s="20">
        <f t="shared" si="1"/>
        <v>438373</v>
      </c>
      <c r="AA27" s="20">
        <f t="shared" si="0"/>
        <v>234097</v>
      </c>
      <c r="AB27" s="20">
        <f t="shared" si="0"/>
        <v>513681</v>
      </c>
      <c r="AC27" s="20">
        <f t="shared" si="0"/>
        <v>229441</v>
      </c>
      <c r="AD27" s="20">
        <f t="shared" si="0"/>
        <v>128247</v>
      </c>
      <c r="AE27" s="20">
        <f t="shared" si="0"/>
        <v>22915</v>
      </c>
      <c r="AF27" s="20">
        <f t="shared" si="0"/>
        <v>1566754</v>
      </c>
    </row>
    <row r="28" spans="1:32" x14ac:dyDescent="0.25">
      <c r="A28" s="34">
        <v>36220</v>
      </c>
      <c r="B28" s="26">
        <v>139015</v>
      </c>
      <c r="C28" s="26">
        <v>61797</v>
      </c>
      <c r="D28" s="26">
        <v>250833</v>
      </c>
      <c r="E28" s="26">
        <v>101019</v>
      </c>
      <c r="F28" s="26">
        <v>42135</v>
      </c>
      <c r="G28" s="26">
        <v>4998</v>
      </c>
      <c r="H28" s="27">
        <v>599797</v>
      </c>
      <c r="I28" s="34">
        <v>36220</v>
      </c>
      <c r="J28" s="26">
        <v>190164</v>
      </c>
      <c r="K28" s="26">
        <v>121131</v>
      </c>
      <c r="L28" s="26">
        <v>106512</v>
      </c>
      <c r="M28" s="26">
        <v>44374</v>
      </c>
      <c r="N28" s="26">
        <v>50779</v>
      </c>
      <c r="O28" s="29">
        <v>793</v>
      </c>
      <c r="P28" s="27">
        <v>513753</v>
      </c>
      <c r="Q28" s="34">
        <v>36220</v>
      </c>
      <c r="R28" s="26">
        <v>113328</v>
      </c>
      <c r="S28" s="26">
        <v>55635</v>
      </c>
      <c r="T28" s="26">
        <v>148580</v>
      </c>
      <c r="U28" s="26">
        <v>67993</v>
      </c>
      <c r="V28" s="26">
        <v>39419</v>
      </c>
      <c r="W28" s="26">
        <v>23312</v>
      </c>
      <c r="X28" s="27">
        <v>448267</v>
      </c>
      <c r="Y28" s="34">
        <v>36220</v>
      </c>
      <c r="Z28" s="20">
        <f t="shared" si="1"/>
        <v>442507</v>
      </c>
      <c r="AA28" s="20">
        <f t="shared" si="1"/>
        <v>238563</v>
      </c>
      <c r="AB28" s="20">
        <f t="shared" si="0"/>
        <v>505925</v>
      </c>
      <c r="AC28" s="20">
        <f t="shared" si="0"/>
        <v>213386</v>
      </c>
      <c r="AD28" s="20">
        <f t="shared" si="0"/>
        <v>132333</v>
      </c>
      <c r="AE28" s="20">
        <f t="shared" si="0"/>
        <v>29103</v>
      </c>
      <c r="AF28" s="20">
        <f t="shared" si="0"/>
        <v>1561817</v>
      </c>
    </row>
    <row r="29" spans="1:32" x14ac:dyDescent="0.25">
      <c r="A29" s="34">
        <v>36251</v>
      </c>
      <c r="B29" s="26">
        <v>144508</v>
      </c>
      <c r="C29" s="26">
        <v>62606</v>
      </c>
      <c r="D29" s="26">
        <v>280646</v>
      </c>
      <c r="E29" s="26">
        <v>66482</v>
      </c>
      <c r="F29" s="26">
        <v>42594</v>
      </c>
      <c r="G29" s="26">
        <v>3712</v>
      </c>
      <c r="H29" s="27">
        <v>600548</v>
      </c>
      <c r="I29" s="34">
        <v>36251</v>
      </c>
      <c r="J29" s="26">
        <v>203202</v>
      </c>
      <c r="K29" s="26">
        <v>123056</v>
      </c>
      <c r="L29" s="26">
        <v>114705</v>
      </c>
      <c r="M29" s="26">
        <v>26392</v>
      </c>
      <c r="N29" s="26">
        <v>51415</v>
      </c>
      <c r="O29" s="29">
        <v>939</v>
      </c>
      <c r="P29" s="27">
        <v>519709</v>
      </c>
      <c r="Q29" s="34">
        <v>36251</v>
      </c>
      <c r="R29" s="26">
        <v>130120</v>
      </c>
      <c r="S29" s="26">
        <v>61194</v>
      </c>
      <c r="T29" s="26">
        <v>172510</v>
      </c>
      <c r="U29" s="26">
        <v>68837</v>
      </c>
      <c r="V29" s="26">
        <v>41348</v>
      </c>
      <c r="W29" s="26">
        <v>19798</v>
      </c>
      <c r="X29" s="27">
        <v>493807</v>
      </c>
      <c r="Y29" s="34">
        <v>36251</v>
      </c>
      <c r="Z29" s="20">
        <f t="shared" si="1"/>
        <v>477830</v>
      </c>
      <c r="AA29" s="20">
        <f t="shared" si="1"/>
        <v>246856</v>
      </c>
      <c r="AB29" s="20">
        <f t="shared" si="0"/>
        <v>567861</v>
      </c>
      <c r="AC29" s="20">
        <f t="shared" si="0"/>
        <v>161711</v>
      </c>
      <c r="AD29" s="20">
        <f t="shared" si="0"/>
        <v>135357</v>
      </c>
      <c r="AE29" s="20">
        <f t="shared" si="0"/>
        <v>24449</v>
      </c>
      <c r="AF29" s="20">
        <f t="shared" si="0"/>
        <v>1614064</v>
      </c>
    </row>
    <row r="30" spans="1:32" x14ac:dyDescent="0.25">
      <c r="A30" s="34">
        <v>36281</v>
      </c>
      <c r="B30" s="26">
        <v>128121</v>
      </c>
      <c r="C30" s="26">
        <v>53995</v>
      </c>
      <c r="D30" s="26">
        <v>278478</v>
      </c>
      <c r="E30" s="26">
        <v>47422</v>
      </c>
      <c r="F30" s="26">
        <v>42758</v>
      </c>
      <c r="G30" s="26">
        <v>3621</v>
      </c>
      <c r="H30" s="27">
        <v>554395</v>
      </c>
      <c r="I30" s="34">
        <v>36281</v>
      </c>
      <c r="J30" s="26">
        <v>168295</v>
      </c>
      <c r="K30" s="26">
        <v>100495</v>
      </c>
      <c r="L30" s="26">
        <v>120881</v>
      </c>
      <c r="M30" s="26">
        <v>20118</v>
      </c>
      <c r="N30" s="26">
        <v>47161</v>
      </c>
      <c r="O30" s="29">
        <v>648</v>
      </c>
      <c r="P30" s="27">
        <v>457598</v>
      </c>
      <c r="Q30" s="34">
        <v>36281</v>
      </c>
      <c r="R30" s="26">
        <v>108688</v>
      </c>
      <c r="S30" s="26">
        <v>51441</v>
      </c>
      <c r="T30" s="26">
        <v>160799</v>
      </c>
      <c r="U30" s="26">
        <v>64489</v>
      </c>
      <c r="V30" s="26">
        <v>39708</v>
      </c>
      <c r="W30" s="26">
        <v>20722</v>
      </c>
      <c r="X30" s="27">
        <v>445847</v>
      </c>
      <c r="Y30" s="34">
        <v>36281</v>
      </c>
      <c r="Z30" s="20">
        <f t="shared" si="1"/>
        <v>405104</v>
      </c>
      <c r="AA30" s="20">
        <f t="shared" si="1"/>
        <v>205931</v>
      </c>
      <c r="AB30" s="20">
        <f t="shared" si="1"/>
        <v>560158</v>
      </c>
      <c r="AC30" s="20">
        <f t="shared" si="1"/>
        <v>132029</v>
      </c>
      <c r="AD30" s="20">
        <f t="shared" si="1"/>
        <v>129627</v>
      </c>
      <c r="AE30" s="20">
        <f t="shared" si="1"/>
        <v>24991</v>
      </c>
      <c r="AF30" s="20">
        <f t="shared" si="1"/>
        <v>1457840</v>
      </c>
    </row>
    <row r="31" spans="1:32" x14ac:dyDescent="0.25">
      <c r="A31" s="34">
        <v>36312</v>
      </c>
      <c r="B31" s="26">
        <v>134633</v>
      </c>
      <c r="C31" s="26">
        <v>56670</v>
      </c>
      <c r="D31" s="26">
        <v>286887</v>
      </c>
      <c r="E31" s="26">
        <v>41028</v>
      </c>
      <c r="F31" s="26">
        <v>44442</v>
      </c>
      <c r="G31" s="26">
        <v>3058</v>
      </c>
      <c r="H31" s="27">
        <v>566718</v>
      </c>
      <c r="I31" s="34">
        <v>36312</v>
      </c>
      <c r="J31" s="26">
        <v>178852</v>
      </c>
      <c r="K31" s="26">
        <v>99537</v>
      </c>
      <c r="L31" s="26">
        <v>120959</v>
      </c>
      <c r="M31" s="26">
        <v>17692</v>
      </c>
      <c r="N31" s="26">
        <v>48111</v>
      </c>
      <c r="O31" s="29">
        <v>590</v>
      </c>
      <c r="P31" s="27">
        <v>465741</v>
      </c>
      <c r="Q31" s="34">
        <v>36312</v>
      </c>
      <c r="R31" s="26">
        <v>115790</v>
      </c>
      <c r="S31" s="26">
        <v>50837</v>
      </c>
      <c r="T31" s="26">
        <v>152949</v>
      </c>
      <c r="U31" s="26">
        <v>58918</v>
      </c>
      <c r="V31" s="26">
        <v>39198</v>
      </c>
      <c r="W31" s="26">
        <v>17937</v>
      </c>
      <c r="X31" s="27">
        <v>435629</v>
      </c>
      <c r="Y31" s="34">
        <v>36312</v>
      </c>
      <c r="Z31" s="20">
        <f t="shared" si="1"/>
        <v>429275</v>
      </c>
      <c r="AA31" s="20">
        <f t="shared" si="1"/>
        <v>207044</v>
      </c>
      <c r="AB31" s="20">
        <f t="shared" si="1"/>
        <v>560795</v>
      </c>
      <c r="AC31" s="20">
        <f t="shared" si="1"/>
        <v>117638</v>
      </c>
      <c r="AD31" s="20">
        <f t="shared" si="1"/>
        <v>131751</v>
      </c>
      <c r="AE31" s="20">
        <f t="shared" si="1"/>
        <v>21585</v>
      </c>
      <c r="AF31" s="20">
        <f t="shared" si="1"/>
        <v>1468088</v>
      </c>
    </row>
    <row r="32" spans="1:32" x14ac:dyDescent="0.25">
      <c r="A32" s="34">
        <v>36342</v>
      </c>
      <c r="B32" s="26">
        <v>128004</v>
      </c>
      <c r="C32" s="26">
        <v>53853</v>
      </c>
      <c r="D32" s="26">
        <v>281378</v>
      </c>
      <c r="E32" s="26">
        <v>41120</v>
      </c>
      <c r="F32" s="26">
        <v>42879</v>
      </c>
      <c r="G32" s="26">
        <v>3327</v>
      </c>
      <c r="H32" s="27">
        <v>550561</v>
      </c>
      <c r="I32" s="34">
        <v>36342</v>
      </c>
      <c r="J32" s="26">
        <v>173433</v>
      </c>
      <c r="K32" s="26">
        <v>95736</v>
      </c>
      <c r="L32" s="26">
        <v>117429</v>
      </c>
      <c r="M32" s="26">
        <v>15608</v>
      </c>
      <c r="N32" s="26">
        <v>46539</v>
      </c>
      <c r="O32" s="29">
        <v>592</v>
      </c>
      <c r="P32" s="27">
        <v>449337</v>
      </c>
      <c r="Q32" s="34">
        <v>36342</v>
      </c>
      <c r="R32" s="26">
        <v>113804</v>
      </c>
      <c r="S32" s="26">
        <v>52459</v>
      </c>
      <c r="T32" s="26">
        <v>172318</v>
      </c>
      <c r="U32" s="26">
        <v>57496</v>
      </c>
      <c r="V32" s="26">
        <v>40224</v>
      </c>
      <c r="W32" s="26">
        <v>18335</v>
      </c>
      <c r="X32" s="27">
        <v>454636</v>
      </c>
      <c r="Y32" s="34">
        <v>36342</v>
      </c>
      <c r="Z32" s="20">
        <f t="shared" si="1"/>
        <v>415241</v>
      </c>
      <c r="AA32" s="20">
        <f t="shared" si="1"/>
        <v>202048</v>
      </c>
      <c r="AB32" s="20">
        <f t="shared" si="1"/>
        <v>571125</v>
      </c>
      <c r="AC32" s="20">
        <f t="shared" si="1"/>
        <v>114224</v>
      </c>
      <c r="AD32" s="20">
        <f t="shared" si="1"/>
        <v>129642</v>
      </c>
      <c r="AE32" s="20">
        <f t="shared" si="1"/>
        <v>22254</v>
      </c>
      <c r="AF32" s="20">
        <f t="shared" si="1"/>
        <v>1454534</v>
      </c>
    </row>
    <row r="33" spans="1:32" x14ac:dyDescent="0.25">
      <c r="A33" s="34">
        <v>36373</v>
      </c>
      <c r="B33" s="26">
        <v>126314</v>
      </c>
      <c r="C33" s="26">
        <v>52973</v>
      </c>
      <c r="D33" s="26">
        <v>285580</v>
      </c>
      <c r="E33" s="26">
        <v>40454</v>
      </c>
      <c r="F33" s="26">
        <v>42479</v>
      </c>
      <c r="G33" s="26">
        <v>3502</v>
      </c>
      <c r="H33" s="27">
        <v>551302</v>
      </c>
      <c r="I33" s="34">
        <v>36373</v>
      </c>
      <c r="J33" s="26">
        <v>177075</v>
      </c>
      <c r="K33" s="26">
        <v>98844</v>
      </c>
      <c r="L33" s="26">
        <v>119323</v>
      </c>
      <c r="M33" s="26">
        <v>15513</v>
      </c>
      <c r="N33" s="26">
        <v>47550</v>
      </c>
      <c r="O33" s="29">
        <v>618</v>
      </c>
      <c r="P33" s="27">
        <v>458923</v>
      </c>
      <c r="Q33" s="34">
        <v>36373</v>
      </c>
      <c r="R33" s="26">
        <v>123631</v>
      </c>
      <c r="S33" s="26">
        <v>55386</v>
      </c>
      <c r="T33" s="26">
        <v>162284</v>
      </c>
      <c r="U33" s="26">
        <v>59721</v>
      </c>
      <c r="V33" s="26">
        <v>39254</v>
      </c>
      <c r="W33" s="26">
        <v>118419</v>
      </c>
      <c r="X33" s="27">
        <v>558695</v>
      </c>
      <c r="Y33" s="34">
        <v>36373</v>
      </c>
      <c r="Z33" s="20">
        <f t="shared" si="1"/>
        <v>427020</v>
      </c>
      <c r="AA33" s="20">
        <f t="shared" si="1"/>
        <v>207203</v>
      </c>
      <c r="AB33" s="20">
        <f t="shared" si="1"/>
        <v>567187</v>
      </c>
      <c r="AC33" s="20">
        <f t="shared" si="1"/>
        <v>115688</v>
      </c>
      <c r="AD33" s="20">
        <f t="shared" si="1"/>
        <v>129283</v>
      </c>
      <c r="AE33" s="20">
        <f t="shared" si="1"/>
        <v>122539</v>
      </c>
      <c r="AF33" s="20">
        <f t="shared" si="1"/>
        <v>1568920</v>
      </c>
    </row>
    <row r="34" spans="1:32" x14ac:dyDescent="0.25">
      <c r="A34" s="34">
        <v>36404</v>
      </c>
      <c r="B34" s="26">
        <v>127433</v>
      </c>
      <c r="C34" s="26">
        <v>54275</v>
      </c>
      <c r="D34" s="26">
        <v>275144</v>
      </c>
      <c r="E34" s="26">
        <v>43458</v>
      </c>
      <c r="F34" s="26">
        <v>41604</v>
      </c>
      <c r="G34" s="26">
        <v>3323</v>
      </c>
      <c r="H34" s="27">
        <v>545237</v>
      </c>
      <c r="I34" s="34">
        <v>36404</v>
      </c>
      <c r="J34" s="26">
        <v>184432</v>
      </c>
      <c r="K34" s="26">
        <v>104262</v>
      </c>
      <c r="L34" s="26">
        <v>128722</v>
      </c>
      <c r="M34" s="26">
        <v>16214</v>
      </c>
      <c r="N34" s="26">
        <v>49067</v>
      </c>
      <c r="O34" s="29">
        <v>634</v>
      </c>
      <c r="P34" s="27">
        <v>483331</v>
      </c>
      <c r="Q34" s="34">
        <v>36404</v>
      </c>
      <c r="R34" s="26">
        <v>117391</v>
      </c>
      <c r="S34" s="26">
        <v>53146</v>
      </c>
      <c r="T34" s="26">
        <v>169228</v>
      </c>
      <c r="U34" s="26">
        <v>59829</v>
      </c>
      <c r="V34" s="26">
        <v>41585</v>
      </c>
      <c r="W34" s="26">
        <v>17910</v>
      </c>
      <c r="X34" s="27">
        <v>459089</v>
      </c>
      <c r="Y34" s="34">
        <v>36404</v>
      </c>
      <c r="Z34" s="20">
        <f t="shared" si="1"/>
        <v>429256</v>
      </c>
      <c r="AA34" s="20">
        <f t="shared" si="1"/>
        <v>211683</v>
      </c>
      <c r="AB34" s="20">
        <f t="shared" si="1"/>
        <v>573094</v>
      </c>
      <c r="AC34" s="20">
        <f t="shared" si="1"/>
        <v>119501</v>
      </c>
      <c r="AD34" s="20">
        <f t="shared" si="1"/>
        <v>132256</v>
      </c>
      <c r="AE34" s="20">
        <f t="shared" si="1"/>
        <v>21867</v>
      </c>
      <c r="AF34" s="20">
        <f t="shared" si="1"/>
        <v>1487657</v>
      </c>
    </row>
    <row r="35" spans="1:32" x14ac:dyDescent="0.25">
      <c r="A35" s="34">
        <v>36434</v>
      </c>
      <c r="B35" s="26">
        <v>121808</v>
      </c>
      <c r="C35" s="26">
        <v>52205</v>
      </c>
      <c r="D35" s="26">
        <v>272000</v>
      </c>
      <c r="E35" s="26">
        <v>40365</v>
      </c>
      <c r="F35" s="26">
        <v>40581</v>
      </c>
      <c r="G35" s="26">
        <v>3511</v>
      </c>
      <c r="H35" s="27">
        <v>530470</v>
      </c>
      <c r="I35" s="34">
        <v>36434</v>
      </c>
      <c r="J35" s="26">
        <v>175596</v>
      </c>
      <c r="K35" s="26">
        <v>97610</v>
      </c>
      <c r="L35" s="26">
        <v>123499</v>
      </c>
      <c r="M35" s="26">
        <v>15703</v>
      </c>
      <c r="N35" s="26">
        <v>45862</v>
      </c>
      <c r="O35" s="29">
        <v>569</v>
      </c>
      <c r="P35" s="27">
        <v>458839</v>
      </c>
      <c r="Q35" s="34">
        <v>36434</v>
      </c>
      <c r="R35" s="26">
        <v>108804</v>
      </c>
      <c r="S35" s="26">
        <v>51205</v>
      </c>
      <c r="T35" s="26">
        <v>161237</v>
      </c>
      <c r="U35" s="26">
        <v>57696</v>
      </c>
      <c r="V35" s="26">
        <v>41478</v>
      </c>
      <c r="W35" s="26">
        <v>18644</v>
      </c>
      <c r="X35" s="27">
        <v>439064</v>
      </c>
      <c r="Y35" s="34">
        <v>36434</v>
      </c>
      <c r="Z35" s="20">
        <f t="shared" si="1"/>
        <v>406208</v>
      </c>
      <c r="AA35" s="20">
        <f t="shared" si="1"/>
        <v>201020</v>
      </c>
      <c r="AB35" s="20">
        <f t="shared" si="1"/>
        <v>556736</v>
      </c>
      <c r="AC35" s="20">
        <f t="shared" si="1"/>
        <v>113764</v>
      </c>
      <c r="AD35" s="20">
        <f t="shared" si="1"/>
        <v>127921</v>
      </c>
      <c r="AE35" s="20">
        <f t="shared" si="1"/>
        <v>22724</v>
      </c>
      <c r="AF35" s="20">
        <f t="shared" si="1"/>
        <v>1428373</v>
      </c>
    </row>
    <row r="36" spans="1:32" x14ac:dyDescent="0.25">
      <c r="A36" s="34">
        <v>36465</v>
      </c>
      <c r="B36" s="26">
        <v>123294</v>
      </c>
      <c r="C36" s="26">
        <v>55705</v>
      </c>
      <c r="D36" s="26">
        <v>278354</v>
      </c>
      <c r="E36" s="26">
        <v>44281</v>
      </c>
      <c r="F36" s="26">
        <v>41648</v>
      </c>
      <c r="G36" s="26">
        <v>3594</v>
      </c>
      <c r="H36" s="27">
        <v>546876</v>
      </c>
      <c r="I36" s="34">
        <v>36465</v>
      </c>
      <c r="J36" s="26">
        <v>169105</v>
      </c>
      <c r="K36" s="26">
        <v>103274</v>
      </c>
      <c r="L36" s="26">
        <v>119532</v>
      </c>
      <c r="M36" s="26">
        <v>17794</v>
      </c>
      <c r="N36" s="26">
        <v>47865</v>
      </c>
      <c r="O36" s="29">
        <v>598</v>
      </c>
      <c r="P36" s="27">
        <v>458168</v>
      </c>
      <c r="Q36" s="34">
        <v>36465</v>
      </c>
      <c r="R36" s="26">
        <v>113001</v>
      </c>
      <c r="S36" s="26">
        <v>52275</v>
      </c>
      <c r="T36" s="26">
        <v>166943</v>
      </c>
      <c r="U36" s="26">
        <v>62289</v>
      </c>
      <c r="V36" s="26">
        <v>39648</v>
      </c>
      <c r="W36" s="26">
        <v>19504</v>
      </c>
      <c r="X36" s="27">
        <v>453660</v>
      </c>
      <c r="Y36" s="34">
        <v>36465</v>
      </c>
      <c r="Z36" s="20">
        <f t="shared" si="1"/>
        <v>405400</v>
      </c>
      <c r="AA36" s="20">
        <f t="shared" si="1"/>
        <v>211254</v>
      </c>
      <c r="AB36" s="20">
        <f t="shared" si="1"/>
        <v>564829</v>
      </c>
      <c r="AC36" s="20">
        <f t="shared" si="1"/>
        <v>124364</v>
      </c>
      <c r="AD36" s="20">
        <f t="shared" si="1"/>
        <v>129161</v>
      </c>
      <c r="AE36" s="20">
        <f t="shared" si="1"/>
        <v>23696</v>
      </c>
      <c r="AF36" s="20">
        <f t="shared" si="1"/>
        <v>1458704</v>
      </c>
    </row>
    <row r="37" spans="1:32" x14ac:dyDescent="0.25">
      <c r="A37" s="34">
        <v>36495</v>
      </c>
      <c r="B37" s="26">
        <v>130003</v>
      </c>
      <c r="C37" s="26">
        <v>62333</v>
      </c>
      <c r="D37" s="26">
        <v>279711</v>
      </c>
      <c r="E37" s="26">
        <v>76855</v>
      </c>
      <c r="F37" s="26">
        <v>42824</v>
      </c>
      <c r="G37" s="26">
        <v>3597</v>
      </c>
      <c r="H37" s="27">
        <v>595323</v>
      </c>
      <c r="I37" s="34">
        <v>36495</v>
      </c>
      <c r="J37" s="26">
        <v>170177</v>
      </c>
      <c r="K37" s="26">
        <v>109902</v>
      </c>
      <c r="L37" s="26">
        <v>114850</v>
      </c>
      <c r="M37" s="26">
        <v>28057</v>
      </c>
      <c r="N37" s="26">
        <v>49253</v>
      </c>
      <c r="O37" s="29">
        <v>697</v>
      </c>
      <c r="P37" s="27">
        <v>472936</v>
      </c>
      <c r="Q37" s="34">
        <v>36495</v>
      </c>
      <c r="R37" s="26">
        <v>123466</v>
      </c>
      <c r="S37" s="26">
        <v>62346</v>
      </c>
      <c r="T37" s="26">
        <v>183323</v>
      </c>
      <c r="U37" s="26">
        <v>67818</v>
      </c>
      <c r="V37" s="26">
        <v>43452</v>
      </c>
      <c r="W37" s="26">
        <v>22717</v>
      </c>
      <c r="X37" s="27">
        <v>503122</v>
      </c>
      <c r="Y37" s="34">
        <v>36495</v>
      </c>
      <c r="Z37" s="20">
        <f t="shared" si="1"/>
        <v>423646</v>
      </c>
      <c r="AA37" s="20">
        <f t="shared" si="1"/>
        <v>234581</v>
      </c>
      <c r="AB37" s="20">
        <f t="shared" si="1"/>
        <v>577884</v>
      </c>
      <c r="AC37" s="20">
        <f t="shared" si="1"/>
        <v>172730</v>
      </c>
      <c r="AD37" s="20">
        <f t="shared" si="1"/>
        <v>135529</v>
      </c>
      <c r="AE37" s="20">
        <f t="shared" si="1"/>
        <v>27011</v>
      </c>
      <c r="AF37" s="20">
        <f t="shared" si="1"/>
        <v>1571381</v>
      </c>
    </row>
    <row r="38" spans="1:32" x14ac:dyDescent="0.25">
      <c r="A38" s="34">
        <v>36526</v>
      </c>
      <c r="B38" s="26">
        <v>153867</v>
      </c>
      <c r="C38" s="26">
        <v>68035</v>
      </c>
      <c r="D38" s="26">
        <v>253548</v>
      </c>
      <c r="E38" s="26">
        <v>118923</v>
      </c>
      <c r="F38" s="26">
        <v>42666</v>
      </c>
      <c r="G38" s="26">
        <v>5607</v>
      </c>
      <c r="H38" s="27">
        <v>642646</v>
      </c>
      <c r="I38" s="34">
        <v>36526</v>
      </c>
      <c r="J38" s="26">
        <v>201488</v>
      </c>
      <c r="K38" s="26">
        <v>128401</v>
      </c>
      <c r="L38" s="26">
        <v>108634</v>
      </c>
      <c r="M38" s="26">
        <v>58176</v>
      </c>
      <c r="N38" s="26">
        <v>51519</v>
      </c>
      <c r="O38" s="29">
        <v>758</v>
      </c>
      <c r="P38" s="27">
        <v>548976</v>
      </c>
      <c r="Q38" s="34">
        <v>36526</v>
      </c>
      <c r="R38" s="26">
        <v>126767</v>
      </c>
      <c r="S38" s="26">
        <v>60329</v>
      </c>
      <c r="T38" s="26">
        <v>141828</v>
      </c>
      <c r="U38" s="26">
        <v>71531</v>
      </c>
      <c r="V38" s="26">
        <v>45619</v>
      </c>
      <c r="W38" s="26">
        <v>21899</v>
      </c>
      <c r="X38" s="27">
        <v>467974</v>
      </c>
      <c r="Y38" s="34">
        <v>36526</v>
      </c>
      <c r="Z38" s="20">
        <f t="shared" si="1"/>
        <v>482122</v>
      </c>
      <c r="AA38" s="20">
        <f t="shared" si="1"/>
        <v>256765</v>
      </c>
      <c r="AB38" s="20">
        <f t="shared" si="1"/>
        <v>504010</v>
      </c>
      <c r="AC38" s="20">
        <f t="shared" si="1"/>
        <v>248630</v>
      </c>
      <c r="AD38" s="20">
        <f t="shared" si="1"/>
        <v>139804</v>
      </c>
      <c r="AE38" s="20">
        <f t="shared" si="1"/>
        <v>28264</v>
      </c>
      <c r="AF38" s="20">
        <f t="shared" si="1"/>
        <v>1659596</v>
      </c>
    </row>
    <row r="39" spans="1:32" x14ac:dyDescent="0.25">
      <c r="A39" s="34">
        <v>36557</v>
      </c>
      <c r="B39" s="26">
        <v>146365</v>
      </c>
      <c r="C39" s="26">
        <v>67932</v>
      </c>
      <c r="D39" s="26">
        <v>298473</v>
      </c>
      <c r="E39" s="26">
        <v>124816</v>
      </c>
      <c r="F39" s="26">
        <v>41999</v>
      </c>
      <c r="G39" s="26">
        <v>4370</v>
      </c>
      <c r="H39" s="27">
        <v>683955</v>
      </c>
      <c r="I39" s="34">
        <v>36557</v>
      </c>
      <c r="J39" s="26">
        <v>199686</v>
      </c>
      <c r="K39" s="26">
        <v>129814</v>
      </c>
      <c r="L39" s="26">
        <v>117630</v>
      </c>
      <c r="M39" s="26">
        <v>58552</v>
      </c>
      <c r="N39" s="26">
        <v>51436</v>
      </c>
      <c r="O39" s="29">
        <v>822</v>
      </c>
      <c r="P39" s="27">
        <v>557940</v>
      </c>
      <c r="Q39" s="34">
        <v>36557</v>
      </c>
      <c r="R39" s="26">
        <v>115857</v>
      </c>
      <c r="S39" s="26">
        <v>59574</v>
      </c>
      <c r="T39" s="26">
        <v>174567</v>
      </c>
      <c r="U39" s="26">
        <v>67756</v>
      </c>
      <c r="V39" s="26">
        <v>38788</v>
      </c>
      <c r="W39" s="26">
        <v>20864</v>
      </c>
      <c r="X39" s="27">
        <v>477406</v>
      </c>
      <c r="Y39" s="34">
        <v>36557</v>
      </c>
      <c r="Z39" s="20">
        <f t="shared" si="1"/>
        <v>461908</v>
      </c>
      <c r="AA39" s="20">
        <f t="shared" si="1"/>
        <v>257320</v>
      </c>
      <c r="AB39" s="20">
        <f t="shared" si="1"/>
        <v>590670</v>
      </c>
      <c r="AC39" s="20">
        <f t="shared" si="1"/>
        <v>251124</v>
      </c>
      <c r="AD39" s="20">
        <f t="shared" si="1"/>
        <v>132223</v>
      </c>
      <c r="AE39" s="20">
        <f t="shared" si="1"/>
        <v>26056</v>
      </c>
      <c r="AF39" s="20">
        <f t="shared" si="1"/>
        <v>1719301</v>
      </c>
    </row>
    <row r="40" spans="1:32" x14ac:dyDescent="0.25">
      <c r="A40" s="34">
        <v>36586</v>
      </c>
      <c r="B40" s="26">
        <v>140874</v>
      </c>
      <c r="C40" s="26">
        <v>65110</v>
      </c>
      <c r="D40" s="26">
        <v>302458</v>
      </c>
      <c r="E40" s="26">
        <v>110192</v>
      </c>
      <c r="F40" s="26">
        <v>41712</v>
      </c>
      <c r="G40" s="26">
        <v>4900</v>
      </c>
      <c r="H40" s="27">
        <v>665246</v>
      </c>
      <c r="I40" s="34">
        <v>36586</v>
      </c>
      <c r="J40" s="26">
        <v>190419</v>
      </c>
      <c r="K40" s="26">
        <v>123456</v>
      </c>
      <c r="L40" s="26">
        <v>117953</v>
      </c>
      <c r="M40" s="26">
        <v>47493</v>
      </c>
      <c r="N40" s="26">
        <v>50956</v>
      </c>
      <c r="O40" s="29">
        <v>819</v>
      </c>
      <c r="P40" s="27">
        <v>531096</v>
      </c>
      <c r="Q40" s="34">
        <v>36586</v>
      </c>
      <c r="R40" s="26">
        <v>121541</v>
      </c>
      <c r="S40" s="26">
        <v>62927</v>
      </c>
      <c r="T40" s="26">
        <v>175438</v>
      </c>
      <c r="U40" s="26">
        <v>75147</v>
      </c>
      <c r="V40" s="26">
        <v>42088</v>
      </c>
      <c r="W40" s="26">
        <v>22057</v>
      </c>
      <c r="X40" s="27">
        <v>499198</v>
      </c>
      <c r="Y40" s="34">
        <v>36586</v>
      </c>
      <c r="Z40" s="20">
        <f t="shared" si="1"/>
        <v>452834</v>
      </c>
      <c r="AA40" s="20">
        <f t="shared" si="1"/>
        <v>251493</v>
      </c>
      <c r="AB40" s="20">
        <f t="shared" si="1"/>
        <v>595849</v>
      </c>
      <c r="AC40" s="20">
        <f t="shared" si="1"/>
        <v>232832</v>
      </c>
      <c r="AD40" s="20">
        <f t="shared" si="1"/>
        <v>134756</v>
      </c>
      <c r="AE40" s="20">
        <f t="shared" si="1"/>
        <v>27776</v>
      </c>
      <c r="AF40" s="20">
        <f t="shared" si="1"/>
        <v>1695540</v>
      </c>
    </row>
    <row r="41" spans="1:32" x14ac:dyDescent="0.25">
      <c r="A41" s="34">
        <v>36617</v>
      </c>
      <c r="B41" s="26">
        <v>137886</v>
      </c>
      <c r="C41" s="26">
        <v>63092</v>
      </c>
      <c r="D41" s="26">
        <v>311462</v>
      </c>
      <c r="E41" s="26">
        <v>70573</v>
      </c>
      <c r="F41" s="26">
        <v>46318</v>
      </c>
      <c r="G41" s="26">
        <v>3841</v>
      </c>
      <c r="H41" s="27">
        <v>633172</v>
      </c>
      <c r="I41" s="34">
        <v>36617</v>
      </c>
      <c r="J41" s="26">
        <v>188821</v>
      </c>
      <c r="K41" s="26">
        <v>118957</v>
      </c>
      <c r="L41" s="26">
        <v>118946</v>
      </c>
      <c r="M41" s="26">
        <v>27927</v>
      </c>
      <c r="N41" s="26">
        <v>49316</v>
      </c>
      <c r="O41" s="29">
        <v>739</v>
      </c>
      <c r="P41" s="27">
        <v>504706</v>
      </c>
      <c r="Q41" s="34">
        <v>36617</v>
      </c>
      <c r="R41" s="26">
        <v>121182</v>
      </c>
      <c r="S41" s="26">
        <v>60318</v>
      </c>
      <c r="T41" s="26">
        <v>186406</v>
      </c>
      <c r="U41" s="26">
        <v>70257</v>
      </c>
      <c r="V41" s="26">
        <v>42361</v>
      </c>
      <c r="W41" s="26">
        <v>20074</v>
      </c>
      <c r="X41" s="27">
        <v>500597</v>
      </c>
      <c r="Y41" s="34">
        <v>36617</v>
      </c>
      <c r="Z41" s="20">
        <f t="shared" si="1"/>
        <v>447889</v>
      </c>
      <c r="AA41" s="20">
        <f t="shared" si="1"/>
        <v>242367</v>
      </c>
      <c r="AB41" s="20">
        <f t="shared" si="1"/>
        <v>616814</v>
      </c>
      <c r="AC41" s="20">
        <f t="shared" si="1"/>
        <v>168757</v>
      </c>
      <c r="AD41" s="20">
        <f t="shared" si="1"/>
        <v>137995</v>
      </c>
      <c r="AE41" s="20">
        <f t="shared" si="1"/>
        <v>24654</v>
      </c>
      <c r="AF41" s="20">
        <f t="shared" si="1"/>
        <v>1638475</v>
      </c>
    </row>
    <row r="42" spans="1:32" x14ac:dyDescent="0.25">
      <c r="A42" s="34">
        <v>36647</v>
      </c>
      <c r="B42" s="26">
        <v>137309</v>
      </c>
      <c r="C42" s="26">
        <v>61098</v>
      </c>
      <c r="D42" s="26">
        <v>328408</v>
      </c>
      <c r="E42" s="26">
        <v>52540</v>
      </c>
      <c r="F42" s="26">
        <v>43871</v>
      </c>
      <c r="G42" s="26">
        <v>5045</v>
      </c>
      <c r="H42" s="27">
        <v>628271</v>
      </c>
      <c r="I42" s="34">
        <v>36647</v>
      </c>
      <c r="J42" s="26">
        <v>175496</v>
      </c>
      <c r="K42" s="26">
        <v>110387</v>
      </c>
      <c r="L42" s="26">
        <v>134241</v>
      </c>
      <c r="M42" s="26">
        <v>21868</v>
      </c>
      <c r="N42" s="26">
        <v>49198</v>
      </c>
      <c r="O42" s="29">
        <v>690</v>
      </c>
      <c r="P42" s="27">
        <v>491880</v>
      </c>
      <c r="Q42" s="34">
        <v>36647</v>
      </c>
      <c r="R42" s="26">
        <v>117674</v>
      </c>
      <c r="S42" s="26">
        <v>59550</v>
      </c>
      <c r="T42" s="26">
        <v>189015</v>
      </c>
      <c r="U42" s="26">
        <v>65976</v>
      </c>
      <c r="V42" s="26">
        <v>42999</v>
      </c>
      <c r="W42" s="26">
        <v>22498</v>
      </c>
      <c r="X42" s="27">
        <v>497711</v>
      </c>
      <c r="Y42" s="34">
        <v>36647</v>
      </c>
      <c r="Z42" s="20">
        <f t="shared" si="1"/>
        <v>430479</v>
      </c>
      <c r="AA42" s="20">
        <f t="shared" si="1"/>
        <v>231035</v>
      </c>
      <c r="AB42" s="20">
        <f t="shared" si="1"/>
        <v>651664</v>
      </c>
      <c r="AC42" s="20">
        <f t="shared" si="1"/>
        <v>140384</v>
      </c>
      <c r="AD42" s="20">
        <f t="shared" si="1"/>
        <v>136068</v>
      </c>
      <c r="AE42" s="20">
        <f t="shared" si="1"/>
        <v>28233</v>
      </c>
      <c r="AF42" s="20">
        <f t="shared" si="1"/>
        <v>1617862</v>
      </c>
    </row>
    <row r="43" spans="1:32" x14ac:dyDescent="0.25">
      <c r="A43" s="34">
        <v>36678</v>
      </c>
      <c r="B43" s="26">
        <v>127746</v>
      </c>
      <c r="C43" s="26">
        <v>56945</v>
      </c>
      <c r="D43" s="26">
        <v>307444</v>
      </c>
      <c r="E43" s="26">
        <v>44402</v>
      </c>
      <c r="F43" s="26">
        <v>41667</v>
      </c>
      <c r="G43" s="26">
        <v>3373</v>
      </c>
      <c r="H43" s="27">
        <v>581577</v>
      </c>
      <c r="I43" s="34">
        <v>36678</v>
      </c>
      <c r="J43" s="26">
        <v>181650</v>
      </c>
      <c r="K43" s="26">
        <v>106571</v>
      </c>
      <c r="L43" s="26">
        <v>136101</v>
      </c>
      <c r="M43" s="26">
        <v>19097</v>
      </c>
      <c r="N43" s="26">
        <v>49127</v>
      </c>
      <c r="O43" s="29">
        <v>695</v>
      </c>
      <c r="P43" s="27">
        <v>493241</v>
      </c>
      <c r="Q43" s="34">
        <v>36678</v>
      </c>
      <c r="R43" s="26">
        <v>121189</v>
      </c>
      <c r="S43" s="26">
        <v>58671</v>
      </c>
      <c r="T43" s="26">
        <v>192299</v>
      </c>
      <c r="U43" s="26">
        <v>63922</v>
      </c>
      <c r="V43" s="26">
        <v>43852</v>
      </c>
      <c r="W43" s="26">
        <v>21427</v>
      </c>
      <c r="X43" s="27">
        <v>501360</v>
      </c>
      <c r="Y43" s="34">
        <v>36678</v>
      </c>
      <c r="Z43" s="20">
        <f t="shared" si="1"/>
        <v>430585</v>
      </c>
      <c r="AA43" s="20">
        <f t="shared" si="1"/>
        <v>222187</v>
      </c>
      <c r="AB43" s="20">
        <f t="shared" si="1"/>
        <v>635844</v>
      </c>
      <c r="AC43" s="20">
        <f t="shared" si="1"/>
        <v>127421</v>
      </c>
      <c r="AD43" s="20">
        <f t="shared" si="1"/>
        <v>134646</v>
      </c>
      <c r="AE43" s="20">
        <f t="shared" si="1"/>
        <v>25495</v>
      </c>
      <c r="AF43" s="20">
        <f t="shared" si="1"/>
        <v>1576178</v>
      </c>
    </row>
    <row r="44" spans="1:32" x14ac:dyDescent="0.25">
      <c r="A44" s="34">
        <v>36708</v>
      </c>
      <c r="B44" s="26">
        <v>135799</v>
      </c>
      <c r="C44" s="26">
        <v>61059</v>
      </c>
      <c r="D44" s="26">
        <v>313217</v>
      </c>
      <c r="E44" s="26">
        <v>45263</v>
      </c>
      <c r="F44" s="26">
        <v>42597</v>
      </c>
      <c r="G44" s="26">
        <v>3364</v>
      </c>
      <c r="H44" s="27">
        <v>601299</v>
      </c>
      <c r="I44" s="34">
        <v>36708</v>
      </c>
      <c r="J44" s="26">
        <v>186851</v>
      </c>
      <c r="K44" s="26">
        <v>108429</v>
      </c>
      <c r="L44" s="26">
        <v>132618</v>
      </c>
      <c r="M44" s="26">
        <v>17799</v>
      </c>
      <c r="N44" s="26">
        <v>50355</v>
      </c>
      <c r="O44" s="29">
        <v>679</v>
      </c>
      <c r="P44" s="27">
        <v>496731</v>
      </c>
      <c r="Q44" s="34">
        <v>36708</v>
      </c>
      <c r="R44" s="26">
        <v>122796</v>
      </c>
      <c r="S44" s="26">
        <v>59481</v>
      </c>
      <c r="T44" s="26">
        <v>193003</v>
      </c>
      <c r="U44" s="26">
        <v>62938</v>
      </c>
      <c r="V44" s="26">
        <v>42924</v>
      </c>
      <c r="W44" s="26">
        <v>20846</v>
      </c>
      <c r="X44" s="27">
        <v>501989</v>
      </c>
      <c r="Y44" s="34">
        <v>36708</v>
      </c>
      <c r="Z44" s="20">
        <f t="shared" si="1"/>
        <v>445446</v>
      </c>
      <c r="AA44" s="20">
        <f t="shared" si="1"/>
        <v>228969</v>
      </c>
      <c r="AB44" s="20">
        <f t="shared" si="1"/>
        <v>638838</v>
      </c>
      <c r="AC44" s="20">
        <f t="shared" si="1"/>
        <v>126000</v>
      </c>
      <c r="AD44" s="20">
        <f t="shared" si="1"/>
        <v>135876</v>
      </c>
      <c r="AE44" s="20">
        <f t="shared" si="1"/>
        <v>24889</v>
      </c>
      <c r="AF44" s="20">
        <f t="shared" si="1"/>
        <v>1600019</v>
      </c>
    </row>
    <row r="45" spans="1:32" x14ac:dyDescent="0.25">
      <c r="A45" s="34">
        <v>36739</v>
      </c>
      <c r="B45" s="26">
        <v>133489</v>
      </c>
      <c r="C45" s="26">
        <v>59327</v>
      </c>
      <c r="D45" s="26">
        <v>317001</v>
      </c>
      <c r="E45" s="26">
        <v>44863</v>
      </c>
      <c r="F45" s="26">
        <v>43976</v>
      </c>
      <c r="G45" s="26">
        <v>3310</v>
      </c>
      <c r="H45" s="27">
        <v>601966</v>
      </c>
      <c r="I45" s="34">
        <v>36739</v>
      </c>
      <c r="J45" s="26">
        <v>194237</v>
      </c>
      <c r="K45" s="26">
        <v>106986</v>
      </c>
      <c r="L45" s="26">
        <v>130393</v>
      </c>
      <c r="M45" s="26">
        <v>16476</v>
      </c>
      <c r="N45" s="26">
        <v>49475</v>
      </c>
      <c r="O45" s="29">
        <v>756</v>
      </c>
      <c r="P45" s="27">
        <v>498323</v>
      </c>
      <c r="Q45" s="34">
        <v>36739</v>
      </c>
      <c r="R45" s="26">
        <v>123588</v>
      </c>
      <c r="S45" s="26">
        <v>59022</v>
      </c>
      <c r="T45" s="26">
        <v>195802</v>
      </c>
      <c r="U45" s="26">
        <v>60065</v>
      </c>
      <c r="V45" s="26">
        <v>43642</v>
      </c>
      <c r="W45" s="26">
        <v>19702</v>
      </c>
      <c r="X45" s="27">
        <v>501821</v>
      </c>
      <c r="Y45" s="34">
        <v>36739</v>
      </c>
      <c r="Z45" s="20">
        <f t="shared" si="1"/>
        <v>451314</v>
      </c>
      <c r="AA45" s="20">
        <f t="shared" si="1"/>
        <v>225335</v>
      </c>
      <c r="AB45" s="20">
        <f t="shared" si="1"/>
        <v>643196</v>
      </c>
      <c r="AC45" s="20">
        <f t="shared" si="1"/>
        <v>121404</v>
      </c>
      <c r="AD45" s="20">
        <f t="shared" si="1"/>
        <v>137093</v>
      </c>
      <c r="AE45" s="20">
        <f t="shared" si="1"/>
        <v>23768</v>
      </c>
      <c r="AF45" s="20">
        <f t="shared" si="1"/>
        <v>1602110</v>
      </c>
    </row>
    <row r="46" spans="1:32" x14ac:dyDescent="0.25">
      <c r="A46" s="34">
        <v>36770</v>
      </c>
      <c r="B46" s="26">
        <v>133900</v>
      </c>
      <c r="C46" s="26">
        <v>60828</v>
      </c>
      <c r="D46" s="26">
        <v>313128</v>
      </c>
      <c r="E46" s="26">
        <v>45301</v>
      </c>
      <c r="F46" s="26">
        <v>43655</v>
      </c>
      <c r="G46" s="26">
        <v>3259</v>
      </c>
      <c r="H46" s="27">
        <v>600071</v>
      </c>
      <c r="I46" s="34">
        <v>36770</v>
      </c>
      <c r="J46" s="26">
        <v>185476</v>
      </c>
      <c r="K46" s="26">
        <v>107877</v>
      </c>
      <c r="L46" s="26">
        <v>134800</v>
      </c>
      <c r="M46" s="26">
        <v>16361</v>
      </c>
      <c r="N46" s="26">
        <v>49872</v>
      </c>
      <c r="O46" s="29">
        <v>586</v>
      </c>
      <c r="P46" s="27">
        <v>494972</v>
      </c>
      <c r="Q46" s="34">
        <v>36770</v>
      </c>
      <c r="R46" s="26">
        <v>121515</v>
      </c>
      <c r="S46" s="26">
        <v>57572</v>
      </c>
      <c r="T46" s="26">
        <v>184948</v>
      </c>
      <c r="U46" s="26">
        <v>59768</v>
      </c>
      <c r="V46" s="26">
        <v>43606</v>
      </c>
      <c r="W46" s="26">
        <v>18675</v>
      </c>
      <c r="X46" s="27">
        <v>486082</v>
      </c>
      <c r="Y46" s="34">
        <v>36770</v>
      </c>
      <c r="Z46" s="20">
        <f t="shared" si="1"/>
        <v>440891</v>
      </c>
      <c r="AA46" s="20">
        <f t="shared" si="1"/>
        <v>226277</v>
      </c>
      <c r="AB46" s="20">
        <f t="shared" si="1"/>
        <v>632876</v>
      </c>
      <c r="AC46" s="20">
        <f t="shared" si="1"/>
        <v>121430</v>
      </c>
      <c r="AD46" s="20">
        <f t="shared" si="1"/>
        <v>137133</v>
      </c>
      <c r="AE46" s="20">
        <f t="shared" si="1"/>
        <v>22520</v>
      </c>
      <c r="AF46" s="20">
        <f t="shared" si="1"/>
        <v>1581125</v>
      </c>
    </row>
    <row r="47" spans="1:32" x14ac:dyDescent="0.25">
      <c r="A47" s="34">
        <v>36800</v>
      </c>
      <c r="B47" s="26">
        <v>131169</v>
      </c>
      <c r="C47" s="26">
        <v>60143</v>
      </c>
      <c r="D47" s="26">
        <v>296685</v>
      </c>
      <c r="E47" s="26">
        <v>45475</v>
      </c>
      <c r="F47" s="26">
        <v>42742</v>
      </c>
      <c r="G47" s="26">
        <v>3362</v>
      </c>
      <c r="H47" s="27">
        <v>579576</v>
      </c>
      <c r="I47" s="34">
        <v>36800</v>
      </c>
      <c r="J47" s="26">
        <v>173589</v>
      </c>
      <c r="K47" s="26">
        <v>105123</v>
      </c>
      <c r="L47" s="26">
        <v>139791</v>
      </c>
      <c r="M47" s="26">
        <v>15308</v>
      </c>
      <c r="N47" s="26">
        <v>47942</v>
      </c>
      <c r="O47" s="29">
        <v>644</v>
      </c>
      <c r="P47" s="27">
        <v>482397</v>
      </c>
      <c r="Q47" s="34">
        <v>36800</v>
      </c>
      <c r="R47" s="26">
        <v>121968</v>
      </c>
      <c r="S47" s="26">
        <v>59194</v>
      </c>
      <c r="T47" s="26">
        <v>188337</v>
      </c>
      <c r="U47" s="26">
        <v>62986</v>
      </c>
      <c r="V47" s="26">
        <v>41616</v>
      </c>
      <c r="W47" s="26">
        <v>19959</v>
      </c>
      <c r="X47" s="27">
        <v>494061</v>
      </c>
      <c r="Y47" s="34">
        <v>36800</v>
      </c>
      <c r="Z47" s="20">
        <f t="shared" si="1"/>
        <v>426726</v>
      </c>
      <c r="AA47" s="20">
        <f t="shared" si="1"/>
        <v>224460</v>
      </c>
      <c r="AB47" s="20">
        <f t="shared" si="1"/>
        <v>624813</v>
      </c>
      <c r="AC47" s="20">
        <f t="shared" si="1"/>
        <v>123769</v>
      </c>
      <c r="AD47" s="20">
        <f t="shared" si="1"/>
        <v>132300</v>
      </c>
      <c r="AE47" s="20">
        <f t="shared" si="1"/>
        <v>23965</v>
      </c>
      <c r="AF47" s="20">
        <f t="shared" si="1"/>
        <v>1556034</v>
      </c>
    </row>
    <row r="48" spans="1:32" x14ac:dyDescent="0.25">
      <c r="A48" s="34">
        <v>36831</v>
      </c>
      <c r="B48" s="26">
        <v>132108</v>
      </c>
      <c r="C48" s="26">
        <v>63522</v>
      </c>
      <c r="D48" s="26">
        <v>289349</v>
      </c>
      <c r="E48" s="26">
        <v>46702</v>
      </c>
      <c r="F48" s="26">
        <v>43798</v>
      </c>
      <c r="G48" s="26">
        <v>3478</v>
      </c>
      <c r="H48" s="27">
        <v>578957</v>
      </c>
      <c r="I48" s="34">
        <v>36831</v>
      </c>
      <c r="J48" s="26">
        <v>177937</v>
      </c>
      <c r="K48" s="26">
        <v>117515</v>
      </c>
      <c r="L48" s="26">
        <v>146518</v>
      </c>
      <c r="M48" s="26">
        <v>17875</v>
      </c>
      <c r="N48" s="26">
        <v>50476</v>
      </c>
      <c r="O48" s="29">
        <v>720</v>
      </c>
      <c r="P48" s="27">
        <v>511041</v>
      </c>
      <c r="Q48" s="34">
        <v>36831</v>
      </c>
      <c r="R48" s="26">
        <v>115132</v>
      </c>
      <c r="S48" s="26">
        <v>58665</v>
      </c>
      <c r="T48" s="26">
        <v>187613</v>
      </c>
      <c r="U48" s="26">
        <v>65671</v>
      </c>
      <c r="V48" s="26">
        <v>42024</v>
      </c>
      <c r="W48" s="26">
        <v>19935</v>
      </c>
      <c r="X48" s="27">
        <v>489039</v>
      </c>
      <c r="Y48" s="34">
        <v>36831</v>
      </c>
      <c r="Z48" s="20">
        <f t="shared" si="1"/>
        <v>425177</v>
      </c>
      <c r="AA48" s="20">
        <f t="shared" si="1"/>
        <v>239702</v>
      </c>
      <c r="AB48" s="20">
        <f t="shared" si="1"/>
        <v>623480</v>
      </c>
      <c r="AC48" s="20">
        <f t="shared" si="1"/>
        <v>130248</v>
      </c>
      <c r="AD48" s="20">
        <f t="shared" si="1"/>
        <v>136298</v>
      </c>
      <c r="AE48" s="20">
        <f t="shared" si="1"/>
        <v>24133</v>
      </c>
      <c r="AF48" s="20">
        <f t="shared" si="1"/>
        <v>1579037</v>
      </c>
    </row>
    <row r="49" spans="1:32" x14ac:dyDescent="0.25">
      <c r="A49" s="34">
        <v>36861</v>
      </c>
      <c r="B49" s="26">
        <v>132418</v>
      </c>
      <c r="C49" s="26">
        <v>64819</v>
      </c>
      <c r="D49" s="26">
        <v>283420</v>
      </c>
      <c r="E49" s="26">
        <v>62802</v>
      </c>
      <c r="F49" s="26">
        <v>43209</v>
      </c>
      <c r="G49" s="26">
        <v>4389</v>
      </c>
      <c r="H49" s="27">
        <v>591057</v>
      </c>
      <c r="I49" s="34">
        <v>36861</v>
      </c>
      <c r="J49" s="26">
        <v>187060</v>
      </c>
      <c r="K49" s="26">
        <v>124081</v>
      </c>
      <c r="L49" s="26">
        <v>127809</v>
      </c>
      <c r="M49" s="26">
        <v>27864</v>
      </c>
      <c r="N49" s="26">
        <v>50873</v>
      </c>
      <c r="O49" s="29">
        <v>713</v>
      </c>
      <c r="P49" s="27">
        <v>518400</v>
      </c>
      <c r="Q49" s="34">
        <v>36861</v>
      </c>
      <c r="R49" s="26">
        <v>122236</v>
      </c>
      <c r="S49" s="26">
        <v>63040</v>
      </c>
      <c r="T49" s="26">
        <v>198246</v>
      </c>
      <c r="U49" s="26">
        <v>70996</v>
      </c>
      <c r="V49" s="26">
        <v>43554</v>
      </c>
      <c r="W49" s="26">
        <v>20697</v>
      </c>
      <c r="X49" s="27">
        <v>518769</v>
      </c>
      <c r="Y49" s="34">
        <v>36861</v>
      </c>
      <c r="Z49" s="20">
        <f t="shared" si="1"/>
        <v>441714</v>
      </c>
      <c r="AA49" s="20">
        <f t="shared" si="1"/>
        <v>251940</v>
      </c>
      <c r="AB49" s="20">
        <f t="shared" si="1"/>
        <v>609475</v>
      </c>
      <c r="AC49" s="20">
        <f t="shared" si="1"/>
        <v>161662</v>
      </c>
      <c r="AD49" s="20">
        <f t="shared" si="1"/>
        <v>137636</v>
      </c>
      <c r="AE49" s="20">
        <f t="shared" si="1"/>
        <v>25799</v>
      </c>
      <c r="AF49" s="20">
        <f t="shared" si="1"/>
        <v>1628226</v>
      </c>
    </row>
    <row r="50" spans="1:32" x14ac:dyDescent="0.25">
      <c r="A50" s="34">
        <v>36892</v>
      </c>
      <c r="B50" s="26">
        <v>155481</v>
      </c>
      <c r="C50" s="26">
        <v>74104</v>
      </c>
      <c r="D50" s="26">
        <v>263434</v>
      </c>
      <c r="E50" s="26">
        <v>97518</v>
      </c>
      <c r="F50" s="26">
        <v>44516</v>
      </c>
      <c r="G50" s="26">
        <v>4800</v>
      </c>
      <c r="H50" s="27">
        <v>639853</v>
      </c>
      <c r="I50" s="34">
        <v>36892</v>
      </c>
      <c r="J50" s="26">
        <v>213022</v>
      </c>
      <c r="K50" s="26">
        <v>139245</v>
      </c>
      <c r="L50" s="26">
        <v>105206</v>
      </c>
      <c r="M50" s="26">
        <v>48426</v>
      </c>
      <c r="N50" s="26">
        <v>53905</v>
      </c>
      <c r="O50" s="29">
        <v>827</v>
      </c>
      <c r="P50" s="27">
        <v>560631</v>
      </c>
      <c r="Q50" s="34">
        <v>36892</v>
      </c>
      <c r="R50" s="26">
        <v>125319</v>
      </c>
      <c r="S50" s="26">
        <v>63581</v>
      </c>
      <c r="T50" s="26">
        <v>156800</v>
      </c>
      <c r="U50" s="26">
        <v>70785</v>
      </c>
      <c r="V50" s="26">
        <v>42415</v>
      </c>
      <c r="W50" s="26">
        <v>21811</v>
      </c>
      <c r="X50" s="27">
        <v>480710</v>
      </c>
      <c r="Y50" s="34">
        <v>36892</v>
      </c>
      <c r="Z50" s="20">
        <f t="shared" si="1"/>
        <v>493822</v>
      </c>
      <c r="AA50" s="20">
        <f t="shared" si="1"/>
        <v>276930</v>
      </c>
      <c r="AB50" s="20">
        <f t="shared" si="1"/>
        <v>525440</v>
      </c>
      <c r="AC50" s="20">
        <f t="shared" si="1"/>
        <v>216729</v>
      </c>
      <c r="AD50" s="20">
        <f t="shared" si="1"/>
        <v>140836</v>
      </c>
      <c r="AE50" s="20">
        <f t="shared" si="1"/>
        <v>27438</v>
      </c>
      <c r="AF50" s="20">
        <f t="shared" si="1"/>
        <v>1681194</v>
      </c>
    </row>
    <row r="51" spans="1:32" x14ac:dyDescent="0.25">
      <c r="A51" s="34">
        <v>36923</v>
      </c>
      <c r="B51" s="26">
        <v>156739</v>
      </c>
      <c r="C51" s="26">
        <v>77149</v>
      </c>
      <c r="D51" s="26">
        <v>300969</v>
      </c>
      <c r="E51" s="26">
        <v>105063</v>
      </c>
      <c r="F51" s="26">
        <v>44213</v>
      </c>
      <c r="G51" s="26">
        <v>4320</v>
      </c>
      <c r="H51" s="27">
        <v>688453</v>
      </c>
      <c r="I51" s="34">
        <v>36923</v>
      </c>
      <c r="J51" s="26">
        <v>201539</v>
      </c>
      <c r="K51" s="26">
        <v>135648</v>
      </c>
      <c r="L51" s="26">
        <v>117954</v>
      </c>
      <c r="M51" s="26">
        <v>51152</v>
      </c>
      <c r="N51" s="26">
        <v>52854</v>
      </c>
      <c r="O51" s="29">
        <v>883</v>
      </c>
      <c r="P51" s="27">
        <v>560030</v>
      </c>
      <c r="Q51" s="34">
        <v>36923</v>
      </c>
      <c r="R51" s="26">
        <v>114748</v>
      </c>
      <c r="S51" s="26">
        <v>61200</v>
      </c>
      <c r="T51" s="26">
        <v>183304</v>
      </c>
      <c r="U51" s="26">
        <v>67988</v>
      </c>
      <c r="V51" s="26">
        <v>40683</v>
      </c>
      <c r="W51" s="26">
        <v>22264</v>
      </c>
      <c r="X51" s="27">
        <v>490188</v>
      </c>
      <c r="Y51" s="34">
        <v>36923</v>
      </c>
      <c r="Z51" s="20">
        <f t="shared" si="1"/>
        <v>473026</v>
      </c>
      <c r="AA51" s="20">
        <f t="shared" si="1"/>
        <v>273997</v>
      </c>
      <c r="AB51" s="20">
        <f t="shared" si="1"/>
        <v>602227</v>
      </c>
      <c r="AC51" s="20">
        <f t="shared" si="1"/>
        <v>224203</v>
      </c>
      <c r="AD51" s="20">
        <f t="shared" si="1"/>
        <v>137750</v>
      </c>
      <c r="AE51" s="20">
        <f t="shared" si="1"/>
        <v>27467</v>
      </c>
      <c r="AF51" s="20">
        <f t="shared" si="1"/>
        <v>1738671</v>
      </c>
    </row>
    <row r="52" spans="1:32" x14ac:dyDescent="0.25">
      <c r="A52" s="34">
        <v>36951</v>
      </c>
      <c r="B52" s="26">
        <v>154852</v>
      </c>
      <c r="C52" s="26">
        <v>73144</v>
      </c>
      <c r="D52" s="26">
        <v>287596</v>
      </c>
      <c r="E52" s="26">
        <v>112344</v>
      </c>
      <c r="F52" s="26">
        <v>43538</v>
      </c>
      <c r="G52" s="26">
        <v>5037</v>
      </c>
      <c r="H52" s="27">
        <v>676511</v>
      </c>
      <c r="I52" s="34">
        <v>36951</v>
      </c>
      <c r="J52" s="26">
        <v>207490</v>
      </c>
      <c r="K52" s="26">
        <v>141365</v>
      </c>
      <c r="L52" s="26">
        <v>129118</v>
      </c>
      <c r="M52" s="26">
        <v>49130</v>
      </c>
      <c r="N52" s="26">
        <v>55561</v>
      </c>
      <c r="O52" s="29">
        <v>881</v>
      </c>
      <c r="P52" s="27">
        <v>583545</v>
      </c>
      <c r="Q52" s="34">
        <v>36951</v>
      </c>
      <c r="R52" s="26">
        <v>132080</v>
      </c>
      <c r="S52" s="26">
        <v>69501</v>
      </c>
      <c r="T52" s="26">
        <v>198646</v>
      </c>
      <c r="U52" s="26">
        <v>73504</v>
      </c>
      <c r="V52" s="26">
        <v>43776</v>
      </c>
      <c r="W52" s="26">
        <v>23806</v>
      </c>
      <c r="X52" s="27">
        <v>541313</v>
      </c>
      <c r="Y52" s="34">
        <v>36951</v>
      </c>
      <c r="Z52" s="20">
        <f t="shared" si="1"/>
        <v>494422</v>
      </c>
      <c r="AA52" s="20">
        <f t="shared" si="1"/>
        <v>284010</v>
      </c>
      <c r="AB52" s="20">
        <f t="shared" si="1"/>
        <v>615360</v>
      </c>
      <c r="AC52" s="20">
        <f t="shared" si="1"/>
        <v>234978</v>
      </c>
      <c r="AD52" s="20">
        <f t="shared" si="1"/>
        <v>142875</v>
      </c>
      <c r="AE52" s="20">
        <f t="shared" si="1"/>
        <v>29724</v>
      </c>
      <c r="AF52" s="20">
        <f t="shared" si="1"/>
        <v>1801369</v>
      </c>
    </row>
    <row r="53" spans="1:32" x14ac:dyDescent="0.25">
      <c r="A53" s="34">
        <v>36982</v>
      </c>
      <c r="B53" s="26">
        <v>148132</v>
      </c>
      <c r="C53" s="26">
        <v>74520</v>
      </c>
      <c r="D53" s="26">
        <v>319550</v>
      </c>
      <c r="E53" s="26">
        <v>73224</v>
      </c>
      <c r="F53" s="26">
        <v>46204</v>
      </c>
      <c r="G53" s="26">
        <v>4450</v>
      </c>
      <c r="H53" s="27">
        <v>666080</v>
      </c>
      <c r="I53" s="34">
        <v>36982</v>
      </c>
      <c r="J53" s="26">
        <v>206271</v>
      </c>
      <c r="K53" s="26">
        <v>138026</v>
      </c>
      <c r="L53" s="26">
        <v>124952</v>
      </c>
      <c r="M53" s="26">
        <v>27881</v>
      </c>
      <c r="N53" s="26">
        <v>54709</v>
      </c>
      <c r="O53" s="29">
        <v>865</v>
      </c>
      <c r="P53" s="27">
        <v>552704</v>
      </c>
      <c r="Q53" s="34">
        <v>36982</v>
      </c>
      <c r="R53" s="26">
        <v>123896</v>
      </c>
      <c r="S53" s="26">
        <v>65318</v>
      </c>
      <c r="T53" s="26">
        <v>207774</v>
      </c>
      <c r="U53" s="26">
        <v>71082</v>
      </c>
      <c r="V53" s="26">
        <v>44309</v>
      </c>
      <c r="W53" s="26">
        <v>24432</v>
      </c>
      <c r="X53" s="27">
        <v>536811</v>
      </c>
      <c r="Y53" s="34">
        <v>36982</v>
      </c>
      <c r="Z53" s="20">
        <f t="shared" si="1"/>
        <v>478299</v>
      </c>
      <c r="AA53" s="20">
        <f t="shared" si="1"/>
        <v>277864</v>
      </c>
      <c r="AB53" s="20">
        <f t="shared" si="1"/>
        <v>652276</v>
      </c>
      <c r="AC53" s="20">
        <f t="shared" si="1"/>
        <v>172187</v>
      </c>
      <c r="AD53" s="20">
        <f t="shared" si="1"/>
        <v>145222</v>
      </c>
      <c r="AE53" s="20">
        <f t="shared" si="1"/>
        <v>29747</v>
      </c>
      <c r="AF53" s="20">
        <f t="shared" si="1"/>
        <v>1755595</v>
      </c>
    </row>
    <row r="54" spans="1:32" x14ac:dyDescent="0.25">
      <c r="A54" s="34">
        <v>37012</v>
      </c>
      <c r="B54" s="26">
        <v>132088</v>
      </c>
      <c r="C54" s="26">
        <v>63693</v>
      </c>
      <c r="D54" s="26">
        <v>281259</v>
      </c>
      <c r="E54" s="26">
        <v>51632</v>
      </c>
      <c r="F54" s="26">
        <v>43951</v>
      </c>
      <c r="G54" s="26">
        <v>4164</v>
      </c>
      <c r="H54" s="27">
        <v>576787</v>
      </c>
      <c r="I54" s="34">
        <v>37012</v>
      </c>
      <c r="J54" s="26">
        <v>176369</v>
      </c>
      <c r="K54" s="26">
        <v>114599</v>
      </c>
      <c r="L54" s="26">
        <v>131951</v>
      </c>
      <c r="M54" s="26">
        <v>21499</v>
      </c>
      <c r="N54" s="26">
        <v>50095</v>
      </c>
      <c r="O54" s="29">
        <v>663</v>
      </c>
      <c r="P54" s="27">
        <v>495176</v>
      </c>
      <c r="Q54" s="34">
        <v>37012</v>
      </c>
      <c r="R54" s="26">
        <v>123625</v>
      </c>
      <c r="S54" s="26">
        <v>65283</v>
      </c>
      <c r="T54" s="26">
        <v>204963</v>
      </c>
      <c r="U54" s="26">
        <v>67893</v>
      </c>
      <c r="V54" s="26">
        <v>44158</v>
      </c>
      <c r="W54" s="26">
        <v>23456</v>
      </c>
      <c r="X54" s="27">
        <v>529378</v>
      </c>
      <c r="Y54" s="34">
        <v>37012</v>
      </c>
      <c r="Z54" s="20">
        <f t="shared" si="1"/>
        <v>432082</v>
      </c>
      <c r="AA54" s="20">
        <f t="shared" si="1"/>
        <v>243575</v>
      </c>
      <c r="AB54" s="20">
        <f t="shared" si="1"/>
        <v>618173</v>
      </c>
      <c r="AC54" s="20">
        <f t="shared" si="1"/>
        <v>141024</v>
      </c>
      <c r="AD54" s="20">
        <f t="shared" si="1"/>
        <v>138204</v>
      </c>
      <c r="AE54" s="20">
        <f t="shared" si="1"/>
        <v>28283</v>
      </c>
      <c r="AF54" s="20">
        <f t="shared" si="1"/>
        <v>1601341</v>
      </c>
    </row>
    <row r="55" spans="1:32" x14ac:dyDescent="0.25">
      <c r="A55" s="34">
        <v>37043</v>
      </c>
      <c r="B55" s="26">
        <v>123700</v>
      </c>
      <c r="C55" s="26">
        <v>59575</v>
      </c>
      <c r="D55" s="26">
        <v>308180</v>
      </c>
      <c r="E55" s="26">
        <v>47646</v>
      </c>
      <c r="F55" s="26">
        <v>43010</v>
      </c>
      <c r="G55" s="26">
        <v>3815</v>
      </c>
      <c r="H55" s="27">
        <v>585926</v>
      </c>
      <c r="I55" s="34">
        <v>37043</v>
      </c>
      <c r="J55" s="26">
        <v>172351</v>
      </c>
      <c r="K55" s="26">
        <v>110529</v>
      </c>
      <c r="L55" s="26">
        <v>140119</v>
      </c>
      <c r="M55" s="26">
        <v>18809</v>
      </c>
      <c r="N55" s="26">
        <v>49434</v>
      </c>
      <c r="O55" s="29">
        <v>615</v>
      </c>
      <c r="P55" s="27">
        <v>491857</v>
      </c>
      <c r="Q55" s="34">
        <v>37043</v>
      </c>
      <c r="R55" s="26">
        <v>111047</v>
      </c>
      <c r="S55" s="26">
        <v>54444</v>
      </c>
      <c r="T55" s="26">
        <v>204935</v>
      </c>
      <c r="U55" s="26">
        <v>62873</v>
      </c>
      <c r="V55" s="26">
        <v>42998</v>
      </c>
      <c r="W55" s="26">
        <v>23202</v>
      </c>
      <c r="X55" s="27">
        <v>499499</v>
      </c>
      <c r="Y55" s="34">
        <v>37043</v>
      </c>
      <c r="Z55" s="20">
        <f t="shared" si="1"/>
        <v>407098</v>
      </c>
      <c r="AA55" s="20">
        <f t="shared" si="1"/>
        <v>224548</v>
      </c>
      <c r="AB55" s="20">
        <f t="shared" si="1"/>
        <v>653234</v>
      </c>
      <c r="AC55" s="20">
        <f t="shared" si="1"/>
        <v>129328</v>
      </c>
      <c r="AD55" s="20">
        <f t="shared" si="1"/>
        <v>135442</v>
      </c>
      <c r="AE55" s="20">
        <f t="shared" si="1"/>
        <v>27632</v>
      </c>
      <c r="AF55" s="20">
        <f t="shared" si="1"/>
        <v>1577282</v>
      </c>
    </row>
    <row r="56" spans="1:32" x14ac:dyDescent="0.25">
      <c r="A56" s="34">
        <v>37073</v>
      </c>
      <c r="B56" s="26">
        <v>120575</v>
      </c>
      <c r="C56" s="26">
        <v>57474</v>
      </c>
      <c r="D56" s="26">
        <v>305420</v>
      </c>
      <c r="E56" s="26">
        <v>47514</v>
      </c>
      <c r="F56" s="26">
        <v>42536</v>
      </c>
      <c r="G56" s="26">
        <v>3843</v>
      </c>
      <c r="H56" s="27">
        <v>577362</v>
      </c>
      <c r="I56" s="34">
        <v>37073</v>
      </c>
      <c r="J56" s="26">
        <v>161355</v>
      </c>
      <c r="K56" s="26">
        <v>100517</v>
      </c>
      <c r="L56" s="26">
        <v>128475</v>
      </c>
      <c r="M56" s="26">
        <v>16596</v>
      </c>
      <c r="N56" s="26">
        <v>47184</v>
      </c>
      <c r="O56" s="29">
        <v>568</v>
      </c>
      <c r="P56" s="27">
        <v>454695</v>
      </c>
      <c r="Q56" s="34">
        <v>37073</v>
      </c>
      <c r="R56" s="26">
        <v>107975</v>
      </c>
      <c r="S56" s="26">
        <v>55206</v>
      </c>
      <c r="T56" s="26">
        <v>197496</v>
      </c>
      <c r="U56" s="26">
        <v>56465</v>
      </c>
      <c r="V56" s="26">
        <v>42619</v>
      </c>
      <c r="W56" s="26">
        <v>22603</v>
      </c>
      <c r="X56" s="27">
        <v>482364</v>
      </c>
      <c r="Y56" s="34">
        <v>37073</v>
      </c>
      <c r="Z56" s="20">
        <f t="shared" si="1"/>
        <v>389905</v>
      </c>
      <c r="AA56" s="20">
        <f t="shared" si="1"/>
        <v>213197</v>
      </c>
      <c r="AB56" s="20">
        <f t="shared" si="1"/>
        <v>631391</v>
      </c>
      <c r="AC56" s="20">
        <f t="shared" si="1"/>
        <v>120575</v>
      </c>
      <c r="AD56" s="20">
        <f t="shared" si="1"/>
        <v>132339</v>
      </c>
      <c r="AE56" s="20">
        <f t="shared" si="1"/>
        <v>27014</v>
      </c>
      <c r="AF56" s="20">
        <f t="shared" si="1"/>
        <v>1514421</v>
      </c>
    </row>
    <row r="57" spans="1:32" x14ac:dyDescent="0.25">
      <c r="A57" s="34">
        <v>37104</v>
      </c>
      <c r="B57" s="26">
        <v>124682</v>
      </c>
      <c r="C57" s="26">
        <v>58279</v>
      </c>
      <c r="D57" s="26">
        <v>302414</v>
      </c>
      <c r="E57" s="26">
        <v>47181</v>
      </c>
      <c r="F57" s="26">
        <v>44434</v>
      </c>
      <c r="G57" s="26">
        <v>3919</v>
      </c>
      <c r="H57" s="27">
        <v>580909</v>
      </c>
      <c r="I57" s="34">
        <v>37104</v>
      </c>
      <c r="J57" s="26">
        <v>165344</v>
      </c>
      <c r="K57" s="26">
        <v>102993</v>
      </c>
      <c r="L57" s="26">
        <v>132165</v>
      </c>
      <c r="M57" s="26">
        <v>15725</v>
      </c>
      <c r="N57" s="26">
        <v>47171</v>
      </c>
      <c r="O57" s="29">
        <v>595</v>
      </c>
      <c r="P57" s="27">
        <v>463993</v>
      </c>
      <c r="Q57" s="34">
        <v>37104</v>
      </c>
      <c r="R57" s="26">
        <v>113234</v>
      </c>
      <c r="S57" s="26">
        <v>56693</v>
      </c>
      <c r="T57" s="26">
        <v>193956</v>
      </c>
      <c r="U57" s="26">
        <v>59852</v>
      </c>
      <c r="V57" s="26">
        <v>41624</v>
      </c>
      <c r="W57" s="26">
        <v>22246</v>
      </c>
      <c r="X57" s="27">
        <v>487604</v>
      </c>
      <c r="Y57" s="34">
        <v>37104</v>
      </c>
      <c r="Z57" s="20">
        <f t="shared" si="1"/>
        <v>403260</v>
      </c>
      <c r="AA57" s="20">
        <f t="shared" si="1"/>
        <v>217965</v>
      </c>
      <c r="AB57" s="20">
        <f t="shared" si="1"/>
        <v>628535</v>
      </c>
      <c r="AC57" s="20">
        <f t="shared" si="1"/>
        <v>122758</v>
      </c>
      <c r="AD57" s="20">
        <f t="shared" si="1"/>
        <v>133229</v>
      </c>
      <c r="AE57" s="20">
        <f t="shared" si="1"/>
        <v>26760</v>
      </c>
      <c r="AF57" s="20">
        <f t="shared" si="1"/>
        <v>1532506</v>
      </c>
    </row>
    <row r="58" spans="1:32" x14ac:dyDescent="0.25">
      <c r="A58" s="34">
        <v>37135</v>
      </c>
      <c r="B58" s="26">
        <v>126619</v>
      </c>
      <c r="C58" s="26">
        <v>60112</v>
      </c>
      <c r="D58" s="26">
        <v>287929</v>
      </c>
      <c r="E58" s="26">
        <v>47676</v>
      </c>
      <c r="F58" s="26">
        <v>43115</v>
      </c>
      <c r="G58" s="26">
        <v>3751</v>
      </c>
      <c r="H58" s="27">
        <v>569202</v>
      </c>
      <c r="I58" s="34">
        <v>37135</v>
      </c>
      <c r="J58" s="26">
        <v>169595</v>
      </c>
      <c r="K58" s="26">
        <v>104591</v>
      </c>
      <c r="L58" s="26">
        <v>127384</v>
      </c>
      <c r="M58" s="26">
        <v>16224</v>
      </c>
      <c r="N58" s="26">
        <v>46874</v>
      </c>
      <c r="O58" s="29">
        <v>555</v>
      </c>
      <c r="P58" s="27">
        <v>465223</v>
      </c>
      <c r="Q58" s="34">
        <v>37135</v>
      </c>
      <c r="R58" s="26">
        <v>105598</v>
      </c>
      <c r="S58" s="26">
        <v>54136</v>
      </c>
      <c r="T58" s="26">
        <v>191836</v>
      </c>
      <c r="U58" s="26">
        <v>59154</v>
      </c>
      <c r="V58" s="26">
        <v>41596</v>
      </c>
      <c r="W58" s="26">
        <v>22481</v>
      </c>
      <c r="X58" s="27">
        <v>474801</v>
      </c>
      <c r="Y58" s="34">
        <v>37135</v>
      </c>
      <c r="Z58" s="20">
        <f t="shared" si="1"/>
        <v>401812</v>
      </c>
      <c r="AA58" s="20">
        <f t="shared" si="1"/>
        <v>218839</v>
      </c>
      <c r="AB58" s="20">
        <f t="shared" si="1"/>
        <v>607149</v>
      </c>
      <c r="AC58" s="20">
        <f t="shared" si="1"/>
        <v>123054</v>
      </c>
      <c r="AD58" s="20">
        <f t="shared" si="1"/>
        <v>131585</v>
      </c>
      <c r="AE58" s="20">
        <f t="shared" si="1"/>
        <v>26787</v>
      </c>
      <c r="AF58" s="20">
        <f t="shared" si="1"/>
        <v>1509226</v>
      </c>
    </row>
    <row r="59" spans="1:32" x14ac:dyDescent="0.25">
      <c r="A59" s="34">
        <v>37165</v>
      </c>
      <c r="B59" s="26">
        <v>119129</v>
      </c>
      <c r="C59" s="26">
        <v>56750</v>
      </c>
      <c r="D59" s="26">
        <v>268421</v>
      </c>
      <c r="E59" s="26">
        <v>44970</v>
      </c>
      <c r="F59" s="26">
        <v>41479</v>
      </c>
      <c r="G59" s="26">
        <v>4054</v>
      </c>
      <c r="H59" s="27">
        <v>534803</v>
      </c>
      <c r="I59" s="34">
        <v>37165</v>
      </c>
      <c r="J59" s="26">
        <v>157602</v>
      </c>
      <c r="K59" s="26">
        <v>101766</v>
      </c>
      <c r="L59" s="26">
        <v>125900</v>
      </c>
      <c r="M59" s="26">
        <v>15639</v>
      </c>
      <c r="N59" s="26">
        <v>47472</v>
      </c>
      <c r="O59" s="29">
        <v>547</v>
      </c>
      <c r="P59" s="27">
        <v>448926</v>
      </c>
      <c r="Q59" s="34">
        <v>37165</v>
      </c>
      <c r="R59" s="26">
        <v>108416</v>
      </c>
      <c r="S59" s="26">
        <v>58708</v>
      </c>
      <c r="T59" s="26">
        <v>199238</v>
      </c>
      <c r="U59" s="26">
        <v>60693</v>
      </c>
      <c r="V59" s="26">
        <v>41888</v>
      </c>
      <c r="W59" s="26">
        <v>23288</v>
      </c>
      <c r="X59" s="27">
        <v>492232</v>
      </c>
      <c r="Y59" s="34">
        <v>37165</v>
      </c>
      <c r="Z59" s="20">
        <f t="shared" si="1"/>
        <v>385147</v>
      </c>
      <c r="AA59" s="20">
        <f t="shared" si="1"/>
        <v>217224</v>
      </c>
      <c r="AB59" s="20">
        <f t="shared" si="1"/>
        <v>593559</v>
      </c>
      <c r="AC59" s="20">
        <f t="shared" si="1"/>
        <v>121302</v>
      </c>
      <c r="AD59" s="20">
        <f t="shared" si="1"/>
        <v>130839</v>
      </c>
      <c r="AE59" s="20">
        <f t="shared" si="1"/>
        <v>27889</v>
      </c>
      <c r="AF59" s="20">
        <f t="shared" si="1"/>
        <v>1475961</v>
      </c>
    </row>
    <row r="60" spans="1:32" x14ac:dyDescent="0.25">
      <c r="A60" s="34">
        <v>37196</v>
      </c>
      <c r="B60" s="26">
        <v>131172</v>
      </c>
      <c r="C60" s="26">
        <v>65031</v>
      </c>
      <c r="D60" s="26">
        <v>272458</v>
      </c>
      <c r="E60" s="26">
        <v>49521</v>
      </c>
      <c r="F60" s="26">
        <v>43595</v>
      </c>
      <c r="G60" s="26">
        <v>4094</v>
      </c>
      <c r="H60" s="27">
        <v>565871</v>
      </c>
      <c r="I60" s="34">
        <v>37196</v>
      </c>
      <c r="J60" s="26">
        <v>173628</v>
      </c>
      <c r="K60" s="26">
        <v>118188</v>
      </c>
      <c r="L60" s="26">
        <v>132255</v>
      </c>
      <c r="M60" s="26">
        <v>19237</v>
      </c>
      <c r="N60" s="26">
        <v>50819</v>
      </c>
      <c r="O60" s="29">
        <v>675</v>
      </c>
      <c r="P60" s="27">
        <v>494802</v>
      </c>
      <c r="Q60" s="34">
        <v>37196</v>
      </c>
      <c r="R60" s="26">
        <v>115515</v>
      </c>
      <c r="S60" s="26">
        <v>57344</v>
      </c>
      <c r="T60" s="26">
        <v>196637</v>
      </c>
      <c r="U60" s="26">
        <v>68490</v>
      </c>
      <c r="V60" s="26">
        <v>43310</v>
      </c>
      <c r="W60" s="26">
        <v>23309</v>
      </c>
      <c r="X60" s="27">
        <v>504605</v>
      </c>
      <c r="Y60" s="34">
        <v>37196</v>
      </c>
      <c r="Z60" s="20">
        <f t="shared" si="1"/>
        <v>420315</v>
      </c>
      <c r="AA60" s="20">
        <f t="shared" si="1"/>
        <v>240563</v>
      </c>
      <c r="AB60" s="20">
        <f t="shared" si="1"/>
        <v>601350</v>
      </c>
      <c r="AC60" s="20">
        <f t="shared" si="1"/>
        <v>137248</v>
      </c>
      <c r="AD60" s="20">
        <f t="shared" si="1"/>
        <v>137724</v>
      </c>
      <c r="AE60" s="20">
        <f t="shared" si="1"/>
        <v>28078</v>
      </c>
      <c r="AF60" s="20">
        <f t="shared" si="1"/>
        <v>1565278</v>
      </c>
    </row>
    <row r="61" spans="1:32" x14ac:dyDescent="0.25">
      <c r="A61" s="34">
        <v>37226</v>
      </c>
      <c r="B61" s="26">
        <v>126506</v>
      </c>
      <c r="C61" s="26">
        <v>64605</v>
      </c>
      <c r="D61" s="26">
        <v>267683</v>
      </c>
      <c r="E61" s="26">
        <v>74738</v>
      </c>
      <c r="F61" s="26">
        <v>42995</v>
      </c>
      <c r="G61" s="26">
        <v>4716</v>
      </c>
      <c r="H61" s="27">
        <v>581243</v>
      </c>
      <c r="I61" s="34">
        <v>37226</v>
      </c>
      <c r="J61" s="26">
        <v>161885</v>
      </c>
      <c r="K61" s="26">
        <v>115290</v>
      </c>
      <c r="L61" s="26">
        <v>117708</v>
      </c>
      <c r="M61" s="26">
        <v>23039</v>
      </c>
      <c r="N61" s="26">
        <v>49238</v>
      </c>
      <c r="O61" s="29">
        <v>640</v>
      </c>
      <c r="P61" s="27">
        <v>467800</v>
      </c>
      <c r="Q61" s="34">
        <v>37226</v>
      </c>
      <c r="R61" s="26">
        <v>118716</v>
      </c>
      <c r="S61" s="26">
        <v>63386</v>
      </c>
      <c r="T61" s="26">
        <v>201235</v>
      </c>
      <c r="U61" s="26">
        <v>71098</v>
      </c>
      <c r="V61" s="26">
        <v>43416</v>
      </c>
      <c r="W61" s="26">
        <v>24104</v>
      </c>
      <c r="X61" s="27">
        <v>521955</v>
      </c>
      <c r="Y61" s="34">
        <v>37226</v>
      </c>
      <c r="Z61" s="20">
        <f t="shared" si="1"/>
        <v>407107</v>
      </c>
      <c r="AA61" s="20">
        <f t="shared" si="1"/>
        <v>243281</v>
      </c>
      <c r="AB61" s="20">
        <f t="shared" si="1"/>
        <v>586626</v>
      </c>
      <c r="AC61" s="20">
        <f t="shared" si="1"/>
        <v>168875</v>
      </c>
      <c r="AD61" s="20">
        <f t="shared" si="1"/>
        <v>135649</v>
      </c>
      <c r="AE61" s="20">
        <f t="shared" si="1"/>
        <v>29460</v>
      </c>
      <c r="AF61" s="20">
        <f t="shared" si="1"/>
        <v>1570998</v>
      </c>
    </row>
    <row r="62" spans="1:32" x14ac:dyDescent="0.25">
      <c r="A62" s="34">
        <v>37257</v>
      </c>
      <c r="B62" s="26">
        <v>143729</v>
      </c>
      <c r="C62" s="26">
        <v>70430</v>
      </c>
      <c r="D62" s="26">
        <v>230376</v>
      </c>
      <c r="E62" s="26">
        <v>125498</v>
      </c>
      <c r="F62" s="26">
        <v>43830</v>
      </c>
      <c r="G62" s="26">
        <v>4670</v>
      </c>
      <c r="H62" s="27">
        <v>618533</v>
      </c>
      <c r="I62" s="34">
        <v>37257</v>
      </c>
      <c r="J62" s="26">
        <v>187189</v>
      </c>
      <c r="K62" s="26">
        <v>126253</v>
      </c>
      <c r="L62" s="26">
        <v>106783</v>
      </c>
      <c r="M62" s="26">
        <v>49776</v>
      </c>
      <c r="N62" s="26">
        <v>52048</v>
      </c>
      <c r="O62" s="29">
        <v>696</v>
      </c>
      <c r="P62" s="27">
        <v>522746</v>
      </c>
      <c r="Q62" s="34">
        <v>37257</v>
      </c>
      <c r="R62" s="26">
        <v>110758</v>
      </c>
      <c r="S62" s="26">
        <v>57643</v>
      </c>
      <c r="T62" s="26">
        <v>140725</v>
      </c>
      <c r="U62" s="26">
        <v>73497</v>
      </c>
      <c r="V62" s="26">
        <v>40755</v>
      </c>
      <c r="W62" s="26">
        <v>23839</v>
      </c>
      <c r="X62" s="27">
        <v>447217</v>
      </c>
      <c r="Y62" s="34">
        <v>37257</v>
      </c>
      <c r="Z62" s="20">
        <f t="shared" si="1"/>
        <v>441676</v>
      </c>
      <c r="AA62" s="20">
        <f t="shared" si="1"/>
        <v>254326</v>
      </c>
      <c r="AB62" s="20">
        <f t="shared" si="1"/>
        <v>477884</v>
      </c>
      <c r="AC62" s="20">
        <f t="shared" si="1"/>
        <v>248771</v>
      </c>
      <c r="AD62" s="20">
        <f t="shared" si="1"/>
        <v>136633</v>
      </c>
      <c r="AE62" s="20">
        <f t="shared" si="1"/>
        <v>29205</v>
      </c>
      <c r="AF62" s="20">
        <f t="shared" si="1"/>
        <v>1588496</v>
      </c>
    </row>
    <row r="63" spans="1:32" x14ac:dyDescent="0.25">
      <c r="A63" s="34">
        <v>37288</v>
      </c>
      <c r="B63" s="26">
        <v>143767</v>
      </c>
      <c r="C63" s="26">
        <v>71611</v>
      </c>
      <c r="D63" s="26">
        <v>283675</v>
      </c>
      <c r="E63" s="26">
        <v>127260</v>
      </c>
      <c r="F63" s="26">
        <v>44018</v>
      </c>
      <c r="G63" s="26">
        <v>4615</v>
      </c>
      <c r="H63" s="27">
        <v>674946</v>
      </c>
      <c r="I63" s="34">
        <v>37288</v>
      </c>
      <c r="J63" s="26">
        <v>186062</v>
      </c>
      <c r="K63" s="26">
        <v>129178</v>
      </c>
      <c r="L63" s="26">
        <v>122032</v>
      </c>
      <c r="M63" s="26">
        <v>55489</v>
      </c>
      <c r="N63" s="26">
        <v>52289</v>
      </c>
      <c r="O63" s="29">
        <v>766</v>
      </c>
      <c r="P63" s="27">
        <v>545817</v>
      </c>
      <c r="Q63" s="34">
        <v>37288</v>
      </c>
      <c r="R63" s="26">
        <v>113882</v>
      </c>
      <c r="S63" s="26">
        <v>60358</v>
      </c>
      <c r="T63" s="26">
        <v>187674</v>
      </c>
      <c r="U63" s="26">
        <v>71550</v>
      </c>
      <c r="V63" s="26">
        <v>41116</v>
      </c>
      <c r="W63" s="26">
        <v>22392</v>
      </c>
      <c r="X63" s="27">
        <v>496972</v>
      </c>
      <c r="Y63" s="34">
        <v>37288</v>
      </c>
      <c r="Z63" s="20">
        <f t="shared" si="1"/>
        <v>443711</v>
      </c>
      <c r="AA63" s="20">
        <f t="shared" si="1"/>
        <v>261147</v>
      </c>
      <c r="AB63" s="20">
        <f t="shared" si="1"/>
        <v>593381</v>
      </c>
      <c r="AC63" s="20">
        <f t="shared" si="1"/>
        <v>254299</v>
      </c>
      <c r="AD63" s="20">
        <f t="shared" si="1"/>
        <v>137423</v>
      </c>
      <c r="AE63" s="20">
        <f t="shared" si="1"/>
        <v>27773</v>
      </c>
      <c r="AF63" s="20">
        <f t="shared" si="1"/>
        <v>1717735</v>
      </c>
    </row>
    <row r="64" spans="1:32" x14ac:dyDescent="0.25">
      <c r="A64" s="34">
        <v>37316</v>
      </c>
      <c r="B64" s="26">
        <v>143810</v>
      </c>
      <c r="C64" s="26">
        <v>70214</v>
      </c>
      <c r="D64" s="26">
        <v>272313</v>
      </c>
      <c r="E64" s="26">
        <v>105469</v>
      </c>
      <c r="F64" s="26">
        <v>44986</v>
      </c>
      <c r="G64" s="26">
        <v>5406</v>
      </c>
      <c r="H64" s="27">
        <v>642198</v>
      </c>
      <c r="I64" s="34">
        <v>37316</v>
      </c>
      <c r="J64" s="26">
        <v>181537</v>
      </c>
      <c r="K64" s="26">
        <v>128130</v>
      </c>
      <c r="L64" s="26">
        <v>119794</v>
      </c>
      <c r="M64" s="26">
        <v>48477</v>
      </c>
      <c r="N64" s="26">
        <v>52581</v>
      </c>
      <c r="O64" s="29">
        <v>768</v>
      </c>
      <c r="P64" s="27">
        <v>531287</v>
      </c>
      <c r="Q64" s="34">
        <v>37316</v>
      </c>
      <c r="R64" s="26">
        <v>117273</v>
      </c>
      <c r="S64" s="26">
        <v>64874</v>
      </c>
      <c r="T64" s="26">
        <v>196473</v>
      </c>
      <c r="U64" s="26">
        <v>74223</v>
      </c>
      <c r="V64" s="26">
        <v>42490</v>
      </c>
      <c r="W64" s="26">
        <v>25667</v>
      </c>
      <c r="X64" s="27">
        <v>520999</v>
      </c>
      <c r="Y64" s="34">
        <v>37316</v>
      </c>
      <c r="Z64" s="20">
        <f t="shared" ref="Z64:AF119" si="2">SUM(B64,J64,R64)</f>
        <v>442620</v>
      </c>
      <c r="AA64" s="20">
        <f t="shared" si="2"/>
        <v>263218</v>
      </c>
      <c r="AB64" s="20">
        <f t="shared" si="2"/>
        <v>588580</v>
      </c>
      <c r="AC64" s="20">
        <f t="shared" si="2"/>
        <v>228169</v>
      </c>
      <c r="AD64" s="20">
        <f t="shared" si="2"/>
        <v>140057</v>
      </c>
      <c r="AE64" s="20">
        <f t="shared" si="2"/>
        <v>31841</v>
      </c>
      <c r="AF64" s="20">
        <f t="shared" si="2"/>
        <v>1694484</v>
      </c>
    </row>
    <row r="65" spans="1:32" x14ac:dyDescent="0.25">
      <c r="A65" s="34">
        <v>37347</v>
      </c>
      <c r="B65" s="26">
        <v>142590</v>
      </c>
      <c r="C65" s="26">
        <v>70989</v>
      </c>
      <c r="D65" s="26">
        <v>287781</v>
      </c>
      <c r="E65" s="26">
        <v>82304</v>
      </c>
      <c r="F65" s="26">
        <v>45456</v>
      </c>
      <c r="G65" s="26">
        <v>4813</v>
      </c>
      <c r="H65" s="27">
        <v>633933</v>
      </c>
      <c r="I65" s="34">
        <v>37347</v>
      </c>
      <c r="J65" s="26">
        <v>188305</v>
      </c>
      <c r="K65" s="26">
        <v>130991</v>
      </c>
      <c r="L65" s="26">
        <v>137780</v>
      </c>
      <c r="M65" s="26">
        <v>30128</v>
      </c>
      <c r="N65" s="26">
        <v>54902</v>
      </c>
      <c r="O65" s="29">
        <v>741</v>
      </c>
      <c r="P65" s="27">
        <v>542847</v>
      </c>
      <c r="Q65" s="34">
        <v>37347</v>
      </c>
      <c r="R65" s="26">
        <v>121447</v>
      </c>
      <c r="S65" s="26">
        <v>64355</v>
      </c>
      <c r="T65" s="26">
        <v>199564</v>
      </c>
      <c r="U65" s="26">
        <v>71196</v>
      </c>
      <c r="V65" s="26">
        <v>43780</v>
      </c>
      <c r="W65" s="26">
        <v>24125</v>
      </c>
      <c r="X65" s="27">
        <v>524467</v>
      </c>
      <c r="Y65" s="34">
        <v>37347</v>
      </c>
      <c r="Z65" s="20">
        <f t="shared" si="2"/>
        <v>452342</v>
      </c>
      <c r="AA65" s="20">
        <f t="shared" si="2"/>
        <v>266335</v>
      </c>
      <c r="AB65" s="20">
        <f t="shared" si="2"/>
        <v>625125</v>
      </c>
      <c r="AC65" s="20">
        <f t="shared" si="2"/>
        <v>183628</v>
      </c>
      <c r="AD65" s="20">
        <f t="shared" si="2"/>
        <v>144138</v>
      </c>
      <c r="AE65" s="20">
        <f t="shared" si="2"/>
        <v>29679</v>
      </c>
      <c r="AF65" s="20">
        <f t="shared" si="2"/>
        <v>1701247</v>
      </c>
    </row>
    <row r="66" spans="1:32" x14ac:dyDescent="0.25">
      <c r="A66" s="34">
        <v>37377</v>
      </c>
      <c r="B66" s="26">
        <v>133253</v>
      </c>
      <c r="C66" s="26">
        <v>65807</v>
      </c>
      <c r="D66" s="26">
        <v>297522</v>
      </c>
      <c r="E66" s="26">
        <v>56711</v>
      </c>
      <c r="F66" s="26">
        <v>46808</v>
      </c>
      <c r="G66" s="26">
        <v>4248</v>
      </c>
      <c r="H66" s="27">
        <v>604349</v>
      </c>
      <c r="I66" s="34">
        <v>37377</v>
      </c>
      <c r="J66" s="26">
        <v>175318</v>
      </c>
      <c r="K66" s="26">
        <v>119238</v>
      </c>
      <c r="L66" s="26">
        <v>139236</v>
      </c>
      <c r="M66" s="26">
        <v>23794</v>
      </c>
      <c r="N66" s="26">
        <v>51650</v>
      </c>
      <c r="O66" s="29">
        <v>825</v>
      </c>
      <c r="P66" s="27">
        <v>510061</v>
      </c>
      <c r="Q66" s="34">
        <v>37377</v>
      </c>
      <c r="R66" s="26">
        <v>117894</v>
      </c>
      <c r="S66" s="26">
        <v>62733</v>
      </c>
      <c r="T66" s="26">
        <v>209681</v>
      </c>
      <c r="U66" s="26">
        <v>70434</v>
      </c>
      <c r="V66" s="26">
        <v>44154</v>
      </c>
      <c r="W66" s="26">
        <v>23678</v>
      </c>
      <c r="X66" s="27">
        <v>528574</v>
      </c>
      <c r="Y66" s="34">
        <v>37377</v>
      </c>
      <c r="Z66" s="20">
        <f t="shared" si="2"/>
        <v>426465</v>
      </c>
      <c r="AA66" s="20">
        <f t="shared" si="2"/>
        <v>247778</v>
      </c>
      <c r="AB66" s="20">
        <f t="shared" si="2"/>
        <v>646439</v>
      </c>
      <c r="AC66" s="20">
        <f t="shared" si="2"/>
        <v>150939</v>
      </c>
      <c r="AD66" s="20">
        <f t="shared" si="2"/>
        <v>142612</v>
      </c>
      <c r="AE66" s="20">
        <f t="shared" si="2"/>
        <v>28751</v>
      </c>
      <c r="AF66" s="20">
        <f t="shared" si="2"/>
        <v>1642984</v>
      </c>
    </row>
    <row r="67" spans="1:32" x14ac:dyDescent="0.25">
      <c r="A67" s="34">
        <v>37408</v>
      </c>
      <c r="B67" s="26">
        <v>132603</v>
      </c>
      <c r="C67" s="26">
        <v>62954</v>
      </c>
      <c r="D67" s="26">
        <v>330861</v>
      </c>
      <c r="E67" s="26">
        <v>51802</v>
      </c>
      <c r="F67" s="26">
        <v>46590</v>
      </c>
      <c r="G67" s="26">
        <v>3837</v>
      </c>
      <c r="H67" s="27">
        <v>628647</v>
      </c>
      <c r="I67" s="34">
        <v>37408</v>
      </c>
      <c r="J67" s="26">
        <v>170838</v>
      </c>
      <c r="K67" s="26">
        <v>109561</v>
      </c>
      <c r="L67" s="26">
        <v>141930</v>
      </c>
      <c r="M67" s="26">
        <v>19483</v>
      </c>
      <c r="N67" s="26">
        <v>49563</v>
      </c>
      <c r="O67" s="29">
        <v>670</v>
      </c>
      <c r="P67" s="27">
        <v>492046</v>
      </c>
      <c r="Q67" s="34">
        <v>37408</v>
      </c>
      <c r="R67" s="26">
        <v>118045</v>
      </c>
      <c r="S67" s="26">
        <v>59941</v>
      </c>
      <c r="T67" s="26">
        <v>203234</v>
      </c>
      <c r="U67" s="26">
        <v>65195</v>
      </c>
      <c r="V67" s="26">
        <v>43900</v>
      </c>
      <c r="W67" s="26">
        <v>23094</v>
      </c>
      <c r="X67" s="27">
        <v>513409</v>
      </c>
      <c r="Y67" s="34">
        <v>37408</v>
      </c>
      <c r="Z67" s="20">
        <f t="shared" si="2"/>
        <v>421486</v>
      </c>
      <c r="AA67" s="20">
        <f t="shared" si="2"/>
        <v>232456</v>
      </c>
      <c r="AB67" s="20">
        <f t="shared" si="2"/>
        <v>676025</v>
      </c>
      <c r="AC67" s="20">
        <f t="shared" si="2"/>
        <v>136480</v>
      </c>
      <c r="AD67" s="20">
        <f t="shared" si="2"/>
        <v>140053</v>
      </c>
      <c r="AE67" s="20">
        <f t="shared" si="2"/>
        <v>27601</v>
      </c>
      <c r="AF67" s="20">
        <f t="shared" si="2"/>
        <v>1634102</v>
      </c>
    </row>
    <row r="68" spans="1:32" x14ac:dyDescent="0.25">
      <c r="A68" s="34">
        <v>37438</v>
      </c>
      <c r="B68" s="28">
        <v>127516</v>
      </c>
      <c r="C68" s="28">
        <v>59404</v>
      </c>
      <c r="D68" s="28">
        <v>309832</v>
      </c>
      <c r="E68" s="28">
        <v>47917</v>
      </c>
      <c r="F68" s="26">
        <v>45814</v>
      </c>
      <c r="G68" s="28">
        <v>4144</v>
      </c>
      <c r="H68" s="27">
        <v>594627</v>
      </c>
      <c r="I68" s="34">
        <v>37438</v>
      </c>
      <c r="J68" s="26">
        <v>163134</v>
      </c>
      <c r="K68" s="26">
        <v>102113</v>
      </c>
      <c r="L68" s="26">
        <v>137458</v>
      </c>
      <c r="M68" s="26">
        <v>17345</v>
      </c>
      <c r="N68" s="26">
        <v>51067</v>
      </c>
      <c r="O68" s="29">
        <v>698</v>
      </c>
      <c r="P68" s="27">
        <v>471815</v>
      </c>
      <c r="Q68" s="34">
        <v>37438</v>
      </c>
      <c r="R68" s="28">
        <v>113911</v>
      </c>
      <c r="S68" s="28">
        <v>58651</v>
      </c>
      <c r="T68" s="28">
        <v>204777</v>
      </c>
      <c r="U68" s="28">
        <v>58311</v>
      </c>
      <c r="V68" s="26">
        <v>43267</v>
      </c>
      <c r="W68" s="28">
        <v>22588</v>
      </c>
      <c r="X68" s="27">
        <v>501505</v>
      </c>
      <c r="Y68" s="34">
        <v>37438</v>
      </c>
      <c r="Z68" s="20">
        <f t="shared" si="2"/>
        <v>404561</v>
      </c>
      <c r="AA68" s="20">
        <f t="shared" si="2"/>
        <v>220168</v>
      </c>
      <c r="AB68" s="20">
        <f t="shared" si="2"/>
        <v>652067</v>
      </c>
      <c r="AC68" s="20">
        <f t="shared" si="2"/>
        <v>123573</v>
      </c>
      <c r="AD68" s="20">
        <f t="shared" si="2"/>
        <v>140148</v>
      </c>
      <c r="AE68" s="20">
        <f t="shared" si="2"/>
        <v>27430</v>
      </c>
      <c r="AF68" s="20">
        <f t="shared" si="2"/>
        <v>1567947</v>
      </c>
    </row>
    <row r="69" spans="1:32" x14ac:dyDescent="0.25">
      <c r="A69" s="34">
        <v>37469</v>
      </c>
      <c r="B69" s="28">
        <v>127529</v>
      </c>
      <c r="C69" s="28">
        <v>59737</v>
      </c>
      <c r="D69" s="28">
        <v>305232</v>
      </c>
      <c r="E69" s="28">
        <v>49617</v>
      </c>
      <c r="F69" s="26">
        <v>45833</v>
      </c>
      <c r="G69" s="28">
        <v>4236</v>
      </c>
      <c r="H69" s="27">
        <v>592184</v>
      </c>
      <c r="I69" s="34">
        <v>37469</v>
      </c>
      <c r="J69" s="26">
        <v>179609</v>
      </c>
      <c r="K69" s="26">
        <v>108741</v>
      </c>
      <c r="L69" s="26">
        <v>136403</v>
      </c>
      <c r="M69" s="26">
        <v>17157</v>
      </c>
      <c r="N69" s="26">
        <v>50928</v>
      </c>
      <c r="O69" s="29">
        <v>701</v>
      </c>
      <c r="P69" s="27">
        <v>493539</v>
      </c>
      <c r="Q69" s="34">
        <v>37469</v>
      </c>
      <c r="R69" s="28">
        <v>114074</v>
      </c>
      <c r="S69" s="28">
        <v>59051</v>
      </c>
      <c r="T69" s="28">
        <v>215678</v>
      </c>
      <c r="U69" s="28">
        <v>61356</v>
      </c>
      <c r="V69" s="26">
        <v>43536</v>
      </c>
      <c r="W69" s="28">
        <v>22368</v>
      </c>
      <c r="X69" s="27">
        <v>516064</v>
      </c>
      <c r="Y69" s="34">
        <v>37469</v>
      </c>
      <c r="Z69" s="20">
        <f t="shared" si="2"/>
        <v>421212</v>
      </c>
      <c r="AA69" s="20">
        <f t="shared" si="2"/>
        <v>227529</v>
      </c>
      <c r="AB69" s="20">
        <f t="shared" si="2"/>
        <v>657313</v>
      </c>
      <c r="AC69" s="20">
        <f t="shared" si="2"/>
        <v>128130</v>
      </c>
      <c r="AD69" s="20">
        <f t="shared" si="2"/>
        <v>140297</v>
      </c>
      <c r="AE69" s="20">
        <f t="shared" si="2"/>
        <v>27305</v>
      </c>
      <c r="AF69" s="20">
        <f t="shared" si="2"/>
        <v>1601787</v>
      </c>
    </row>
    <row r="70" spans="1:32" x14ac:dyDescent="0.25">
      <c r="A70" s="34">
        <v>37500</v>
      </c>
      <c r="B70" s="28">
        <v>129249</v>
      </c>
      <c r="C70" s="28">
        <v>61791</v>
      </c>
      <c r="D70" s="28">
        <v>298462</v>
      </c>
      <c r="E70" s="28">
        <v>50515</v>
      </c>
      <c r="F70" s="26">
        <v>46477</v>
      </c>
      <c r="G70" s="28">
        <v>3873</v>
      </c>
      <c r="H70" s="27">
        <v>590367</v>
      </c>
      <c r="I70" s="34">
        <v>37500</v>
      </c>
      <c r="J70" s="26">
        <v>169147</v>
      </c>
      <c r="K70" s="26">
        <v>108543</v>
      </c>
      <c r="L70" s="26">
        <v>130501</v>
      </c>
      <c r="M70" s="26">
        <v>16345</v>
      </c>
      <c r="N70" s="26">
        <v>49823</v>
      </c>
      <c r="O70" s="29">
        <v>763</v>
      </c>
      <c r="P70" s="27">
        <v>475122</v>
      </c>
      <c r="Q70" s="34">
        <v>37500</v>
      </c>
      <c r="R70" s="28">
        <v>115246</v>
      </c>
      <c r="S70" s="28">
        <v>59070</v>
      </c>
      <c r="T70" s="28">
        <v>207853</v>
      </c>
      <c r="U70" s="28">
        <v>60098</v>
      </c>
      <c r="V70" s="26">
        <v>43357</v>
      </c>
      <c r="W70" s="28">
        <v>21699</v>
      </c>
      <c r="X70" s="27">
        <v>507323</v>
      </c>
      <c r="Y70" s="34">
        <v>37500</v>
      </c>
      <c r="Z70" s="20">
        <f t="shared" si="2"/>
        <v>413642</v>
      </c>
      <c r="AA70" s="20">
        <f t="shared" si="2"/>
        <v>229404</v>
      </c>
      <c r="AB70" s="20">
        <f t="shared" si="2"/>
        <v>636816</v>
      </c>
      <c r="AC70" s="20">
        <f t="shared" si="2"/>
        <v>126958</v>
      </c>
      <c r="AD70" s="20">
        <f t="shared" si="2"/>
        <v>139657</v>
      </c>
      <c r="AE70" s="20">
        <f t="shared" si="2"/>
        <v>26335</v>
      </c>
      <c r="AF70" s="20">
        <f t="shared" si="2"/>
        <v>1572812</v>
      </c>
    </row>
    <row r="71" spans="1:32" x14ac:dyDescent="0.25">
      <c r="A71" s="34">
        <v>37530</v>
      </c>
      <c r="B71" s="26">
        <v>128998</v>
      </c>
      <c r="C71" s="26">
        <v>61652</v>
      </c>
      <c r="D71" s="26">
        <v>285163</v>
      </c>
      <c r="E71" s="26">
        <v>47020</v>
      </c>
      <c r="F71" s="26">
        <v>45338</v>
      </c>
      <c r="G71" s="26">
        <v>4327</v>
      </c>
      <c r="H71" s="27">
        <v>572498</v>
      </c>
      <c r="I71" s="34">
        <v>37530</v>
      </c>
      <c r="J71" s="26">
        <v>167127</v>
      </c>
      <c r="K71" s="26">
        <v>110836</v>
      </c>
      <c r="L71" s="26">
        <v>133055</v>
      </c>
      <c r="M71" s="26">
        <v>15449</v>
      </c>
      <c r="N71" s="26">
        <v>50169</v>
      </c>
      <c r="O71" s="29">
        <v>690</v>
      </c>
      <c r="P71" s="27">
        <v>477326</v>
      </c>
      <c r="Q71" s="34">
        <v>37530</v>
      </c>
      <c r="R71" s="26">
        <v>120851</v>
      </c>
      <c r="S71" s="26">
        <v>62235</v>
      </c>
      <c r="T71" s="26">
        <v>212180</v>
      </c>
      <c r="U71" s="26">
        <v>63603</v>
      </c>
      <c r="V71" s="26">
        <v>43531</v>
      </c>
      <c r="W71" s="26">
        <v>24817</v>
      </c>
      <c r="X71" s="27">
        <v>527218</v>
      </c>
      <c r="Y71" s="34">
        <v>37530</v>
      </c>
      <c r="Z71" s="20">
        <f t="shared" si="2"/>
        <v>416976</v>
      </c>
      <c r="AA71" s="20">
        <f t="shared" si="2"/>
        <v>234723</v>
      </c>
      <c r="AB71" s="20">
        <f t="shared" si="2"/>
        <v>630398</v>
      </c>
      <c r="AC71" s="20">
        <f t="shared" si="2"/>
        <v>126072</v>
      </c>
      <c r="AD71" s="20">
        <f t="shared" si="2"/>
        <v>139038</v>
      </c>
      <c r="AE71" s="20">
        <f t="shared" si="2"/>
        <v>29834</v>
      </c>
      <c r="AF71" s="20">
        <f t="shared" si="2"/>
        <v>1577042</v>
      </c>
    </row>
    <row r="72" spans="1:32" x14ac:dyDescent="0.25">
      <c r="A72" s="34">
        <v>37561</v>
      </c>
      <c r="B72" s="26">
        <v>136351</v>
      </c>
      <c r="C72" s="26">
        <v>67239</v>
      </c>
      <c r="D72" s="26">
        <v>298956</v>
      </c>
      <c r="E72" s="26">
        <v>53681</v>
      </c>
      <c r="F72" s="26">
        <v>47193</v>
      </c>
      <c r="G72" s="26">
        <v>4241</v>
      </c>
      <c r="H72" s="27">
        <v>607661</v>
      </c>
      <c r="I72" s="34">
        <v>37561</v>
      </c>
      <c r="J72" s="26">
        <v>168683</v>
      </c>
      <c r="K72" s="26">
        <v>120161</v>
      </c>
      <c r="L72" s="26">
        <v>143373</v>
      </c>
      <c r="M72" s="26">
        <v>17620</v>
      </c>
      <c r="N72" s="26">
        <v>50298</v>
      </c>
      <c r="O72" s="29">
        <v>698</v>
      </c>
      <c r="P72" s="27">
        <v>500833</v>
      </c>
      <c r="Q72" s="34">
        <v>37561</v>
      </c>
      <c r="R72" s="26">
        <v>118483</v>
      </c>
      <c r="S72" s="26">
        <v>64398</v>
      </c>
      <c r="T72" s="26">
        <v>221817</v>
      </c>
      <c r="U72" s="26">
        <v>66701</v>
      </c>
      <c r="V72" s="26">
        <v>43643</v>
      </c>
      <c r="W72" s="26">
        <v>23652</v>
      </c>
      <c r="X72" s="27">
        <v>538694</v>
      </c>
      <c r="Y72" s="34">
        <v>37561</v>
      </c>
      <c r="Z72" s="20">
        <f t="shared" si="2"/>
        <v>423517</v>
      </c>
      <c r="AA72" s="20">
        <f t="shared" si="2"/>
        <v>251798</v>
      </c>
      <c r="AB72" s="20">
        <f t="shared" si="2"/>
        <v>664146</v>
      </c>
      <c r="AC72" s="20">
        <f t="shared" si="2"/>
        <v>138002</v>
      </c>
      <c r="AD72" s="20">
        <f t="shared" si="2"/>
        <v>141134</v>
      </c>
      <c r="AE72" s="20">
        <f t="shared" si="2"/>
        <v>28591</v>
      </c>
      <c r="AF72" s="20">
        <f t="shared" si="2"/>
        <v>1647188</v>
      </c>
    </row>
    <row r="73" spans="1:32" x14ac:dyDescent="0.25">
      <c r="A73" s="34">
        <v>37591</v>
      </c>
      <c r="B73" s="26">
        <v>137110</v>
      </c>
      <c r="C73" s="26">
        <v>70935</v>
      </c>
      <c r="D73" s="26">
        <v>292476</v>
      </c>
      <c r="E73" s="26">
        <v>58380</v>
      </c>
      <c r="F73" s="26">
        <v>47221</v>
      </c>
      <c r="G73" s="26">
        <v>4287</v>
      </c>
      <c r="H73" s="27">
        <v>610409</v>
      </c>
      <c r="I73" s="34">
        <v>37591</v>
      </c>
      <c r="J73" s="26">
        <v>168823</v>
      </c>
      <c r="K73" s="26">
        <v>125594</v>
      </c>
      <c r="L73" s="26">
        <v>126617</v>
      </c>
      <c r="M73" s="26">
        <v>22039</v>
      </c>
      <c r="N73" s="26">
        <v>50249</v>
      </c>
      <c r="O73" s="29">
        <v>740</v>
      </c>
      <c r="P73" s="27">
        <v>494062</v>
      </c>
      <c r="Q73" s="34">
        <v>37591</v>
      </c>
      <c r="R73" s="26">
        <v>123729</v>
      </c>
      <c r="S73" s="26">
        <v>67804</v>
      </c>
      <c r="T73" s="26">
        <v>212415</v>
      </c>
      <c r="U73" s="26">
        <v>72479</v>
      </c>
      <c r="V73" s="26">
        <v>43735</v>
      </c>
      <c r="W73" s="26">
        <v>24217</v>
      </c>
      <c r="X73" s="27">
        <v>544379</v>
      </c>
      <c r="Y73" s="34">
        <v>37591</v>
      </c>
      <c r="Z73" s="20">
        <f t="shared" si="2"/>
        <v>429662</v>
      </c>
      <c r="AA73" s="20">
        <f t="shared" si="2"/>
        <v>264333</v>
      </c>
      <c r="AB73" s="20">
        <f t="shared" si="2"/>
        <v>631508</v>
      </c>
      <c r="AC73" s="20">
        <f t="shared" si="2"/>
        <v>152898</v>
      </c>
      <c r="AD73" s="20">
        <f t="shared" si="2"/>
        <v>141205</v>
      </c>
      <c r="AE73" s="20">
        <f t="shared" si="2"/>
        <v>29244</v>
      </c>
      <c r="AF73" s="20">
        <f t="shared" si="2"/>
        <v>1648850</v>
      </c>
    </row>
    <row r="74" spans="1:32" x14ac:dyDescent="0.25">
      <c r="A74" s="34">
        <v>37622</v>
      </c>
      <c r="B74" s="26">
        <v>150981</v>
      </c>
      <c r="C74" s="26">
        <v>74406</v>
      </c>
      <c r="D74" s="26">
        <v>237229</v>
      </c>
      <c r="E74" s="26">
        <v>89091</v>
      </c>
      <c r="F74" s="26">
        <v>46350</v>
      </c>
      <c r="G74" s="26">
        <v>5374</v>
      </c>
      <c r="H74" s="27">
        <v>603431</v>
      </c>
      <c r="I74" s="34">
        <v>37622</v>
      </c>
      <c r="J74" s="26">
        <v>205612</v>
      </c>
      <c r="K74" s="26">
        <v>143125</v>
      </c>
      <c r="L74" s="26">
        <v>118891</v>
      </c>
      <c r="M74" s="26">
        <v>43545</v>
      </c>
      <c r="N74" s="26">
        <v>55003</v>
      </c>
      <c r="O74" s="29">
        <v>929</v>
      </c>
      <c r="P74" s="27">
        <v>567105</v>
      </c>
      <c r="Q74" s="34">
        <v>37622</v>
      </c>
      <c r="R74" s="26">
        <v>124310</v>
      </c>
      <c r="S74" s="26">
        <v>66631</v>
      </c>
      <c r="T74" s="26">
        <v>172285</v>
      </c>
      <c r="U74" s="26">
        <v>74843</v>
      </c>
      <c r="V74" s="26">
        <v>43247</v>
      </c>
      <c r="W74" s="26">
        <v>24354</v>
      </c>
      <c r="X74" s="27">
        <v>505671</v>
      </c>
      <c r="Y74" s="34">
        <v>37622</v>
      </c>
      <c r="Z74" s="20">
        <f t="shared" si="2"/>
        <v>480903</v>
      </c>
      <c r="AA74" s="20">
        <f t="shared" si="2"/>
        <v>284162</v>
      </c>
      <c r="AB74" s="20">
        <f t="shared" si="2"/>
        <v>528405</v>
      </c>
      <c r="AC74" s="20">
        <f t="shared" si="2"/>
        <v>207479</v>
      </c>
      <c r="AD74" s="20">
        <f t="shared" si="2"/>
        <v>144600</v>
      </c>
      <c r="AE74" s="20">
        <f t="shared" si="2"/>
        <v>30657</v>
      </c>
      <c r="AF74" s="20">
        <f t="shared" si="2"/>
        <v>1676207</v>
      </c>
    </row>
    <row r="75" spans="1:32" x14ac:dyDescent="0.25">
      <c r="A75" s="34">
        <v>37653</v>
      </c>
      <c r="B75" s="26">
        <v>154876</v>
      </c>
      <c r="C75" s="26">
        <v>79136</v>
      </c>
      <c r="D75" s="26">
        <v>255891</v>
      </c>
      <c r="E75" s="26">
        <v>131116</v>
      </c>
      <c r="F75" s="26">
        <v>47474</v>
      </c>
      <c r="G75" s="28">
        <v>4735</v>
      </c>
      <c r="H75" s="27">
        <v>673228</v>
      </c>
      <c r="I75" s="34">
        <v>37653</v>
      </c>
      <c r="J75" s="26">
        <v>200751</v>
      </c>
      <c r="K75" s="26">
        <v>149152</v>
      </c>
      <c r="L75" s="26">
        <v>129116</v>
      </c>
      <c r="M75" s="26">
        <v>54930</v>
      </c>
      <c r="N75" s="26">
        <v>55716</v>
      </c>
      <c r="O75" s="29">
        <v>956</v>
      </c>
      <c r="P75" s="27">
        <v>590621</v>
      </c>
      <c r="Q75" s="34">
        <v>37653</v>
      </c>
      <c r="R75" s="26">
        <v>112602</v>
      </c>
      <c r="S75" s="26">
        <v>63736</v>
      </c>
      <c r="T75" s="26">
        <v>207607</v>
      </c>
      <c r="U75" s="26">
        <v>66203</v>
      </c>
      <c r="V75" s="26">
        <v>40035</v>
      </c>
      <c r="W75" s="26">
        <v>23311</v>
      </c>
      <c r="X75" s="27">
        <v>513495</v>
      </c>
      <c r="Y75" s="34">
        <v>37653</v>
      </c>
      <c r="Z75" s="20">
        <f t="shared" si="2"/>
        <v>468229</v>
      </c>
      <c r="AA75" s="20">
        <f t="shared" si="2"/>
        <v>292024</v>
      </c>
      <c r="AB75" s="20">
        <f t="shared" si="2"/>
        <v>592614</v>
      </c>
      <c r="AC75" s="20">
        <f t="shared" si="2"/>
        <v>252249</v>
      </c>
      <c r="AD75" s="20">
        <f t="shared" si="2"/>
        <v>143225</v>
      </c>
      <c r="AE75" s="20">
        <f t="shared" si="2"/>
        <v>29002</v>
      </c>
      <c r="AF75" s="20">
        <f t="shared" si="2"/>
        <v>1777344</v>
      </c>
    </row>
    <row r="76" spans="1:32" x14ac:dyDescent="0.25">
      <c r="A76" s="34">
        <v>37681</v>
      </c>
      <c r="B76" s="26">
        <v>143086</v>
      </c>
      <c r="C76" s="26">
        <v>72394</v>
      </c>
      <c r="D76" s="26">
        <v>256857</v>
      </c>
      <c r="E76" s="26">
        <v>110510</v>
      </c>
      <c r="F76" s="26">
        <v>46610</v>
      </c>
      <c r="G76" s="28">
        <v>5912</v>
      </c>
      <c r="H76" s="27">
        <v>635369</v>
      </c>
      <c r="I76" s="34">
        <v>37681</v>
      </c>
      <c r="J76" s="26">
        <v>192637</v>
      </c>
      <c r="K76" s="26">
        <v>138283</v>
      </c>
      <c r="L76" s="26">
        <v>123367</v>
      </c>
      <c r="M76" s="26">
        <v>46856</v>
      </c>
      <c r="N76" s="26">
        <v>54551</v>
      </c>
      <c r="O76" s="29">
        <v>919</v>
      </c>
      <c r="P76" s="27">
        <v>556613</v>
      </c>
      <c r="Q76" s="34">
        <v>37681</v>
      </c>
      <c r="R76" s="26">
        <v>121305</v>
      </c>
      <c r="S76" s="26">
        <v>65758</v>
      </c>
      <c r="T76" s="26">
        <v>198081</v>
      </c>
      <c r="U76" s="26">
        <v>69217</v>
      </c>
      <c r="V76" s="26">
        <v>41367</v>
      </c>
      <c r="W76" s="26">
        <v>25402</v>
      </c>
      <c r="X76" s="27">
        <v>521130</v>
      </c>
      <c r="Y76" s="34">
        <v>37681</v>
      </c>
      <c r="Z76" s="20">
        <f t="shared" si="2"/>
        <v>457028</v>
      </c>
      <c r="AA76" s="20">
        <f t="shared" si="2"/>
        <v>276435</v>
      </c>
      <c r="AB76" s="20">
        <f t="shared" si="2"/>
        <v>578305</v>
      </c>
      <c r="AC76" s="20">
        <f t="shared" si="2"/>
        <v>226583</v>
      </c>
      <c r="AD76" s="20">
        <f t="shared" si="2"/>
        <v>142528</v>
      </c>
      <c r="AE76" s="20">
        <f t="shared" si="2"/>
        <v>32233</v>
      </c>
      <c r="AF76" s="20">
        <f t="shared" si="2"/>
        <v>1713112</v>
      </c>
    </row>
    <row r="77" spans="1:32" x14ac:dyDescent="0.25">
      <c r="A77" s="34">
        <v>37712</v>
      </c>
      <c r="B77" s="26">
        <v>132171</v>
      </c>
      <c r="C77" s="26">
        <v>67615</v>
      </c>
      <c r="D77" s="26">
        <v>268279</v>
      </c>
      <c r="E77" s="26">
        <v>89553</v>
      </c>
      <c r="F77" s="26">
        <v>46346</v>
      </c>
      <c r="G77" s="28">
        <v>4618</v>
      </c>
      <c r="H77" s="27">
        <v>608582</v>
      </c>
      <c r="I77" s="34">
        <v>37712</v>
      </c>
      <c r="J77" s="26">
        <v>160558</v>
      </c>
      <c r="K77" s="26">
        <v>118405</v>
      </c>
      <c r="L77" s="26">
        <v>129182</v>
      </c>
      <c r="M77" s="26">
        <v>29349</v>
      </c>
      <c r="N77" s="26">
        <v>50688</v>
      </c>
      <c r="O77" s="29">
        <v>793</v>
      </c>
      <c r="P77" s="27">
        <v>488975</v>
      </c>
      <c r="Q77" s="34">
        <v>37712</v>
      </c>
      <c r="R77" s="26">
        <v>116689</v>
      </c>
      <c r="S77" s="26">
        <v>64994</v>
      </c>
      <c r="T77" s="26">
        <v>224531</v>
      </c>
      <c r="U77" s="26">
        <v>67902</v>
      </c>
      <c r="V77" s="26">
        <v>44665</v>
      </c>
      <c r="W77" s="26">
        <v>25043</v>
      </c>
      <c r="X77" s="27">
        <v>543824</v>
      </c>
      <c r="Y77" s="34">
        <v>37712</v>
      </c>
      <c r="Z77" s="20">
        <f t="shared" si="2"/>
        <v>409418</v>
      </c>
      <c r="AA77" s="20">
        <f t="shared" si="2"/>
        <v>251014</v>
      </c>
      <c r="AB77" s="20">
        <f t="shared" si="2"/>
        <v>621992</v>
      </c>
      <c r="AC77" s="20">
        <f t="shared" si="2"/>
        <v>186804</v>
      </c>
      <c r="AD77" s="20">
        <f t="shared" si="2"/>
        <v>141699</v>
      </c>
      <c r="AE77" s="20">
        <f t="shared" si="2"/>
        <v>30454</v>
      </c>
      <c r="AF77" s="20">
        <f t="shared" si="2"/>
        <v>1641381</v>
      </c>
    </row>
    <row r="78" spans="1:32" x14ac:dyDescent="0.25">
      <c r="A78" s="34">
        <v>37742</v>
      </c>
      <c r="B78" s="26">
        <v>131185</v>
      </c>
      <c r="C78" s="26">
        <v>63807</v>
      </c>
      <c r="D78" s="26">
        <v>271594</v>
      </c>
      <c r="E78" s="26">
        <v>61330</v>
      </c>
      <c r="F78" s="26">
        <v>45686</v>
      </c>
      <c r="G78" s="28">
        <v>4479</v>
      </c>
      <c r="H78" s="27">
        <v>578081</v>
      </c>
      <c r="I78" s="34">
        <v>37742</v>
      </c>
      <c r="J78" s="26">
        <v>167774</v>
      </c>
      <c r="K78" s="26">
        <v>113823</v>
      </c>
      <c r="L78" s="26">
        <v>140007</v>
      </c>
      <c r="M78" s="26">
        <v>25779</v>
      </c>
      <c r="N78" s="26">
        <v>50110</v>
      </c>
      <c r="O78" s="29">
        <v>699</v>
      </c>
      <c r="P78" s="27">
        <v>498192</v>
      </c>
      <c r="Q78" s="34">
        <v>37742</v>
      </c>
      <c r="R78" s="26">
        <v>121083</v>
      </c>
      <c r="S78" s="26">
        <v>64404</v>
      </c>
      <c r="T78" s="26">
        <v>216431</v>
      </c>
      <c r="U78" s="26">
        <v>71150</v>
      </c>
      <c r="V78" s="26">
        <v>45012</v>
      </c>
      <c r="W78" s="26">
        <v>23733</v>
      </c>
      <c r="X78" s="27">
        <v>541813</v>
      </c>
      <c r="Y78" s="34">
        <v>37742</v>
      </c>
      <c r="Z78" s="20">
        <f t="shared" si="2"/>
        <v>420042</v>
      </c>
      <c r="AA78" s="20">
        <f t="shared" si="2"/>
        <v>242034</v>
      </c>
      <c r="AB78" s="20">
        <f t="shared" si="2"/>
        <v>628032</v>
      </c>
      <c r="AC78" s="20">
        <f t="shared" si="2"/>
        <v>158259</v>
      </c>
      <c r="AD78" s="20">
        <f t="shared" si="2"/>
        <v>140808</v>
      </c>
      <c r="AE78" s="20">
        <f t="shared" si="2"/>
        <v>28911</v>
      </c>
      <c r="AF78" s="20">
        <f t="shared" si="2"/>
        <v>1618086</v>
      </c>
    </row>
    <row r="79" spans="1:32" x14ac:dyDescent="0.25">
      <c r="A79" s="34">
        <v>37773</v>
      </c>
      <c r="B79" s="26">
        <v>129393</v>
      </c>
      <c r="C79" s="26">
        <v>62558</v>
      </c>
      <c r="D79" s="26">
        <v>269599</v>
      </c>
      <c r="E79" s="26">
        <v>50168</v>
      </c>
      <c r="F79" s="26">
        <v>45702</v>
      </c>
      <c r="G79" s="28">
        <v>3879</v>
      </c>
      <c r="H79" s="27">
        <v>561299</v>
      </c>
      <c r="I79" s="34">
        <v>37773</v>
      </c>
      <c r="J79" s="26">
        <v>161915</v>
      </c>
      <c r="K79" s="26">
        <v>109642</v>
      </c>
      <c r="L79" s="26">
        <v>133289</v>
      </c>
      <c r="M79" s="26">
        <v>20230</v>
      </c>
      <c r="N79" s="26">
        <v>49540</v>
      </c>
      <c r="O79" s="29">
        <v>709</v>
      </c>
      <c r="P79" s="27">
        <v>475323</v>
      </c>
      <c r="Q79" s="34">
        <v>37773</v>
      </c>
      <c r="R79" s="26">
        <v>112069</v>
      </c>
      <c r="S79" s="26">
        <v>58104</v>
      </c>
      <c r="T79" s="26">
        <v>202388</v>
      </c>
      <c r="U79" s="26">
        <v>60856</v>
      </c>
      <c r="V79" s="26">
        <v>42950</v>
      </c>
      <c r="W79" s="26">
        <v>23109</v>
      </c>
      <c r="X79" s="27">
        <v>499477</v>
      </c>
      <c r="Y79" s="34">
        <v>37773</v>
      </c>
      <c r="Z79" s="20">
        <f t="shared" si="2"/>
        <v>403377</v>
      </c>
      <c r="AA79" s="20">
        <f t="shared" si="2"/>
        <v>230304</v>
      </c>
      <c r="AB79" s="20">
        <f t="shared" si="2"/>
        <v>605276</v>
      </c>
      <c r="AC79" s="20">
        <f t="shared" si="2"/>
        <v>131254</v>
      </c>
      <c r="AD79" s="20">
        <f t="shared" si="2"/>
        <v>138192</v>
      </c>
      <c r="AE79" s="20">
        <f t="shared" si="2"/>
        <v>27697</v>
      </c>
      <c r="AF79" s="20">
        <f t="shared" si="2"/>
        <v>1536099</v>
      </c>
    </row>
    <row r="80" spans="1:32" x14ac:dyDescent="0.25">
      <c r="A80" s="34">
        <v>37803</v>
      </c>
      <c r="B80" s="28">
        <v>129456</v>
      </c>
      <c r="C80" s="28">
        <v>62166</v>
      </c>
      <c r="D80" s="28">
        <v>257458</v>
      </c>
      <c r="E80" s="28">
        <v>45937</v>
      </c>
      <c r="F80" s="28">
        <v>45369</v>
      </c>
      <c r="G80" s="28">
        <v>3991</v>
      </c>
      <c r="H80" s="27">
        <v>544377</v>
      </c>
      <c r="I80" s="34">
        <v>37803</v>
      </c>
      <c r="J80" s="26">
        <v>170570</v>
      </c>
      <c r="K80" s="26">
        <v>109261</v>
      </c>
      <c r="L80" s="26">
        <v>136691</v>
      </c>
      <c r="M80" s="26">
        <v>17416</v>
      </c>
      <c r="N80" s="26">
        <v>50301</v>
      </c>
      <c r="O80" s="29">
        <v>713</v>
      </c>
      <c r="P80" s="27">
        <v>484952</v>
      </c>
      <c r="Q80" s="34">
        <v>37803</v>
      </c>
      <c r="R80" s="28">
        <v>121044</v>
      </c>
      <c r="S80" s="28">
        <v>64078</v>
      </c>
      <c r="T80" s="28">
        <v>224368</v>
      </c>
      <c r="U80" s="28">
        <v>64835</v>
      </c>
      <c r="V80" s="28">
        <v>45499</v>
      </c>
      <c r="W80" s="28">
        <v>23724</v>
      </c>
      <c r="X80" s="27">
        <v>543548</v>
      </c>
      <c r="Y80" s="34">
        <v>37803</v>
      </c>
      <c r="Z80" s="20">
        <f t="shared" si="2"/>
        <v>421070</v>
      </c>
      <c r="AA80" s="20">
        <f t="shared" si="2"/>
        <v>235505</v>
      </c>
      <c r="AB80" s="20">
        <f t="shared" si="2"/>
        <v>618517</v>
      </c>
      <c r="AC80" s="20">
        <f t="shared" si="2"/>
        <v>128188</v>
      </c>
      <c r="AD80" s="20">
        <f t="shared" si="2"/>
        <v>141169</v>
      </c>
      <c r="AE80" s="20">
        <f t="shared" si="2"/>
        <v>28428</v>
      </c>
      <c r="AF80" s="20">
        <f t="shared" si="2"/>
        <v>1572877</v>
      </c>
    </row>
    <row r="81" spans="1:32" x14ac:dyDescent="0.25">
      <c r="A81" s="34">
        <v>37834</v>
      </c>
      <c r="B81" s="28">
        <v>133214</v>
      </c>
      <c r="C81" s="28">
        <v>61966</v>
      </c>
      <c r="D81" s="28">
        <v>246846</v>
      </c>
      <c r="E81" s="28">
        <v>44065</v>
      </c>
      <c r="F81" s="28">
        <v>46064</v>
      </c>
      <c r="G81" s="28">
        <v>3819</v>
      </c>
      <c r="H81" s="27">
        <v>535974</v>
      </c>
      <c r="I81" s="34">
        <v>37834</v>
      </c>
      <c r="J81" s="26">
        <v>173063</v>
      </c>
      <c r="K81" s="26">
        <v>111302</v>
      </c>
      <c r="L81" s="26">
        <v>137487</v>
      </c>
      <c r="M81" s="26">
        <v>17668</v>
      </c>
      <c r="N81" s="26">
        <v>49906</v>
      </c>
      <c r="O81" s="29">
        <v>728</v>
      </c>
      <c r="P81" s="27">
        <v>490154</v>
      </c>
      <c r="Q81" s="34">
        <v>37834</v>
      </c>
      <c r="R81" s="28">
        <v>115390</v>
      </c>
      <c r="S81" s="28">
        <v>60626</v>
      </c>
      <c r="T81" s="28">
        <v>213512</v>
      </c>
      <c r="U81" s="28">
        <v>60387</v>
      </c>
      <c r="V81" s="28">
        <v>43927</v>
      </c>
      <c r="W81" s="28">
        <v>23948</v>
      </c>
      <c r="X81" s="27">
        <v>517790</v>
      </c>
      <c r="Y81" s="34">
        <v>37834</v>
      </c>
      <c r="Z81" s="20">
        <f t="shared" si="2"/>
        <v>421667</v>
      </c>
      <c r="AA81" s="20">
        <f t="shared" si="2"/>
        <v>233894</v>
      </c>
      <c r="AB81" s="20">
        <f t="shared" si="2"/>
        <v>597845</v>
      </c>
      <c r="AC81" s="20">
        <f t="shared" si="2"/>
        <v>122120</v>
      </c>
      <c r="AD81" s="20">
        <f t="shared" si="2"/>
        <v>139897</v>
      </c>
      <c r="AE81" s="20">
        <f t="shared" si="2"/>
        <v>28495</v>
      </c>
      <c r="AF81" s="20">
        <f t="shared" si="2"/>
        <v>1543918</v>
      </c>
    </row>
    <row r="82" spans="1:32" x14ac:dyDescent="0.25">
      <c r="A82" s="34">
        <v>37865</v>
      </c>
      <c r="B82" s="28">
        <v>130301</v>
      </c>
      <c r="C82" s="28">
        <v>62260</v>
      </c>
      <c r="D82" s="28">
        <v>242912</v>
      </c>
      <c r="E82" s="28">
        <v>46625</v>
      </c>
      <c r="F82" s="28">
        <v>46688</v>
      </c>
      <c r="G82" s="28">
        <v>3858</v>
      </c>
      <c r="H82" s="27">
        <v>532644</v>
      </c>
      <c r="I82" s="34">
        <v>37865</v>
      </c>
      <c r="J82" s="26">
        <v>165098</v>
      </c>
      <c r="K82" s="26">
        <v>108736</v>
      </c>
      <c r="L82" s="26">
        <v>133742</v>
      </c>
      <c r="M82" s="26">
        <v>16780</v>
      </c>
      <c r="N82" s="26">
        <v>49912</v>
      </c>
      <c r="O82" s="29">
        <v>722</v>
      </c>
      <c r="P82" s="27">
        <v>474990</v>
      </c>
      <c r="Q82" s="34">
        <v>37865</v>
      </c>
      <c r="R82" s="28">
        <v>116644</v>
      </c>
      <c r="S82" s="28">
        <v>60866</v>
      </c>
      <c r="T82" s="28">
        <v>222514</v>
      </c>
      <c r="U82" s="28">
        <v>64316</v>
      </c>
      <c r="V82" s="28">
        <v>44740</v>
      </c>
      <c r="W82" s="28">
        <v>23996</v>
      </c>
      <c r="X82" s="27">
        <v>533076</v>
      </c>
      <c r="Y82" s="34">
        <v>37865</v>
      </c>
      <c r="Z82" s="20">
        <f t="shared" si="2"/>
        <v>412043</v>
      </c>
      <c r="AA82" s="20">
        <f t="shared" si="2"/>
        <v>231862</v>
      </c>
      <c r="AB82" s="20">
        <f t="shared" si="2"/>
        <v>599168</v>
      </c>
      <c r="AC82" s="20">
        <f t="shared" si="2"/>
        <v>127721</v>
      </c>
      <c r="AD82" s="20">
        <f t="shared" si="2"/>
        <v>141340</v>
      </c>
      <c r="AE82" s="20">
        <f t="shared" si="2"/>
        <v>28576</v>
      </c>
      <c r="AF82" s="20">
        <f t="shared" si="2"/>
        <v>1540710</v>
      </c>
    </row>
    <row r="83" spans="1:32" x14ac:dyDescent="0.25">
      <c r="A83" s="34">
        <v>37895</v>
      </c>
      <c r="B83" s="28">
        <v>133382</v>
      </c>
      <c r="C83" s="28">
        <v>64820</v>
      </c>
      <c r="D83" s="28">
        <v>252944</v>
      </c>
      <c r="E83" s="28">
        <v>49293</v>
      </c>
      <c r="F83" s="28">
        <v>45870</v>
      </c>
      <c r="G83" s="28">
        <v>4643</v>
      </c>
      <c r="H83" s="27">
        <v>550952</v>
      </c>
      <c r="I83" s="34">
        <v>37895</v>
      </c>
      <c r="J83" s="26">
        <v>168610</v>
      </c>
      <c r="K83" s="26">
        <v>111564</v>
      </c>
      <c r="L83" s="26">
        <v>140291</v>
      </c>
      <c r="M83" s="26">
        <v>17386</v>
      </c>
      <c r="N83" s="26">
        <v>50052</v>
      </c>
      <c r="O83" s="29">
        <v>754</v>
      </c>
      <c r="P83" s="27">
        <v>488657</v>
      </c>
      <c r="Q83" s="34">
        <v>37895</v>
      </c>
      <c r="R83" s="28">
        <v>117698</v>
      </c>
      <c r="S83" s="28">
        <v>63103</v>
      </c>
      <c r="T83" s="28">
        <v>226142</v>
      </c>
      <c r="U83" s="28">
        <v>67668</v>
      </c>
      <c r="V83" s="28">
        <v>44653</v>
      </c>
      <c r="W83" s="28">
        <v>25974</v>
      </c>
      <c r="X83" s="27">
        <v>545238</v>
      </c>
      <c r="Y83" s="34">
        <v>37895</v>
      </c>
      <c r="Z83" s="20">
        <f t="shared" si="2"/>
        <v>419690</v>
      </c>
      <c r="AA83" s="20">
        <f t="shared" si="2"/>
        <v>239487</v>
      </c>
      <c r="AB83" s="20">
        <f t="shared" si="2"/>
        <v>619377</v>
      </c>
      <c r="AC83" s="20">
        <f t="shared" si="2"/>
        <v>134347</v>
      </c>
      <c r="AD83" s="20">
        <f t="shared" si="2"/>
        <v>140575</v>
      </c>
      <c r="AE83" s="20">
        <f t="shared" si="2"/>
        <v>31371</v>
      </c>
      <c r="AF83" s="20">
        <f t="shared" si="2"/>
        <v>1584847</v>
      </c>
    </row>
    <row r="84" spans="1:32" x14ac:dyDescent="0.25">
      <c r="A84" s="34">
        <v>37926</v>
      </c>
      <c r="B84" s="26">
        <v>134931</v>
      </c>
      <c r="C84" s="26">
        <v>67776</v>
      </c>
      <c r="D84" s="26">
        <v>253403</v>
      </c>
      <c r="E84" s="26">
        <v>59243</v>
      </c>
      <c r="F84" s="26">
        <v>46432</v>
      </c>
      <c r="G84" s="26">
        <v>4653</v>
      </c>
      <c r="H84" s="27">
        <v>566438</v>
      </c>
      <c r="I84" s="34">
        <v>37926</v>
      </c>
      <c r="J84" s="26">
        <v>174064</v>
      </c>
      <c r="K84" s="26">
        <v>123759</v>
      </c>
      <c r="L84" s="26">
        <v>128283</v>
      </c>
      <c r="M84" s="26">
        <v>20767</v>
      </c>
      <c r="N84" s="26">
        <v>51276</v>
      </c>
      <c r="O84" s="29">
        <v>768</v>
      </c>
      <c r="P84" s="27">
        <v>498917</v>
      </c>
      <c r="Q84" s="34">
        <v>37926</v>
      </c>
      <c r="R84" s="26">
        <v>116062</v>
      </c>
      <c r="S84" s="26">
        <v>63225</v>
      </c>
      <c r="T84" s="26">
        <v>225750</v>
      </c>
      <c r="U84" s="26">
        <v>68822</v>
      </c>
      <c r="V84" s="26">
        <v>43692</v>
      </c>
      <c r="W84" s="26">
        <v>24875</v>
      </c>
      <c r="X84" s="27">
        <v>542427</v>
      </c>
      <c r="Y84" s="34">
        <v>37926</v>
      </c>
      <c r="Z84" s="20">
        <f t="shared" si="2"/>
        <v>425057</v>
      </c>
      <c r="AA84" s="20">
        <f t="shared" si="2"/>
        <v>254760</v>
      </c>
      <c r="AB84" s="20">
        <f t="shared" si="2"/>
        <v>607436</v>
      </c>
      <c r="AC84" s="20">
        <f t="shared" si="2"/>
        <v>148832</v>
      </c>
      <c r="AD84" s="20">
        <f t="shared" si="2"/>
        <v>141400</v>
      </c>
      <c r="AE84" s="20">
        <f t="shared" si="2"/>
        <v>30296</v>
      </c>
      <c r="AF84" s="20">
        <f t="shared" si="2"/>
        <v>1607782</v>
      </c>
    </row>
    <row r="85" spans="1:32" x14ac:dyDescent="0.25">
      <c r="A85" s="34">
        <v>37956</v>
      </c>
      <c r="B85" s="26">
        <v>138332</v>
      </c>
      <c r="C85" s="26">
        <v>72546</v>
      </c>
      <c r="D85" s="26">
        <v>246908</v>
      </c>
      <c r="E85" s="26">
        <v>91966</v>
      </c>
      <c r="F85" s="26">
        <v>46092</v>
      </c>
      <c r="G85" s="26">
        <v>5071</v>
      </c>
      <c r="H85" s="27">
        <v>600915</v>
      </c>
      <c r="I85" s="34">
        <v>37956</v>
      </c>
      <c r="J85" s="26">
        <v>167762</v>
      </c>
      <c r="K85" s="26">
        <v>128490</v>
      </c>
      <c r="L85" s="26">
        <v>131304</v>
      </c>
      <c r="M85" s="26">
        <v>36504</v>
      </c>
      <c r="N85" s="26">
        <v>51270</v>
      </c>
      <c r="O85" s="29">
        <v>840</v>
      </c>
      <c r="P85" s="27">
        <v>516170</v>
      </c>
      <c r="Q85" s="34">
        <v>37956</v>
      </c>
      <c r="R85" s="26">
        <v>123799</v>
      </c>
      <c r="S85" s="26">
        <v>70549</v>
      </c>
      <c r="T85" s="26">
        <v>230830</v>
      </c>
      <c r="U85" s="26">
        <v>73368</v>
      </c>
      <c r="V85" s="26">
        <v>45176</v>
      </c>
      <c r="W85" s="26">
        <v>25192</v>
      </c>
      <c r="X85" s="27">
        <v>568915</v>
      </c>
      <c r="Y85" s="34">
        <v>37956</v>
      </c>
      <c r="Z85" s="20">
        <f t="shared" si="2"/>
        <v>429893</v>
      </c>
      <c r="AA85" s="20">
        <f t="shared" si="2"/>
        <v>271585</v>
      </c>
      <c r="AB85" s="20">
        <f t="shared" si="2"/>
        <v>609042</v>
      </c>
      <c r="AC85" s="20">
        <f t="shared" si="2"/>
        <v>201838</v>
      </c>
      <c r="AD85" s="20">
        <f t="shared" si="2"/>
        <v>142538</v>
      </c>
      <c r="AE85" s="20">
        <f t="shared" si="2"/>
        <v>31103</v>
      </c>
      <c r="AF85" s="20">
        <f t="shared" si="2"/>
        <v>1686000</v>
      </c>
    </row>
    <row r="86" spans="1:32" x14ac:dyDescent="0.25">
      <c r="A86" s="34">
        <v>37987</v>
      </c>
      <c r="B86" s="26">
        <v>146462</v>
      </c>
      <c r="C86" s="26">
        <v>72379</v>
      </c>
      <c r="D86" s="26">
        <v>210402</v>
      </c>
      <c r="E86" s="26">
        <v>120399</v>
      </c>
      <c r="F86" s="26">
        <v>45010</v>
      </c>
      <c r="G86" s="26">
        <v>6056</v>
      </c>
      <c r="H86" s="27">
        <v>600708</v>
      </c>
      <c r="I86" s="34">
        <v>37987</v>
      </c>
      <c r="J86" s="26">
        <v>189448</v>
      </c>
      <c r="K86" s="26">
        <v>138351</v>
      </c>
      <c r="L86" s="26">
        <v>117061</v>
      </c>
      <c r="M86" s="26">
        <v>63839</v>
      </c>
      <c r="N86" s="26">
        <v>52346</v>
      </c>
      <c r="O86" s="29">
        <v>833</v>
      </c>
      <c r="P86" s="27">
        <v>561878</v>
      </c>
      <c r="Q86" s="34">
        <v>37987</v>
      </c>
      <c r="R86" s="26">
        <v>113519</v>
      </c>
      <c r="S86" s="26">
        <v>62262</v>
      </c>
      <c r="T86" s="26">
        <v>168340</v>
      </c>
      <c r="U86" s="26">
        <v>68134</v>
      </c>
      <c r="V86" s="26">
        <v>40246</v>
      </c>
      <c r="W86" s="26">
        <v>24518</v>
      </c>
      <c r="X86" s="27">
        <v>477018</v>
      </c>
      <c r="Y86" s="34">
        <v>37987</v>
      </c>
      <c r="Z86" s="20">
        <f t="shared" si="2"/>
        <v>449429</v>
      </c>
      <c r="AA86" s="20">
        <f t="shared" si="2"/>
        <v>272992</v>
      </c>
      <c r="AB86" s="20">
        <f t="shared" si="2"/>
        <v>495803</v>
      </c>
      <c r="AC86" s="20">
        <f t="shared" si="2"/>
        <v>252372</v>
      </c>
      <c r="AD86" s="20">
        <f t="shared" si="2"/>
        <v>137602</v>
      </c>
      <c r="AE86" s="20">
        <f t="shared" si="2"/>
        <v>31407</v>
      </c>
      <c r="AF86" s="20">
        <f t="shared" si="2"/>
        <v>1639604</v>
      </c>
    </row>
    <row r="87" spans="1:32" x14ac:dyDescent="0.25">
      <c r="A87" s="34">
        <v>38018</v>
      </c>
      <c r="B87" s="26">
        <v>148446</v>
      </c>
      <c r="C87" s="26">
        <v>77170</v>
      </c>
      <c r="D87" s="26">
        <v>238436</v>
      </c>
      <c r="E87" s="26">
        <v>149413</v>
      </c>
      <c r="F87" s="26">
        <v>45078</v>
      </c>
      <c r="G87" s="26">
        <v>5247</v>
      </c>
      <c r="H87" s="27">
        <v>663790</v>
      </c>
      <c r="I87" s="34">
        <v>38018</v>
      </c>
      <c r="J87" s="26">
        <v>188037</v>
      </c>
      <c r="K87" s="26">
        <v>140182</v>
      </c>
      <c r="L87" s="26">
        <v>121146</v>
      </c>
      <c r="M87" s="26">
        <v>62826</v>
      </c>
      <c r="N87" s="26">
        <v>52522</v>
      </c>
      <c r="O87" s="29">
        <v>893</v>
      </c>
      <c r="P87" s="27">
        <v>565606</v>
      </c>
      <c r="Q87" s="34">
        <v>38018</v>
      </c>
      <c r="R87" s="26">
        <v>112282</v>
      </c>
      <c r="S87" s="26">
        <v>63999</v>
      </c>
      <c r="T87" s="26">
        <v>215304</v>
      </c>
      <c r="U87" s="26">
        <v>70962</v>
      </c>
      <c r="V87" s="26">
        <v>41190</v>
      </c>
      <c r="W87" s="26">
        <v>23180</v>
      </c>
      <c r="X87" s="27">
        <v>526917</v>
      </c>
      <c r="Y87" s="34">
        <v>38018</v>
      </c>
      <c r="Z87" s="20">
        <f t="shared" si="2"/>
        <v>448765</v>
      </c>
      <c r="AA87" s="20">
        <f t="shared" si="2"/>
        <v>281351</v>
      </c>
      <c r="AB87" s="20">
        <f t="shared" si="2"/>
        <v>574886</v>
      </c>
      <c r="AC87" s="20">
        <f t="shared" si="2"/>
        <v>283201</v>
      </c>
      <c r="AD87" s="20">
        <f t="shared" si="2"/>
        <v>138790</v>
      </c>
      <c r="AE87" s="20">
        <f t="shared" si="2"/>
        <v>29320</v>
      </c>
      <c r="AF87" s="20">
        <f t="shared" si="2"/>
        <v>1756313</v>
      </c>
    </row>
    <row r="88" spans="1:32" x14ac:dyDescent="0.25">
      <c r="A88" s="34">
        <v>38047</v>
      </c>
      <c r="B88" s="26">
        <v>143413</v>
      </c>
      <c r="C88" s="26">
        <v>74176</v>
      </c>
      <c r="D88" s="26">
        <v>259018</v>
      </c>
      <c r="E88" s="26">
        <v>130714</v>
      </c>
      <c r="F88" s="26">
        <v>45337</v>
      </c>
      <c r="G88" s="26">
        <v>5753</v>
      </c>
      <c r="H88" s="27">
        <v>658411</v>
      </c>
      <c r="I88" s="34">
        <v>38047</v>
      </c>
      <c r="J88" s="26">
        <v>178946</v>
      </c>
      <c r="K88" s="26">
        <v>134304</v>
      </c>
      <c r="L88" s="26">
        <v>130234</v>
      </c>
      <c r="M88" s="26">
        <v>58665</v>
      </c>
      <c r="N88" s="26">
        <v>52107</v>
      </c>
      <c r="O88" s="29">
        <v>880</v>
      </c>
      <c r="P88" s="27">
        <v>555136</v>
      </c>
      <c r="Q88" s="34">
        <v>38047</v>
      </c>
      <c r="R88" s="26">
        <v>124054</v>
      </c>
      <c r="S88" s="26">
        <v>71299</v>
      </c>
      <c r="T88" s="26">
        <v>237475</v>
      </c>
      <c r="U88" s="26">
        <v>82820</v>
      </c>
      <c r="V88" s="26">
        <v>44595</v>
      </c>
      <c r="W88" s="26">
        <v>27764</v>
      </c>
      <c r="X88" s="27">
        <v>588007</v>
      </c>
      <c r="Y88" s="34">
        <v>38047</v>
      </c>
      <c r="Z88" s="20">
        <f t="shared" si="2"/>
        <v>446413</v>
      </c>
      <c r="AA88" s="20">
        <f t="shared" si="2"/>
        <v>279779</v>
      </c>
      <c r="AB88" s="20">
        <f t="shared" si="2"/>
        <v>626727</v>
      </c>
      <c r="AC88" s="20">
        <f t="shared" si="2"/>
        <v>272199</v>
      </c>
      <c r="AD88" s="20">
        <f t="shared" si="2"/>
        <v>142039</v>
      </c>
      <c r="AE88" s="20">
        <f t="shared" si="2"/>
        <v>34397</v>
      </c>
      <c r="AF88" s="20">
        <f t="shared" si="2"/>
        <v>1801554</v>
      </c>
    </row>
    <row r="89" spans="1:32" x14ac:dyDescent="0.25">
      <c r="A89" s="34">
        <v>38078</v>
      </c>
      <c r="B89" s="26">
        <v>151912</v>
      </c>
      <c r="C89" s="26">
        <v>78938</v>
      </c>
      <c r="D89" s="26">
        <v>297157</v>
      </c>
      <c r="E89" s="26">
        <v>82814</v>
      </c>
      <c r="F89" s="26">
        <v>48188</v>
      </c>
      <c r="G89" s="26">
        <v>5216</v>
      </c>
      <c r="H89" s="27">
        <v>664225</v>
      </c>
      <c r="I89" s="34">
        <v>38078</v>
      </c>
      <c r="J89" s="26">
        <v>186881</v>
      </c>
      <c r="K89" s="26">
        <v>144068</v>
      </c>
      <c r="L89" s="26">
        <v>154125</v>
      </c>
      <c r="M89" s="26">
        <v>35647</v>
      </c>
      <c r="N89" s="26">
        <v>55464</v>
      </c>
      <c r="O89" s="29">
        <v>978</v>
      </c>
      <c r="P89" s="27">
        <v>577163</v>
      </c>
      <c r="Q89" s="34">
        <v>38078</v>
      </c>
      <c r="R89" s="26">
        <v>124678</v>
      </c>
      <c r="S89" s="26">
        <v>70657</v>
      </c>
      <c r="T89" s="26">
        <v>236936</v>
      </c>
      <c r="U89" s="26">
        <v>79758</v>
      </c>
      <c r="V89" s="26">
        <v>45376</v>
      </c>
      <c r="W89" s="26">
        <v>26710</v>
      </c>
      <c r="X89" s="27">
        <v>584115</v>
      </c>
      <c r="Y89" s="34">
        <v>38078</v>
      </c>
      <c r="Z89" s="20">
        <f t="shared" si="2"/>
        <v>463471</v>
      </c>
      <c r="AA89" s="20">
        <f t="shared" si="2"/>
        <v>293663</v>
      </c>
      <c r="AB89" s="20">
        <f t="shared" si="2"/>
        <v>688218</v>
      </c>
      <c r="AC89" s="20">
        <f t="shared" si="2"/>
        <v>198219</v>
      </c>
      <c r="AD89" s="20">
        <f t="shared" si="2"/>
        <v>149028</v>
      </c>
      <c r="AE89" s="20">
        <f t="shared" si="2"/>
        <v>32904</v>
      </c>
      <c r="AF89" s="20">
        <f t="shared" si="2"/>
        <v>1825503</v>
      </c>
    </row>
    <row r="90" spans="1:32" x14ac:dyDescent="0.25">
      <c r="A90" s="34">
        <v>38108</v>
      </c>
      <c r="B90" s="26">
        <v>140142</v>
      </c>
      <c r="C90" s="26">
        <v>70679</v>
      </c>
      <c r="D90" s="26">
        <v>284586</v>
      </c>
      <c r="E90" s="26">
        <v>58602</v>
      </c>
      <c r="F90" s="26">
        <v>46275</v>
      </c>
      <c r="G90" s="26">
        <v>4400</v>
      </c>
      <c r="H90" s="27">
        <v>604684</v>
      </c>
      <c r="I90" s="34">
        <v>38108</v>
      </c>
      <c r="J90" s="26">
        <v>179003</v>
      </c>
      <c r="K90" s="26">
        <v>124137</v>
      </c>
      <c r="L90" s="26">
        <v>134950</v>
      </c>
      <c r="M90" s="26">
        <v>26233</v>
      </c>
      <c r="N90" s="26">
        <v>50871</v>
      </c>
      <c r="O90" s="29">
        <v>816</v>
      </c>
      <c r="P90" s="27">
        <v>516010</v>
      </c>
      <c r="Q90" s="34">
        <v>38108</v>
      </c>
      <c r="R90" s="26">
        <v>120152</v>
      </c>
      <c r="S90" s="26">
        <v>68310</v>
      </c>
      <c r="T90" s="26">
        <v>243314</v>
      </c>
      <c r="U90" s="26">
        <v>73886</v>
      </c>
      <c r="V90" s="26">
        <v>45312</v>
      </c>
      <c r="W90" s="26">
        <v>24012</v>
      </c>
      <c r="X90" s="27">
        <v>574986</v>
      </c>
      <c r="Y90" s="34">
        <v>38108</v>
      </c>
      <c r="Z90" s="20">
        <f t="shared" si="2"/>
        <v>439297</v>
      </c>
      <c r="AA90" s="20">
        <f t="shared" si="2"/>
        <v>263126</v>
      </c>
      <c r="AB90" s="20">
        <f t="shared" si="2"/>
        <v>662850</v>
      </c>
      <c r="AC90" s="20">
        <f t="shared" si="2"/>
        <v>158721</v>
      </c>
      <c r="AD90" s="20">
        <f t="shared" si="2"/>
        <v>142458</v>
      </c>
      <c r="AE90" s="20">
        <f t="shared" si="2"/>
        <v>29228</v>
      </c>
      <c r="AF90" s="20">
        <f t="shared" si="2"/>
        <v>1695680</v>
      </c>
    </row>
    <row r="91" spans="1:32" x14ac:dyDescent="0.25">
      <c r="A91" s="34">
        <v>38139</v>
      </c>
      <c r="B91" s="26">
        <v>133930</v>
      </c>
      <c r="C91" s="26">
        <v>65336</v>
      </c>
      <c r="D91" s="26">
        <v>280442</v>
      </c>
      <c r="E91" s="26">
        <v>48914</v>
      </c>
      <c r="F91" s="26">
        <v>45429</v>
      </c>
      <c r="G91" s="26">
        <v>4041</v>
      </c>
      <c r="H91" s="27">
        <v>578092</v>
      </c>
      <c r="I91" s="34">
        <v>38139</v>
      </c>
      <c r="J91" s="26">
        <v>169508</v>
      </c>
      <c r="K91" s="26">
        <v>111913</v>
      </c>
      <c r="L91" s="26">
        <v>127842</v>
      </c>
      <c r="M91" s="26">
        <v>20840</v>
      </c>
      <c r="N91" s="26">
        <v>49881</v>
      </c>
      <c r="O91" s="29">
        <v>725</v>
      </c>
      <c r="P91" s="27">
        <v>480709</v>
      </c>
      <c r="Q91" s="34">
        <v>38139</v>
      </c>
      <c r="R91" s="26">
        <v>115548</v>
      </c>
      <c r="S91" s="26">
        <v>64614</v>
      </c>
      <c r="T91" s="26">
        <v>245050</v>
      </c>
      <c r="U91" s="26">
        <v>66225</v>
      </c>
      <c r="V91" s="26">
        <v>45298</v>
      </c>
      <c r="W91" s="26">
        <v>23311</v>
      </c>
      <c r="X91" s="27">
        <v>560046</v>
      </c>
      <c r="Y91" s="34">
        <v>38139</v>
      </c>
      <c r="Z91" s="20">
        <f t="shared" si="2"/>
        <v>418986</v>
      </c>
      <c r="AA91" s="20">
        <f t="shared" si="2"/>
        <v>241863</v>
      </c>
      <c r="AB91" s="20">
        <f t="shared" si="2"/>
        <v>653334</v>
      </c>
      <c r="AC91" s="20">
        <f t="shared" si="2"/>
        <v>135979</v>
      </c>
      <c r="AD91" s="20">
        <f t="shared" si="2"/>
        <v>140608</v>
      </c>
      <c r="AE91" s="20">
        <f t="shared" si="2"/>
        <v>28077</v>
      </c>
      <c r="AF91" s="20">
        <f t="shared" si="2"/>
        <v>1618847</v>
      </c>
    </row>
    <row r="92" spans="1:32" x14ac:dyDescent="0.25">
      <c r="A92" s="34">
        <v>38169</v>
      </c>
      <c r="B92" s="26">
        <v>134401</v>
      </c>
      <c r="C92" s="26">
        <v>65392</v>
      </c>
      <c r="D92" s="26">
        <v>266230</v>
      </c>
      <c r="E92" s="26">
        <v>47265</v>
      </c>
      <c r="F92" s="26">
        <v>46047</v>
      </c>
      <c r="G92" s="26">
        <v>4333</v>
      </c>
      <c r="H92" s="27">
        <v>563668</v>
      </c>
      <c r="I92" s="34">
        <v>38169</v>
      </c>
      <c r="J92" s="26">
        <v>174264</v>
      </c>
      <c r="K92" s="26">
        <v>115912</v>
      </c>
      <c r="L92" s="26">
        <v>123784</v>
      </c>
      <c r="M92" s="26">
        <v>19081</v>
      </c>
      <c r="N92" s="26">
        <v>49860</v>
      </c>
      <c r="O92" s="29">
        <v>784</v>
      </c>
      <c r="P92" s="27">
        <v>483685</v>
      </c>
      <c r="Q92" s="34">
        <v>38169</v>
      </c>
      <c r="R92" s="26">
        <v>123576</v>
      </c>
      <c r="S92" s="26">
        <v>66749</v>
      </c>
      <c r="T92" s="26">
        <v>247453</v>
      </c>
      <c r="U92" s="26">
        <v>66673</v>
      </c>
      <c r="V92" s="26">
        <v>45138</v>
      </c>
      <c r="W92" s="26">
        <v>24362</v>
      </c>
      <c r="X92" s="27">
        <v>573951</v>
      </c>
      <c r="Y92" s="34">
        <v>38169</v>
      </c>
      <c r="Z92" s="20">
        <f t="shared" si="2"/>
        <v>432241</v>
      </c>
      <c r="AA92" s="20">
        <f t="shared" si="2"/>
        <v>248053</v>
      </c>
      <c r="AB92" s="20">
        <f t="shared" si="2"/>
        <v>637467</v>
      </c>
      <c r="AC92" s="20">
        <f t="shared" si="2"/>
        <v>133019</v>
      </c>
      <c r="AD92" s="20">
        <f t="shared" si="2"/>
        <v>141045</v>
      </c>
      <c r="AE92" s="20">
        <f t="shared" si="2"/>
        <v>29479</v>
      </c>
      <c r="AF92" s="20">
        <f t="shared" si="2"/>
        <v>1621304</v>
      </c>
    </row>
    <row r="93" spans="1:32" x14ac:dyDescent="0.25">
      <c r="A93" s="34">
        <v>38200</v>
      </c>
      <c r="B93" s="26">
        <v>133875</v>
      </c>
      <c r="C93" s="26">
        <v>65640</v>
      </c>
      <c r="D93" s="26">
        <v>273360</v>
      </c>
      <c r="E93" s="26">
        <v>47145</v>
      </c>
      <c r="F93" s="26">
        <v>46084</v>
      </c>
      <c r="G93" s="26">
        <v>4138</v>
      </c>
      <c r="H93" s="27">
        <v>570242</v>
      </c>
      <c r="I93" s="34">
        <v>38200</v>
      </c>
      <c r="J93" s="26">
        <v>175370</v>
      </c>
      <c r="K93" s="26">
        <v>115542</v>
      </c>
      <c r="L93" s="26">
        <v>133352</v>
      </c>
      <c r="M93" s="26">
        <v>18649</v>
      </c>
      <c r="N93" s="26">
        <v>49643</v>
      </c>
      <c r="O93" s="29">
        <v>786</v>
      </c>
      <c r="P93" s="27">
        <v>493342</v>
      </c>
      <c r="Q93" s="34">
        <v>38200</v>
      </c>
      <c r="R93" s="26">
        <v>116320</v>
      </c>
      <c r="S93" s="26">
        <v>63487</v>
      </c>
      <c r="T93" s="26">
        <v>252004</v>
      </c>
      <c r="U93" s="26">
        <v>55846</v>
      </c>
      <c r="V93" s="26">
        <v>44244</v>
      </c>
      <c r="W93" s="26">
        <v>25135</v>
      </c>
      <c r="X93" s="27">
        <v>557036</v>
      </c>
      <c r="Y93" s="34">
        <v>38200</v>
      </c>
      <c r="Z93" s="20">
        <f t="shared" si="2"/>
        <v>425565</v>
      </c>
      <c r="AA93" s="20">
        <f t="shared" si="2"/>
        <v>244669</v>
      </c>
      <c r="AB93" s="20">
        <f t="shared" si="2"/>
        <v>658716</v>
      </c>
      <c r="AC93" s="20">
        <f t="shared" si="2"/>
        <v>121640</v>
      </c>
      <c r="AD93" s="20">
        <f t="shared" si="2"/>
        <v>139971</v>
      </c>
      <c r="AE93" s="20">
        <f t="shared" si="2"/>
        <v>30059</v>
      </c>
      <c r="AF93" s="20">
        <f t="shared" si="2"/>
        <v>1620620</v>
      </c>
    </row>
    <row r="94" spans="1:32" x14ac:dyDescent="0.25">
      <c r="A94" s="34">
        <v>38231</v>
      </c>
      <c r="B94" s="26">
        <v>134228</v>
      </c>
      <c r="C94" s="26">
        <v>65500</v>
      </c>
      <c r="D94" s="26">
        <v>260291</v>
      </c>
      <c r="E94" s="26">
        <v>50901</v>
      </c>
      <c r="F94" s="26">
        <v>46456</v>
      </c>
      <c r="G94" s="26">
        <v>3946</v>
      </c>
      <c r="H94" s="27">
        <v>561322</v>
      </c>
      <c r="I94" s="34">
        <v>38231</v>
      </c>
      <c r="J94" s="26">
        <v>177173</v>
      </c>
      <c r="K94" s="26">
        <v>119185</v>
      </c>
      <c r="L94" s="26">
        <v>132729</v>
      </c>
      <c r="M94" s="26">
        <v>18822</v>
      </c>
      <c r="N94" s="26">
        <v>49824</v>
      </c>
      <c r="O94" s="29">
        <v>736</v>
      </c>
      <c r="P94" s="27">
        <v>498469</v>
      </c>
      <c r="Q94" s="34">
        <v>38231</v>
      </c>
      <c r="R94" s="26">
        <v>120015</v>
      </c>
      <c r="S94" s="26">
        <v>63411</v>
      </c>
      <c r="T94" s="26">
        <v>228347</v>
      </c>
      <c r="U94" s="26">
        <v>64852</v>
      </c>
      <c r="V94" s="26">
        <v>44009</v>
      </c>
      <c r="W94" s="26">
        <v>24618</v>
      </c>
      <c r="X94" s="27">
        <v>545252</v>
      </c>
      <c r="Y94" s="34">
        <v>38231</v>
      </c>
      <c r="Z94" s="20">
        <f t="shared" si="2"/>
        <v>431416</v>
      </c>
      <c r="AA94" s="20">
        <f t="shared" si="2"/>
        <v>248096</v>
      </c>
      <c r="AB94" s="20">
        <f t="shared" si="2"/>
        <v>621367</v>
      </c>
      <c r="AC94" s="20">
        <f t="shared" si="2"/>
        <v>134575</v>
      </c>
      <c r="AD94" s="20">
        <f t="shared" si="2"/>
        <v>140289</v>
      </c>
      <c r="AE94" s="20">
        <f t="shared" si="2"/>
        <v>29300</v>
      </c>
      <c r="AF94" s="20">
        <f t="shared" si="2"/>
        <v>1605043</v>
      </c>
    </row>
    <row r="95" spans="1:32" x14ac:dyDescent="0.25">
      <c r="A95" s="34">
        <v>38261</v>
      </c>
      <c r="B95" s="26">
        <v>133342</v>
      </c>
      <c r="C95" s="26">
        <v>65604</v>
      </c>
      <c r="D95" s="26">
        <v>239400</v>
      </c>
      <c r="E95" s="26">
        <v>52502</v>
      </c>
      <c r="F95" s="26">
        <v>45604</v>
      </c>
      <c r="G95" s="26">
        <v>4116</v>
      </c>
      <c r="H95" s="27">
        <v>540568</v>
      </c>
      <c r="I95" s="34">
        <v>38261</v>
      </c>
      <c r="J95" s="26">
        <v>166671</v>
      </c>
      <c r="K95" s="26">
        <v>114380</v>
      </c>
      <c r="L95" s="26">
        <v>125199</v>
      </c>
      <c r="M95" s="26">
        <v>19734</v>
      </c>
      <c r="N95" s="26">
        <v>47949</v>
      </c>
      <c r="O95" s="29">
        <v>706</v>
      </c>
      <c r="P95" s="27">
        <v>474639</v>
      </c>
      <c r="Q95" s="34">
        <v>38261</v>
      </c>
      <c r="R95" s="26">
        <v>118704</v>
      </c>
      <c r="S95" s="26">
        <v>64326</v>
      </c>
      <c r="T95" s="26">
        <v>237263</v>
      </c>
      <c r="U95" s="26">
        <v>61869</v>
      </c>
      <c r="V95" s="26">
        <v>43379</v>
      </c>
      <c r="W95" s="26">
        <v>24598</v>
      </c>
      <c r="X95" s="27">
        <v>550139</v>
      </c>
      <c r="Y95" s="34">
        <v>38261</v>
      </c>
      <c r="Z95" s="20">
        <f t="shared" si="2"/>
        <v>418717</v>
      </c>
      <c r="AA95" s="20">
        <f t="shared" si="2"/>
        <v>244310</v>
      </c>
      <c r="AB95" s="20">
        <f t="shared" si="2"/>
        <v>601862</v>
      </c>
      <c r="AC95" s="20">
        <f t="shared" si="2"/>
        <v>134105</v>
      </c>
      <c r="AD95" s="20">
        <f t="shared" si="2"/>
        <v>136932</v>
      </c>
      <c r="AE95" s="20">
        <f t="shared" si="2"/>
        <v>29420</v>
      </c>
      <c r="AF95" s="20">
        <f t="shared" si="2"/>
        <v>1565346</v>
      </c>
    </row>
    <row r="96" spans="1:32" x14ac:dyDescent="0.25">
      <c r="A96" s="34">
        <v>38292</v>
      </c>
      <c r="B96" s="26">
        <v>134933</v>
      </c>
      <c r="C96" s="26">
        <v>68286</v>
      </c>
      <c r="D96" s="26">
        <v>244646</v>
      </c>
      <c r="E96" s="26">
        <v>56752</v>
      </c>
      <c r="F96" s="26">
        <v>45734</v>
      </c>
      <c r="G96" s="26">
        <v>4387</v>
      </c>
      <c r="H96" s="27">
        <v>554738</v>
      </c>
      <c r="I96" s="34">
        <v>38292</v>
      </c>
      <c r="J96" s="26">
        <v>168305</v>
      </c>
      <c r="K96" s="26">
        <v>121429</v>
      </c>
      <c r="L96" s="26">
        <v>126016</v>
      </c>
      <c r="M96" s="26">
        <v>21362</v>
      </c>
      <c r="N96" s="26">
        <v>49053</v>
      </c>
      <c r="O96" s="29">
        <v>707</v>
      </c>
      <c r="P96" s="27">
        <v>486872</v>
      </c>
      <c r="Q96" s="34">
        <v>38292</v>
      </c>
      <c r="R96" s="26">
        <v>120364</v>
      </c>
      <c r="S96" s="26">
        <v>67302</v>
      </c>
      <c r="T96" s="26">
        <v>245417</v>
      </c>
      <c r="U96" s="26">
        <v>69273</v>
      </c>
      <c r="V96" s="26">
        <v>43511</v>
      </c>
      <c r="W96" s="26">
        <v>24393</v>
      </c>
      <c r="X96" s="27">
        <v>570260</v>
      </c>
      <c r="Y96" s="34">
        <v>38292</v>
      </c>
      <c r="Z96" s="20">
        <f t="shared" si="2"/>
        <v>423602</v>
      </c>
      <c r="AA96" s="20">
        <f t="shared" si="2"/>
        <v>257017</v>
      </c>
      <c r="AB96" s="20">
        <f t="shared" si="2"/>
        <v>616079</v>
      </c>
      <c r="AC96" s="20">
        <f t="shared" si="2"/>
        <v>147387</v>
      </c>
      <c r="AD96" s="20">
        <f t="shared" si="2"/>
        <v>138298</v>
      </c>
      <c r="AE96" s="20">
        <f t="shared" si="2"/>
        <v>29487</v>
      </c>
      <c r="AF96" s="20">
        <f t="shared" si="2"/>
        <v>1611870</v>
      </c>
    </row>
    <row r="97" spans="1:32" x14ac:dyDescent="0.25">
      <c r="A97" s="34">
        <v>38322</v>
      </c>
      <c r="B97" s="26">
        <v>143583</v>
      </c>
      <c r="C97" s="26">
        <v>76758</v>
      </c>
      <c r="D97" s="26">
        <v>248507</v>
      </c>
      <c r="E97" s="26">
        <v>100748</v>
      </c>
      <c r="F97" s="26">
        <v>47821</v>
      </c>
      <c r="G97" s="26">
        <v>5320</v>
      </c>
      <c r="H97" s="27">
        <v>622737</v>
      </c>
      <c r="I97" s="34">
        <v>38322</v>
      </c>
      <c r="J97" s="26">
        <v>174929</v>
      </c>
      <c r="K97" s="26">
        <v>136580</v>
      </c>
      <c r="L97" s="26">
        <v>127574</v>
      </c>
      <c r="M97" s="26">
        <v>40111</v>
      </c>
      <c r="N97" s="26">
        <v>51723</v>
      </c>
      <c r="O97" s="29">
        <v>887</v>
      </c>
      <c r="P97" s="27">
        <v>531804</v>
      </c>
      <c r="Q97" s="34">
        <v>38322</v>
      </c>
      <c r="R97" s="26">
        <v>127304</v>
      </c>
      <c r="S97" s="26">
        <v>74687</v>
      </c>
      <c r="T97" s="26">
        <v>255967</v>
      </c>
      <c r="U97" s="26">
        <v>77434</v>
      </c>
      <c r="V97" s="26">
        <v>45924</v>
      </c>
      <c r="W97" s="26">
        <v>27413</v>
      </c>
      <c r="X97" s="27">
        <v>608729</v>
      </c>
      <c r="Y97" s="34">
        <v>38322</v>
      </c>
      <c r="Z97" s="20">
        <f t="shared" si="2"/>
        <v>445816</v>
      </c>
      <c r="AA97" s="20">
        <f t="shared" si="2"/>
        <v>288025</v>
      </c>
      <c r="AB97" s="20">
        <f t="shared" si="2"/>
        <v>632048</v>
      </c>
      <c r="AC97" s="20">
        <f t="shared" si="2"/>
        <v>218293</v>
      </c>
      <c r="AD97" s="20">
        <f t="shared" si="2"/>
        <v>145468</v>
      </c>
      <c r="AE97" s="20">
        <f t="shared" si="2"/>
        <v>33620</v>
      </c>
      <c r="AF97" s="20">
        <f t="shared" si="2"/>
        <v>1763270</v>
      </c>
    </row>
    <row r="98" spans="1:32" x14ac:dyDescent="0.25">
      <c r="A98" s="34">
        <v>38353</v>
      </c>
      <c r="B98" s="26">
        <v>159271</v>
      </c>
      <c r="C98" s="26">
        <v>81372</v>
      </c>
      <c r="D98" s="26">
        <v>204002</v>
      </c>
      <c r="E98" s="26">
        <v>154703</v>
      </c>
      <c r="F98" s="26">
        <v>47690</v>
      </c>
      <c r="G98" s="26">
        <v>5072</v>
      </c>
      <c r="H98" s="27">
        <v>652110</v>
      </c>
      <c r="I98" s="34">
        <v>38353</v>
      </c>
      <c r="J98" s="26">
        <v>198764</v>
      </c>
      <c r="K98" s="26">
        <v>149245</v>
      </c>
      <c r="L98" s="26">
        <v>113798</v>
      </c>
      <c r="M98" s="26">
        <v>82945</v>
      </c>
      <c r="N98" s="26">
        <v>53175</v>
      </c>
      <c r="O98" s="29">
        <v>899</v>
      </c>
      <c r="P98" s="27">
        <v>598826</v>
      </c>
      <c r="Q98" s="34">
        <v>38353</v>
      </c>
      <c r="R98" s="26">
        <v>121747</v>
      </c>
      <c r="S98" s="26">
        <v>69420</v>
      </c>
      <c r="T98" s="26">
        <v>190530</v>
      </c>
      <c r="U98" s="26">
        <v>80197</v>
      </c>
      <c r="V98" s="26">
        <v>43458</v>
      </c>
      <c r="W98" s="26">
        <v>27759</v>
      </c>
      <c r="X98" s="27">
        <v>533111</v>
      </c>
      <c r="Y98" s="34">
        <v>38353</v>
      </c>
      <c r="Z98" s="20">
        <f t="shared" si="2"/>
        <v>479782</v>
      </c>
      <c r="AA98" s="20">
        <f t="shared" si="2"/>
        <v>300037</v>
      </c>
      <c r="AB98" s="20">
        <f t="shared" si="2"/>
        <v>508330</v>
      </c>
      <c r="AC98" s="20">
        <f t="shared" si="2"/>
        <v>317845</v>
      </c>
      <c r="AD98" s="20">
        <f t="shared" si="2"/>
        <v>144323</v>
      </c>
      <c r="AE98" s="20">
        <f t="shared" si="2"/>
        <v>33730</v>
      </c>
      <c r="AF98" s="20">
        <f t="shared" si="2"/>
        <v>1784047</v>
      </c>
    </row>
    <row r="99" spans="1:32" x14ac:dyDescent="0.25">
      <c r="A99" s="34">
        <v>38384</v>
      </c>
      <c r="B99" s="26">
        <v>154219</v>
      </c>
      <c r="C99" s="26">
        <v>80726</v>
      </c>
      <c r="D99" s="26">
        <v>211537</v>
      </c>
      <c r="E99" s="26">
        <v>167773</v>
      </c>
      <c r="F99" s="26">
        <v>47359</v>
      </c>
      <c r="G99" s="26">
        <v>5516</v>
      </c>
      <c r="H99" s="27">
        <v>667130</v>
      </c>
      <c r="I99" s="34">
        <v>38384</v>
      </c>
      <c r="J99" s="26">
        <v>188749</v>
      </c>
      <c r="K99" s="26">
        <v>144273</v>
      </c>
      <c r="L99" s="26">
        <v>118050</v>
      </c>
      <c r="M99" s="26">
        <v>86089</v>
      </c>
      <c r="N99" s="26">
        <v>52659</v>
      </c>
      <c r="O99" s="29">
        <v>888</v>
      </c>
      <c r="P99" s="27">
        <v>590708</v>
      </c>
      <c r="Q99" s="34">
        <v>38384</v>
      </c>
      <c r="R99" s="26">
        <v>119491</v>
      </c>
      <c r="S99" s="26">
        <v>69947</v>
      </c>
      <c r="T99" s="26">
        <v>236416</v>
      </c>
      <c r="U99" s="26">
        <v>84458</v>
      </c>
      <c r="V99" s="26">
        <v>43186</v>
      </c>
      <c r="W99" s="26">
        <v>27127</v>
      </c>
      <c r="X99" s="27">
        <v>580625</v>
      </c>
      <c r="Y99" s="34">
        <v>38384</v>
      </c>
      <c r="Z99" s="20">
        <f t="shared" si="2"/>
        <v>462459</v>
      </c>
      <c r="AA99" s="20">
        <f t="shared" si="2"/>
        <v>294946</v>
      </c>
      <c r="AB99" s="20">
        <f t="shared" si="2"/>
        <v>566003</v>
      </c>
      <c r="AC99" s="20">
        <f t="shared" si="2"/>
        <v>338320</v>
      </c>
      <c r="AD99" s="20">
        <f t="shared" si="2"/>
        <v>143204</v>
      </c>
      <c r="AE99" s="20">
        <f t="shared" si="2"/>
        <v>33531</v>
      </c>
      <c r="AF99" s="20">
        <f t="shared" si="2"/>
        <v>1838463</v>
      </c>
    </row>
    <row r="100" spans="1:32" x14ac:dyDescent="0.25">
      <c r="A100" s="34">
        <v>38412</v>
      </c>
      <c r="B100" s="26">
        <v>160107</v>
      </c>
      <c r="C100" s="26">
        <v>83500</v>
      </c>
      <c r="D100" s="26">
        <v>224724</v>
      </c>
      <c r="E100" s="26">
        <v>142385</v>
      </c>
      <c r="F100" s="26">
        <v>48088</v>
      </c>
      <c r="G100" s="26">
        <v>6035</v>
      </c>
      <c r="H100" s="27">
        <v>664839</v>
      </c>
      <c r="I100" s="34">
        <v>38412</v>
      </c>
      <c r="J100" s="26">
        <v>191095</v>
      </c>
      <c r="K100" s="26">
        <v>148522</v>
      </c>
      <c r="L100" s="26">
        <v>120495</v>
      </c>
      <c r="M100" s="26">
        <v>72070</v>
      </c>
      <c r="N100" s="26">
        <v>53904</v>
      </c>
      <c r="O100" s="29">
        <v>939</v>
      </c>
      <c r="P100" s="27">
        <v>587025</v>
      </c>
      <c r="Q100" s="34">
        <v>38412</v>
      </c>
      <c r="R100" s="26">
        <v>122504</v>
      </c>
      <c r="S100" s="26">
        <v>72392</v>
      </c>
      <c r="T100" s="26">
        <v>232486</v>
      </c>
      <c r="U100" s="26">
        <v>88700</v>
      </c>
      <c r="V100" s="26">
        <v>43755</v>
      </c>
      <c r="W100" s="26">
        <v>30440</v>
      </c>
      <c r="X100" s="27">
        <v>590276</v>
      </c>
      <c r="Y100" s="34">
        <v>38412</v>
      </c>
      <c r="Z100" s="20">
        <f t="shared" si="2"/>
        <v>473706</v>
      </c>
      <c r="AA100" s="20">
        <f t="shared" si="2"/>
        <v>304414</v>
      </c>
      <c r="AB100" s="20">
        <f t="shared" si="2"/>
        <v>577705</v>
      </c>
      <c r="AC100" s="20">
        <f t="shared" ref="AC100:AF153" si="3">SUM(E100,M100,U100)</f>
        <v>303155</v>
      </c>
      <c r="AD100" s="20">
        <f t="shared" si="3"/>
        <v>145747</v>
      </c>
      <c r="AE100" s="20">
        <f t="shared" si="3"/>
        <v>37414</v>
      </c>
      <c r="AF100" s="20">
        <f t="shared" si="3"/>
        <v>1842140</v>
      </c>
    </row>
    <row r="101" spans="1:32" x14ac:dyDescent="0.25">
      <c r="A101" s="34">
        <v>38443</v>
      </c>
      <c r="B101" s="26">
        <v>149727</v>
      </c>
      <c r="C101" s="26">
        <v>78040</v>
      </c>
      <c r="D101" s="26">
        <v>234642</v>
      </c>
      <c r="E101" s="26">
        <v>86518</v>
      </c>
      <c r="F101" s="26">
        <v>48234</v>
      </c>
      <c r="G101" s="26">
        <v>5120</v>
      </c>
      <c r="H101" s="27">
        <v>602281</v>
      </c>
      <c r="I101" s="34">
        <v>38443</v>
      </c>
      <c r="J101" s="26">
        <v>180975</v>
      </c>
      <c r="K101" s="26">
        <v>137905</v>
      </c>
      <c r="L101" s="26">
        <v>122585</v>
      </c>
      <c r="M101" s="26">
        <v>34614</v>
      </c>
      <c r="N101" s="26">
        <v>52130</v>
      </c>
      <c r="O101" s="29">
        <v>831</v>
      </c>
      <c r="P101" s="27">
        <v>529040</v>
      </c>
      <c r="Q101" s="34">
        <v>38443</v>
      </c>
      <c r="R101" s="26">
        <v>121279</v>
      </c>
      <c r="S101" s="26">
        <v>69497</v>
      </c>
      <c r="T101" s="26">
        <v>224409</v>
      </c>
      <c r="U101" s="26">
        <v>78087</v>
      </c>
      <c r="V101" s="26">
        <v>43897</v>
      </c>
      <c r="W101" s="26">
        <v>26126</v>
      </c>
      <c r="X101" s="27">
        <v>563295</v>
      </c>
      <c r="Y101" s="34">
        <v>38443</v>
      </c>
      <c r="Z101" s="20">
        <f t="shared" ref="Z101:AF154" si="4">SUM(B101,J101,R101)</f>
        <v>451981</v>
      </c>
      <c r="AA101" s="20">
        <f t="shared" si="4"/>
        <v>285442</v>
      </c>
      <c r="AB101" s="20">
        <f t="shared" si="4"/>
        <v>581636</v>
      </c>
      <c r="AC101" s="20">
        <f t="shared" si="3"/>
        <v>199219</v>
      </c>
      <c r="AD101" s="20">
        <f t="shared" si="3"/>
        <v>144261</v>
      </c>
      <c r="AE101" s="20">
        <f t="shared" si="3"/>
        <v>32077</v>
      </c>
      <c r="AF101" s="20">
        <f t="shared" si="3"/>
        <v>1694616</v>
      </c>
    </row>
    <row r="102" spans="1:32" x14ac:dyDescent="0.25">
      <c r="A102" s="34">
        <v>38473</v>
      </c>
      <c r="B102" s="26">
        <v>136804</v>
      </c>
      <c r="C102" s="26">
        <v>70257</v>
      </c>
      <c r="D102" s="26">
        <v>241995</v>
      </c>
      <c r="E102" s="26">
        <v>60035</v>
      </c>
      <c r="F102" s="26">
        <v>46624</v>
      </c>
      <c r="G102" s="26">
        <v>4942</v>
      </c>
      <c r="H102" s="27">
        <v>560657</v>
      </c>
      <c r="I102" s="34">
        <v>38473</v>
      </c>
      <c r="J102" s="26">
        <v>168617</v>
      </c>
      <c r="K102" s="26">
        <v>124930</v>
      </c>
      <c r="L102" s="26">
        <v>132026</v>
      </c>
      <c r="M102" s="26">
        <v>28445</v>
      </c>
      <c r="N102" s="26">
        <v>50292</v>
      </c>
      <c r="O102" s="29">
        <v>782</v>
      </c>
      <c r="P102" s="27">
        <v>505092</v>
      </c>
      <c r="Q102" s="34">
        <v>38473</v>
      </c>
      <c r="R102" s="26">
        <v>119266</v>
      </c>
      <c r="S102" s="26">
        <v>69443</v>
      </c>
      <c r="T102" s="26">
        <v>242992</v>
      </c>
      <c r="U102" s="26">
        <v>71673</v>
      </c>
      <c r="V102" s="26">
        <v>45159</v>
      </c>
      <c r="W102" s="26">
        <v>25318</v>
      </c>
      <c r="X102" s="27">
        <v>573851</v>
      </c>
      <c r="Y102" s="34">
        <v>38473</v>
      </c>
      <c r="Z102" s="20">
        <f t="shared" si="4"/>
        <v>424687</v>
      </c>
      <c r="AA102" s="20">
        <f t="shared" si="4"/>
        <v>264630</v>
      </c>
      <c r="AB102" s="20">
        <f t="shared" si="4"/>
        <v>617013</v>
      </c>
      <c r="AC102" s="20">
        <f t="shared" si="3"/>
        <v>160153</v>
      </c>
      <c r="AD102" s="20">
        <f t="shared" si="3"/>
        <v>142075</v>
      </c>
      <c r="AE102" s="20">
        <f t="shared" si="3"/>
        <v>31042</v>
      </c>
      <c r="AF102" s="20">
        <f t="shared" si="3"/>
        <v>1639600</v>
      </c>
    </row>
    <row r="103" spans="1:32" x14ac:dyDescent="0.25">
      <c r="A103" s="34">
        <v>38504</v>
      </c>
      <c r="B103" s="26">
        <v>139836</v>
      </c>
      <c r="C103" s="26">
        <v>70552</v>
      </c>
      <c r="D103" s="26">
        <v>238622</v>
      </c>
      <c r="E103" s="26">
        <v>52451</v>
      </c>
      <c r="F103" s="26">
        <v>47190</v>
      </c>
      <c r="G103" s="26">
        <v>4852</v>
      </c>
      <c r="H103" s="27">
        <v>553503</v>
      </c>
      <c r="I103" s="34">
        <v>38504</v>
      </c>
      <c r="J103" s="26">
        <v>179956</v>
      </c>
      <c r="K103" s="26">
        <v>126192</v>
      </c>
      <c r="L103" s="26">
        <v>132374</v>
      </c>
      <c r="M103" s="26">
        <v>23870</v>
      </c>
      <c r="N103" s="26">
        <v>51176</v>
      </c>
      <c r="O103" s="29">
        <v>764</v>
      </c>
      <c r="P103" s="27">
        <v>514332</v>
      </c>
      <c r="Q103" s="34">
        <v>38504</v>
      </c>
      <c r="R103" s="26">
        <v>121051</v>
      </c>
      <c r="S103" s="26">
        <v>68256</v>
      </c>
      <c r="T103" s="26">
        <v>234127</v>
      </c>
      <c r="U103" s="26">
        <v>67355</v>
      </c>
      <c r="V103" s="26">
        <v>44386</v>
      </c>
      <c r="W103" s="26">
        <v>25188</v>
      </c>
      <c r="X103" s="27">
        <v>560364</v>
      </c>
      <c r="Y103" s="34">
        <v>38504</v>
      </c>
      <c r="Z103" s="20">
        <f t="shared" si="4"/>
        <v>440843</v>
      </c>
      <c r="AA103" s="20">
        <f t="shared" si="4"/>
        <v>265000</v>
      </c>
      <c r="AB103" s="20">
        <f t="shared" si="4"/>
        <v>605123</v>
      </c>
      <c r="AC103" s="20">
        <f t="shared" si="3"/>
        <v>143676</v>
      </c>
      <c r="AD103" s="20">
        <f t="shared" si="3"/>
        <v>142752</v>
      </c>
      <c r="AE103" s="20">
        <f t="shared" si="3"/>
        <v>30804</v>
      </c>
      <c r="AF103" s="20">
        <f t="shared" si="3"/>
        <v>1628199</v>
      </c>
    </row>
    <row r="104" spans="1:32" x14ac:dyDescent="0.25">
      <c r="A104" s="34">
        <v>38534</v>
      </c>
      <c r="B104" s="26">
        <v>138600</v>
      </c>
      <c r="C104" s="26">
        <v>69302</v>
      </c>
      <c r="D104" s="26">
        <v>233783</v>
      </c>
      <c r="E104" s="26">
        <v>51472</v>
      </c>
      <c r="F104" s="26">
        <v>47706</v>
      </c>
      <c r="G104" s="26">
        <v>4336</v>
      </c>
      <c r="H104" s="27">
        <v>545199</v>
      </c>
      <c r="I104" s="34">
        <v>38534</v>
      </c>
      <c r="J104" s="26">
        <v>180325</v>
      </c>
      <c r="K104" s="26">
        <v>123873</v>
      </c>
      <c r="L104" s="26">
        <v>130661</v>
      </c>
      <c r="M104" s="26">
        <v>21733</v>
      </c>
      <c r="N104" s="26">
        <v>51316</v>
      </c>
      <c r="O104" s="29">
        <v>763</v>
      </c>
      <c r="P104" s="27">
        <v>508671</v>
      </c>
      <c r="Q104" s="34">
        <v>38534</v>
      </c>
      <c r="R104" s="26">
        <v>124136</v>
      </c>
      <c r="S104" s="26">
        <v>68089</v>
      </c>
      <c r="T104" s="26">
        <v>235519</v>
      </c>
      <c r="U104" s="26">
        <v>65063</v>
      </c>
      <c r="V104" s="26">
        <v>45388</v>
      </c>
      <c r="W104" s="26">
        <v>25532</v>
      </c>
      <c r="X104" s="27">
        <v>563726</v>
      </c>
      <c r="Y104" s="34">
        <v>38534</v>
      </c>
      <c r="Z104" s="20">
        <f t="shared" si="4"/>
        <v>443061</v>
      </c>
      <c r="AA104" s="20">
        <f t="shared" si="4"/>
        <v>261264</v>
      </c>
      <c r="AB104" s="20">
        <f t="shared" si="4"/>
        <v>599963</v>
      </c>
      <c r="AC104" s="20">
        <f t="shared" si="3"/>
        <v>138268</v>
      </c>
      <c r="AD104" s="20">
        <f t="shared" si="3"/>
        <v>144410</v>
      </c>
      <c r="AE104" s="20">
        <f t="shared" si="3"/>
        <v>30631</v>
      </c>
      <c r="AF104" s="20">
        <f t="shared" si="3"/>
        <v>1617596</v>
      </c>
    </row>
    <row r="105" spans="1:32" x14ac:dyDescent="0.25">
      <c r="A105" s="34">
        <v>38565</v>
      </c>
      <c r="B105" s="26">
        <v>140494</v>
      </c>
      <c r="C105" s="26">
        <v>69343</v>
      </c>
      <c r="D105" s="26">
        <v>227476</v>
      </c>
      <c r="E105" s="26">
        <v>51091</v>
      </c>
      <c r="F105" s="26">
        <v>48415</v>
      </c>
      <c r="G105" s="26">
        <v>4367</v>
      </c>
      <c r="H105" s="27">
        <v>541186</v>
      </c>
      <c r="I105" s="34">
        <v>38565</v>
      </c>
      <c r="J105" s="26">
        <v>180379</v>
      </c>
      <c r="K105" s="26">
        <v>121826</v>
      </c>
      <c r="L105" s="26">
        <v>118454</v>
      </c>
      <c r="M105" s="26">
        <v>20819</v>
      </c>
      <c r="N105" s="26">
        <v>51366</v>
      </c>
      <c r="O105" s="29">
        <v>784</v>
      </c>
      <c r="P105" s="27">
        <v>493628</v>
      </c>
      <c r="Q105" s="34">
        <v>38565</v>
      </c>
      <c r="R105" s="26">
        <v>127552</v>
      </c>
      <c r="S105" s="26">
        <v>68963</v>
      </c>
      <c r="T105" s="26">
        <v>236245</v>
      </c>
      <c r="U105" s="26">
        <v>64778</v>
      </c>
      <c r="V105" s="26">
        <v>44954</v>
      </c>
      <c r="W105" s="26">
        <v>25518</v>
      </c>
      <c r="X105" s="27">
        <v>568009</v>
      </c>
      <c r="Y105" s="34">
        <v>38565</v>
      </c>
      <c r="Z105" s="20">
        <f t="shared" si="4"/>
        <v>448425</v>
      </c>
      <c r="AA105" s="20">
        <f t="shared" si="4"/>
        <v>260132</v>
      </c>
      <c r="AB105" s="20">
        <f t="shared" si="4"/>
        <v>582175</v>
      </c>
      <c r="AC105" s="20">
        <f t="shared" si="3"/>
        <v>136688</v>
      </c>
      <c r="AD105" s="20">
        <f t="shared" si="3"/>
        <v>144735</v>
      </c>
      <c r="AE105" s="20">
        <f t="shared" si="3"/>
        <v>30669</v>
      </c>
      <c r="AF105" s="20">
        <f t="shared" si="3"/>
        <v>1602823</v>
      </c>
    </row>
    <row r="106" spans="1:32" x14ac:dyDescent="0.25">
      <c r="A106" s="34">
        <v>38596</v>
      </c>
      <c r="B106" s="26">
        <v>138453</v>
      </c>
      <c r="C106" s="26">
        <v>68342</v>
      </c>
      <c r="D106" s="26">
        <v>209999</v>
      </c>
      <c r="E106" s="26">
        <v>50162</v>
      </c>
      <c r="F106" s="26">
        <v>45943</v>
      </c>
      <c r="G106" s="26">
        <v>4145</v>
      </c>
      <c r="H106" s="27">
        <v>517044</v>
      </c>
      <c r="I106" s="34">
        <v>38596</v>
      </c>
      <c r="J106" s="26">
        <v>178688</v>
      </c>
      <c r="K106" s="26">
        <v>119586</v>
      </c>
      <c r="L106" s="26">
        <v>125395</v>
      </c>
      <c r="M106" s="26">
        <v>20147</v>
      </c>
      <c r="N106" s="26">
        <v>52208</v>
      </c>
      <c r="O106" s="29">
        <v>711</v>
      </c>
      <c r="P106" s="27">
        <v>496735</v>
      </c>
      <c r="Q106" s="34">
        <v>38596</v>
      </c>
      <c r="R106" s="26">
        <v>118562</v>
      </c>
      <c r="S106" s="26">
        <v>63393</v>
      </c>
      <c r="T106" s="26">
        <v>221178</v>
      </c>
      <c r="U106" s="26">
        <v>61606</v>
      </c>
      <c r="V106" s="26">
        <v>43789</v>
      </c>
      <c r="W106" s="26">
        <v>24749</v>
      </c>
      <c r="X106" s="27">
        <v>533277</v>
      </c>
      <c r="Y106" s="34">
        <v>38596</v>
      </c>
      <c r="Z106" s="20">
        <f t="shared" si="4"/>
        <v>435703</v>
      </c>
      <c r="AA106" s="20">
        <f t="shared" si="4"/>
        <v>251321</v>
      </c>
      <c r="AB106" s="20">
        <f t="shared" si="4"/>
        <v>556572</v>
      </c>
      <c r="AC106" s="20">
        <f t="shared" si="3"/>
        <v>131915</v>
      </c>
      <c r="AD106" s="20">
        <f t="shared" si="3"/>
        <v>141940</v>
      </c>
      <c r="AE106" s="20">
        <f t="shared" si="3"/>
        <v>29605</v>
      </c>
      <c r="AF106" s="20">
        <f t="shared" si="3"/>
        <v>1547056</v>
      </c>
    </row>
    <row r="107" spans="1:32" x14ac:dyDescent="0.25">
      <c r="A107" s="34">
        <v>38626</v>
      </c>
      <c r="B107" s="26">
        <v>136550</v>
      </c>
      <c r="C107" s="26">
        <v>67581</v>
      </c>
      <c r="D107" s="26">
        <v>202550</v>
      </c>
      <c r="E107" s="26">
        <v>49518</v>
      </c>
      <c r="F107" s="26">
        <v>46960</v>
      </c>
      <c r="G107" s="26">
        <v>4431</v>
      </c>
      <c r="H107" s="27">
        <v>507590</v>
      </c>
      <c r="I107" s="34">
        <v>38626</v>
      </c>
      <c r="J107" s="26">
        <v>173518</v>
      </c>
      <c r="K107" s="26">
        <v>118106</v>
      </c>
      <c r="L107" s="26">
        <v>120729</v>
      </c>
      <c r="M107" s="26">
        <v>19066</v>
      </c>
      <c r="N107" s="26">
        <v>50773</v>
      </c>
      <c r="O107" s="29">
        <v>713</v>
      </c>
      <c r="P107" s="27">
        <v>482905</v>
      </c>
      <c r="Q107" s="34">
        <v>38626</v>
      </c>
      <c r="R107" s="26">
        <v>119565</v>
      </c>
      <c r="S107" s="26">
        <v>65094</v>
      </c>
      <c r="T107" s="26">
        <v>224081</v>
      </c>
      <c r="U107" s="26">
        <v>63661</v>
      </c>
      <c r="V107" s="26">
        <v>43546</v>
      </c>
      <c r="W107" s="26">
        <v>26589</v>
      </c>
      <c r="X107" s="27">
        <v>542535</v>
      </c>
      <c r="Y107" s="34">
        <v>38626</v>
      </c>
      <c r="Z107" s="20">
        <f t="shared" si="4"/>
        <v>429633</v>
      </c>
      <c r="AA107" s="20">
        <f t="shared" si="4"/>
        <v>250781</v>
      </c>
      <c r="AB107" s="20">
        <f t="shared" si="4"/>
        <v>547360</v>
      </c>
      <c r="AC107" s="20">
        <f t="shared" si="3"/>
        <v>132245</v>
      </c>
      <c r="AD107" s="20">
        <f t="shared" si="3"/>
        <v>141279</v>
      </c>
      <c r="AE107" s="20">
        <f t="shared" si="3"/>
        <v>31733</v>
      </c>
      <c r="AF107" s="20">
        <f t="shared" si="3"/>
        <v>1533030</v>
      </c>
    </row>
    <row r="108" spans="1:32" x14ac:dyDescent="0.25">
      <c r="A108" s="34">
        <v>38657</v>
      </c>
      <c r="B108" s="26">
        <v>137133</v>
      </c>
      <c r="C108" s="26">
        <v>70733</v>
      </c>
      <c r="D108" s="26">
        <v>200374</v>
      </c>
      <c r="E108" s="26">
        <v>53629</v>
      </c>
      <c r="F108" s="26">
        <v>46481</v>
      </c>
      <c r="G108" s="26">
        <v>4744</v>
      </c>
      <c r="H108" s="27">
        <v>513094</v>
      </c>
      <c r="I108" s="34">
        <v>38657</v>
      </c>
      <c r="J108" s="26">
        <v>170494</v>
      </c>
      <c r="K108" s="26">
        <v>124492</v>
      </c>
      <c r="L108" s="26">
        <v>128086</v>
      </c>
      <c r="M108" s="26">
        <v>22117</v>
      </c>
      <c r="N108" s="26">
        <v>51329</v>
      </c>
      <c r="O108" s="29">
        <v>740</v>
      </c>
      <c r="P108" s="27">
        <v>497258</v>
      </c>
      <c r="Q108" s="34">
        <v>38657</v>
      </c>
      <c r="R108" s="26">
        <v>122730</v>
      </c>
      <c r="S108" s="26">
        <v>69722</v>
      </c>
      <c r="T108" s="26">
        <v>242070</v>
      </c>
      <c r="U108" s="26">
        <v>68340</v>
      </c>
      <c r="V108" s="26">
        <v>44667</v>
      </c>
      <c r="W108" s="26">
        <v>26328</v>
      </c>
      <c r="X108" s="27">
        <v>573859</v>
      </c>
      <c r="Y108" s="34">
        <v>38657</v>
      </c>
      <c r="Z108" s="20">
        <f t="shared" si="4"/>
        <v>430357</v>
      </c>
      <c r="AA108" s="20">
        <f t="shared" si="4"/>
        <v>264947</v>
      </c>
      <c r="AB108" s="20">
        <f t="shared" si="4"/>
        <v>570530</v>
      </c>
      <c r="AC108" s="20">
        <f t="shared" si="3"/>
        <v>144086</v>
      </c>
      <c r="AD108" s="20">
        <f t="shared" si="3"/>
        <v>142477</v>
      </c>
      <c r="AE108" s="20">
        <f t="shared" si="3"/>
        <v>31812</v>
      </c>
      <c r="AF108" s="20">
        <f t="shared" si="3"/>
        <v>1584211</v>
      </c>
    </row>
    <row r="109" spans="1:32" x14ac:dyDescent="0.25">
      <c r="A109" s="34">
        <v>38687</v>
      </c>
      <c r="B109" s="26">
        <v>150859</v>
      </c>
      <c r="C109" s="26">
        <v>81595</v>
      </c>
      <c r="D109" s="26">
        <v>204976</v>
      </c>
      <c r="E109" s="26">
        <v>104957</v>
      </c>
      <c r="F109" s="26">
        <v>49548</v>
      </c>
      <c r="G109" s="26">
        <v>5698</v>
      </c>
      <c r="H109" s="27">
        <v>597633</v>
      </c>
      <c r="I109" s="34">
        <v>38687</v>
      </c>
      <c r="J109" s="26">
        <v>180971</v>
      </c>
      <c r="K109" s="26">
        <v>143434</v>
      </c>
      <c r="L109" s="26">
        <v>130208</v>
      </c>
      <c r="M109" s="26">
        <v>47521</v>
      </c>
      <c r="N109" s="26">
        <v>55158</v>
      </c>
      <c r="O109" s="26">
        <v>1019</v>
      </c>
      <c r="P109" s="27">
        <v>558311</v>
      </c>
      <c r="Q109" s="34">
        <v>38687</v>
      </c>
      <c r="R109" s="26">
        <v>128112</v>
      </c>
      <c r="S109" s="26">
        <v>77470</v>
      </c>
      <c r="T109" s="26">
        <v>242056</v>
      </c>
      <c r="U109" s="26">
        <v>81314</v>
      </c>
      <c r="V109" s="26">
        <v>47092</v>
      </c>
      <c r="W109" s="26">
        <v>28341</v>
      </c>
      <c r="X109" s="27">
        <v>604384</v>
      </c>
      <c r="Y109" s="34">
        <v>38687</v>
      </c>
      <c r="Z109" s="20">
        <f t="shared" si="4"/>
        <v>459942</v>
      </c>
      <c r="AA109" s="20">
        <f t="shared" si="4"/>
        <v>302499</v>
      </c>
      <c r="AB109" s="20">
        <f t="shared" si="4"/>
        <v>577240</v>
      </c>
      <c r="AC109" s="20">
        <f t="shared" si="3"/>
        <v>233792</v>
      </c>
      <c r="AD109" s="20">
        <f t="shared" si="3"/>
        <v>151798</v>
      </c>
      <c r="AE109" s="20">
        <f t="shared" si="3"/>
        <v>35058</v>
      </c>
      <c r="AF109" s="20">
        <f t="shared" si="3"/>
        <v>1760328</v>
      </c>
    </row>
    <row r="110" spans="1:32" x14ac:dyDescent="0.25">
      <c r="A110" s="34">
        <v>38718</v>
      </c>
      <c r="B110" s="26">
        <v>163237</v>
      </c>
      <c r="C110" s="26">
        <v>85292</v>
      </c>
      <c r="D110" s="26">
        <v>180768</v>
      </c>
      <c r="E110" s="26">
        <v>165782</v>
      </c>
      <c r="F110" s="26">
        <v>48079</v>
      </c>
      <c r="G110" s="26">
        <v>5914</v>
      </c>
      <c r="H110" s="27">
        <v>649072</v>
      </c>
      <c r="I110" s="34">
        <v>38718</v>
      </c>
      <c r="J110" s="26">
        <v>201131</v>
      </c>
      <c r="K110" s="26">
        <v>149402</v>
      </c>
      <c r="L110" s="26">
        <v>106469</v>
      </c>
      <c r="M110" s="26">
        <v>70655</v>
      </c>
      <c r="N110" s="26">
        <v>55104</v>
      </c>
      <c r="O110" s="29">
        <v>949</v>
      </c>
      <c r="P110" s="27">
        <v>583710</v>
      </c>
      <c r="Q110" s="34">
        <v>38718</v>
      </c>
      <c r="R110" s="26">
        <v>118072</v>
      </c>
      <c r="S110" s="26">
        <v>69431</v>
      </c>
      <c r="T110" s="26">
        <v>176325</v>
      </c>
      <c r="U110" s="26">
        <v>78584</v>
      </c>
      <c r="V110" s="26">
        <v>42603</v>
      </c>
      <c r="W110" s="26">
        <v>29251</v>
      </c>
      <c r="X110" s="27">
        <v>514266</v>
      </c>
      <c r="Y110" s="34">
        <v>38718</v>
      </c>
      <c r="Z110" s="20">
        <f t="shared" si="4"/>
        <v>482440</v>
      </c>
      <c r="AA110" s="20">
        <f t="shared" si="4"/>
        <v>304125</v>
      </c>
      <c r="AB110" s="20">
        <f t="shared" si="4"/>
        <v>463562</v>
      </c>
      <c r="AC110" s="20">
        <f t="shared" si="3"/>
        <v>315021</v>
      </c>
      <c r="AD110" s="20">
        <f t="shared" si="3"/>
        <v>145786</v>
      </c>
      <c r="AE110" s="20">
        <f t="shared" si="3"/>
        <v>36114</v>
      </c>
      <c r="AF110" s="20">
        <f t="shared" si="3"/>
        <v>1747048</v>
      </c>
    </row>
    <row r="111" spans="1:32" x14ac:dyDescent="0.25">
      <c r="A111" s="34">
        <v>38749</v>
      </c>
      <c r="B111" s="26">
        <v>163406</v>
      </c>
      <c r="C111" s="26">
        <v>87576</v>
      </c>
      <c r="D111" s="26">
        <v>209337</v>
      </c>
      <c r="E111" s="26">
        <v>175641</v>
      </c>
      <c r="F111" s="26">
        <v>48296</v>
      </c>
      <c r="G111" s="26">
        <v>5770</v>
      </c>
      <c r="H111" s="27">
        <v>690026</v>
      </c>
      <c r="I111" s="34">
        <v>38749</v>
      </c>
      <c r="J111" s="26">
        <v>199943</v>
      </c>
      <c r="K111" s="26">
        <v>153594</v>
      </c>
      <c r="L111" s="26">
        <v>116966</v>
      </c>
      <c r="M111" s="26">
        <v>75424</v>
      </c>
      <c r="N111" s="26">
        <v>56399</v>
      </c>
      <c r="O111" s="26">
        <v>1027</v>
      </c>
      <c r="P111" s="27">
        <v>603353</v>
      </c>
      <c r="Q111" s="34">
        <v>38749</v>
      </c>
      <c r="R111" s="26">
        <v>119843</v>
      </c>
      <c r="S111" s="26">
        <v>71582</v>
      </c>
      <c r="T111" s="26">
        <v>208239</v>
      </c>
      <c r="U111" s="26">
        <v>79667</v>
      </c>
      <c r="V111" s="26">
        <v>42553</v>
      </c>
      <c r="W111" s="26">
        <v>27253</v>
      </c>
      <c r="X111" s="27">
        <v>549136</v>
      </c>
      <c r="Y111" s="34">
        <v>38749</v>
      </c>
      <c r="Z111" s="20">
        <f t="shared" si="4"/>
        <v>483192</v>
      </c>
      <c r="AA111" s="20">
        <f t="shared" si="4"/>
        <v>312752</v>
      </c>
      <c r="AB111" s="20">
        <f t="shared" si="4"/>
        <v>534542</v>
      </c>
      <c r="AC111" s="20">
        <f t="shared" si="3"/>
        <v>330732</v>
      </c>
      <c r="AD111" s="20">
        <f t="shared" si="3"/>
        <v>147248</v>
      </c>
      <c r="AE111" s="20">
        <f t="shared" si="3"/>
        <v>34050</v>
      </c>
      <c r="AF111" s="20">
        <f t="shared" si="3"/>
        <v>1842515</v>
      </c>
    </row>
    <row r="112" spans="1:32" x14ac:dyDescent="0.25">
      <c r="A112" s="34">
        <v>38777</v>
      </c>
      <c r="B112" s="26">
        <v>156502</v>
      </c>
      <c r="C112" s="26">
        <v>84689</v>
      </c>
      <c r="D112" s="26">
        <v>205660</v>
      </c>
      <c r="E112" s="26">
        <v>149430</v>
      </c>
      <c r="F112" s="26">
        <v>51344</v>
      </c>
      <c r="G112" s="26">
        <v>6165</v>
      </c>
      <c r="H112" s="27">
        <v>653790</v>
      </c>
      <c r="I112" s="34">
        <v>38777</v>
      </c>
      <c r="J112" s="26">
        <v>190151</v>
      </c>
      <c r="K112" s="26">
        <v>147381</v>
      </c>
      <c r="L112" s="26">
        <v>110440</v>
      </c>
      <c r="M112" s="26">
        <v>63946</v>
      </c>
      <c r="N112" s="26">
        <v>54805</v>
      </c>
      <c r="O112" s="26">
        <v>1061</v>
      </c>
      <c r="P112" s="27">
        <v>567784</v>
      </c>
      <c r="Q112" s="34">
        <v>38777</v>
      </c>
      <c r="R112" s="26">
        <v>125942</v>
      </c>
      <c r="S112" s="26">
        <v>74759</v>
      </c>
      <c r="T112" s="26">
        <v>223173</v>
      </c>
      <c r="U112" s="26">
        <v>82441</v>
      </c>
      <c r="V112" s="26">
        <v>44562</v>
      </c>
      <c r="W112" s="26">
        <v>31040</v>
      </c>
      <c r="X112" s="27">
        <v>581917</v>
      </c>
      <c r="Y112" s="34">
        <v>38777</v>
      </c>
      <c r="Z112" s="20">
        <f t="shared" si="4"/>
        <v>472595</v>
      </c>
      <c r="AA112" s="20">
        <f t="shared" si="4"/>
        <v>306829</v>
      </c>
      <c r="AB112" s="20">
        <f t="shared" si="4"/>
        <v>539273</v>
      </c>
      <c r="AC112" s="20">
        <f t="shared" si="3"/>
        <v>295817</v>
      </c>
      <c r="AD112" s="20">
        <f t="shared" si="3"/>
        <v>150711</v>
      </c>
      <c r="AE112" s="20">
        <f t="shared" si="3"/>
        <v>38266</v>
      </c>
      <c r="AF112" s="20">
        <f t="shared" si="3"/>
        <v>1803491</v>
      </c>
    </row>
    <row r="113" spans="1:32" x14ac:dyDescent="0.25">
      <c r="A113" s="34">
        <v>38808</v>
      </c>
      <c r="B113" s="26">
        <v>152914</v>
      </c>
      <c r="C113" s="26">
        <v>82452</v>
      </c>
      <c r="D113" s="26">
        <v>228809</v>
      </c>
      <c r="E113" s="26">
        <v>91404</v>
      </c>
      <c r="F113" s="26">
        <v>48833</v>
      </c>
      <c r="G113" s="26">
        <v>5319</v>
      </c>
      <c r="H113" s="27">
        <v>609731</v>
      </c>
      <c r="I113" s="34">
        <v>38808</v>
      </c>
      <c r="J113" s="26">
        <v>185507</v>
      </c>
      <c r="K113" s="26">
        <v>147437</v>
      </c>
      <c r="L113" s="26">
        <v>114400</v>
      </c>
      <c r="M113" s="26">
        <v>36944</v>
      </c>
      <c r="N113" s="26">
        <v>56700</v>
      </c>
      <c r="O113" s="29">
        <v>980</v>
      </c>
      <c r="P113" s="27">
        <v>541968</v>
      </c>
      <c r="Q113" s="34">
        <v>38808</v>
      </c>
      <c r="R113" s="26">
        <v>119538</v>
      </c>
      <c r="S113" s="26">
        <v>71270</v>
      </c>
      <c r="T113" s="26">
        <v>213704</v>
      </c>
      <c r="U113" s="26">
        <v>76915</v>
      </c>
      <c r="V113" s="26">
        <v>44180</v>
      </c>
      <c r="W113" s="26">
        <v>27543</v>
      </c>
      <c r="X113" s="27">
        <v>553150</v>
      </c>
      <c r="Y113" s="34">
        <v>38808</v>
      </c>
      <c r="Z113" s="20">
        <f t="shared" si="4"/>
        <v>457959</v>
      </c>
      <c r="AA113" s="20">
        <f t="shared" si="4"/>
        <v>301159</v>
      </c>
      <c r="AB113" s="20">
        <f t="shared" si="4"/>
        <v>556913</v>
      </c>
      <c r="AC113" s="20">
        <f t="shared" si="3"/>
        <v>205263</v>
      </c>
      <c r="AD113" s="20">
        <f t="shared" si="3"/>
        <v>149713</v>
      </c>
      <c r="AE113" s="20">
        <f t="shared" si="3"/>
        <v>33842</v>
      </c>
      <c r="AF113" s="20">
        <f t="shared" si="3"/>
        <v>1704849</v>
      </c>
    </row>
    <row r="114" spans="1:32" x14ac:dyDescent="0.25">
      <c r="A114" s="34">
        <v>38838</v>
      </c>
      <c r="B114" s="26">
        <v>136775</v>
      </c>
      <c r="C114" s="26">
        <v>69832</v>
      </c>
      <c r="D114" s="26">
        <v>215061</v>
      </c>
      <c r="E114" s="26">
        <v>61458</v>
      </c>
      <c r="F114" s="26">
        <v>46233</v>
      </c>
      <c r="G114" s="26">
        <v>4907</v>
      </c>
      <c r="H114" s="27">
        <v>534266</v>
      </c>
      <c r="I114" s="34">
        <v>38838</v>
      </c>
      <c r="J114" s="26">
        <v>170737</v>
      </c>
      <c r="K114" s="26">
        <v>123097</v>
      </c>
      <c r="L114" s="26">
        <v>117974</v>
      </c>
      <c r="M114" s="26">
        <v>28940</v>
      </c>
      <c r="N114" s="26">
        <v>51805</v>
      </c>
      <c r="O114" s="29">
        <v>800</v>
      </c>
      <c r="P114" s="27">
        <v>493353</v>
      </c>
      <c r="Q114" s="34">
        <v>38838</v>
      </c>
      <c r="R114" s="26">
        <v>123592</v>
      </c>
      <c r="S114" s="26">
        <v>70539</v>
      </c>
      <c r="T114" s="26">
        <v>226074</v>
      </c>
      <c r="U114" s="26">
        <v>75708</v>
      </c>
      <c r="V114" s="26">
        <v>46435</v>
      </c>
      <c r="W114" s="26">
        <v>28828</v>
      </c>
      <c r="X114" s="27">
        <v>571176</v>
      </c>
      <c r="Y114" s="34">
        <v>38838</v>
      </c>
      <c r="Z114" s="20">
        <f t="shared" si="4"/>
        <v>431104</v>
      </c>
      <c r="AA114" s="20">
        <f t="shared" si="4"/>
        <v>263468</v>
      </c>
      <c r="AB114" s="20">
        <f t="shared" si="4"/>
        <v>559109</v>
      </c>
      <c r="AC114" s="20">
        <f t="shared" si="3"/>
        <v>166106</v>
      </c>
      <c r="AD114" s="20">
        <f t="shared" si="3"/>
        <v>144473</v>
      </c>
      <c r="AE114" s="20">
        <f t="shared" si="3"/>
        <v>34535</v>
      </c>
      <c r="AF114" s="20">
        <f t="shared" si="3"/>
        <v>1598795</v>
      </c>
    </row>
    <row r="115" spans="1:32" x14ac:dyDescent="0.25">
      <c r="A115" s="34">
        <v>38869</v>
      </c>
      <c r="B115" s="26">
        <v>141023</v>
      </c>
      <c r="C115" s="26">
        <v>70731</v>
      </c>
      <c r="D115" s="26">
        <v>233766</v>
      </c>
      <c r="E115" s="26">
        <v>56114</v>
      </c>
      <c r="F115" s="26">
        <v>47894</v>
      </c>
      <c r="G115" s="26">
        <v>4490</v>
      </c>
      <c r="H115" s="27">
        <v>554018</v>
      </c>
      <c r="I115" s="34">
        <v>38869</v>
      </c>
      <c r="J115" s="26">
        <v>178898</v>
      </c>
      <c r="K115" s="26">
        <v>124100</v>
      </c>
      <c r="L115" s="26">
        <v>118550</v>
      </c>
      <c r="M115" s="26">
        <v>23510</v>
      </c>
      <c r="N115" s="26">
        <v>52907</v>
      </c>
      <c r="O115" s="29">
        <v>807</v>
      </c>
      <c r="P115" s="27">
        <v>498772</v>
      </c>
      <c r="Q115" s="34">
        <v>38869</v>
      </c>
      <c r="R115" s="26">
        <v>126194</v>
      </c>
      <c r="S115" s="26">
        <v>69145</v>
      </c>
      <c r="T115" s="26">
        <v>218529</v>
      </c>
      <c r="U115" s="26">
        <v>73177</v>
      </c>
      <c r="V115" s="26">
        <v>45727</v>
      </c>
      <c r="W115" s="26">
        <v>27345</v>
      </c>
      <c r="X115" s="27">
        <v>560117</v>
      </c>
      <c r="Y115" s="34">
        <v>38869</v>
      </c>
      <c r="Z115" s="20">
        <f t="shared" si="4"/>
        <v>446115</v>
      </c>
      <c r="AA115" s="20">
        <f t="shared" si="4"/>
        <v>263976</v>
      </c>
      <c r="AB115" s="20">
        <f t="shared" si="4"/>
        <v>570845</v>
      </c>
      <c r="AC115" s="20">
        <f t="shared" si="3"/>
        <v>152801</v>
      </c>
      <c r="AD115" s="20">
        <f t="shared" si="3"/>
        <v>146528</v>
      </c>
      <c r="AE115" s="20">
        <f t="shared" si="3"/>
        <v>32642</v>
      </c>
      <c r="AF115" s="20">
        <f t="shared" si="3"/>
        <v>1612907</v>
      </c>
    </row>
    <row r="116" spans="1:32" x14ac:dyDescent="0.25">
      <c r="A116" s="34">
        <v>38899</v>
      </c>
      <c r="B116" s="26">
        <v>140866</v>
      </c>
      <c r="C116" s="26">
        <v>69291</v>
      </c>
      <c r="D116" s="26">
        <v>225928</v>
      </c>
      <c r="E116" s="26">
        <v>54632</v>
      </c>
      <c r="F116" s="26">
        <v>47047</v>
      </c>
      <c r="G116" s="26">
        <v>4592</v>
      </c>
      <c r="H116" s="27">
        <v>542356</v>
      </c>
      <c r="I116" s="34">
        <v>38899</v>
      </c>
      <c r="J116" s="26">
        <v>180394</v>
      </c>
      <c r="K116" s="26">
        <v>121582</v>
      </c>
      <c r="L116" s="26">
        <v>110897</v>
      </c>
      <c r="M116" s="26">
        <v>21299</v>
      </c>
      <c r="N116" s="26">
        <v>52226</v>
      </c>
      <c r="O116" s="29">
        <v>787</v>
      </c>
      <c r="P116" s="27">
        <v>487185</v>
      </c>
      <c r="Q116" s="34">
        <v>38899</v>
      </c>
      <c r="R116" s="26">
        <v>122402</v>
      </c>
      <c r="S116" s="26">
        <v>66924</v>
      </c>
      <c r="T116" s="26">
        <v>209109</v>
      </c>
      <c r="U116" s="26">
        <v>70543</v>
      </c>
      <c r="V116" s="26">
        <v>44338</v>
      </c>
      <c r="W116" s="26">
        <v>27501</v>
      </c>
      <c r="X116" s="27">
        <v>540817</v>
      </c>
      <c r="Y116" s="34">
        <v>38899</v>
      </c>
      <c r="Z116" s="20">
        <f t="shared" si="4"/>
        <v>443662</v>
      </c>
      <c r="AA116" s="20">
        <f t="shared" si="4"/>
        <v>257797</v>
      </c>
      <c r="AB116" s="20">
        <f t="shared" si="4"/>
        <v>545934</v>
      </c>
      <c r="AC116" s="20">
        <f t="shared" si="3"/>
        <v>146474</v>
      </c>
      <c r="AD116" s="20">
        <f t="shared" si="3"/>
        <v>143611</v>
      </c>
      <c r="AE116" s="20">
        <f t="shared" si="3"/>
        <v>32880</v>
      </c>
      <c r="AF116" s="20">
        <f t="shared" si="3"/>
        <v>1570358</v>
      </c>
    </row>
    <row r="117" spans="1:32" x14ac:dyDescent="0.25">
      <c r="A117" s="34">
        <v>38930</v>
      </c>
      <c r="B117" s="26">
        <v>142188</v>
      </c>
      <c r="C117" s="26">
        <v>69340</v>
      </c>
      <c r="D117" s="26">
        <v>216917</v>
      </c>
      <c r="E117" s="26">
        <v>55078</v>
      </c>
      <c r="F117" s="26">
        <v>47477</v>
      </c>
      <c r="G117" s="26">
        <v>4522</v>
      </c>
      <c r="H117" s="27">
        <v>535522</v>
      </c>
      <c r="I117" s="34">
        <v>38930</v>
      </c>
      <c r="J117" s="26">
        <v>175013</v>
      </c>
      <c r="K117" s="26">
        <v>122345</v>
      </c>
      <c r="L117" s="26">
        <v>113337</v>
      </c>
      <c r="M117" s="26">
        <v>20880</v>
      </c>
      <c r="N117" s="26">
        <v>52980</v>
      </c>
      <c r="O117" s="29">
        <v>839</v>
      </c>
      <c r="P117" s="27">
        <v>485394</v>
      </c>
      <c r="Q117" s="34">
        <v>38930</v>
      </c>
      <c r="R117" s="26">
        <v>132564</v>
      </c>
      <c r="S117" s="26">
        <v>72525</v>
      </c>
      <c r="T117" s="26">
        <v>230062</v>
      </c>
      <c r="U117" s="26">
        <v>73234</v>
      </c>
      <c r="V117" s="26">
        <v>45223</v>
      </c>
      <c r="W117" s="26">
        <v>25735</v>
      </c>
      <c r="X117" s="27">
        <v>579343</v>
      </c>
      <c r="Y117" s="34">
        <v>38930</v>
      </c>
      <c r="Z117" s="20">
        <f t="shared" si="4"/>
        <v>449765</v>
      </c>
      <c r="AA117" s="20">
        <f t="shared" si="4"/>
        <v>264210</v>
      </c>
      <c r="AB117" s="20">
        <f t="shared" si="4"/>
        <v>560316</v>
      </c>
      <c r="AC117" s="20">
        <f t="shared" si="3"/>
        <v>149192</v>
      </c>
      <c r="AD117" s="20">
        <f t="shared" si="3"/>
        <v>145680</v>
      </c>
      <c r="AE117" s="20">
        <f t="shared" si="3"/>
        <v>31096</v>
      </c>
      <c r="AF117" s="20">
        <f t="shared" si="3"/>
        <v>1600259</v>
      </c>
    </row>
    <row r="118" spans="1:32" x14ac:dyDescent="0.25">
      <c r="A118" s="34">
        <v>38961</v>
      </c>
      <c r="B118" s="26">
        <v>140608</v>
      </c>
      <c r="C118" s="26">
        <v>69073</v>
      </c>
      <c r="D118" s="26">
        <v>211664</v>
      </c>
      <c r="E118" s="26">
        <v>55720</v>
      </c>
      <c r="F118" s="26">
        <v>47419</v>
      </c>
      <c r="G118" s="26">
        <v>4399</v>
      </c>
      <c r="H118" s="27">
        <v>528883</v>
      </c>
      <c r="I118" s="34">
        <v>38961</v>
      </c>
      <c r="J118" s="26">
        <v>180771</v>
      </c>
      <c r="K118" s="26">
        <v>120820</v>
      </c>
      <c r="L118" s="26">
        <v>113716</v>
      </c>
      <c r="M118" s="26">
        <v>20261</v>
      </c>
      <c r="N118" s="26">
        <v>52801</v>
      </c>
      <c r="O118" s="29">
        <v>849</v>
      </c>
      <c r="P118" s="27">
        <v>489218</v>
      </c>
      <c r="Q118" s="34">
        <v>38961</v>
      </c>
      <c r="R118" s="26">
        <v>121998</v>
      </c>
      <c r="S118" s="26">
        <v>65331</v>
      </c>
      <c r="T118" s="26">
        <v>204141</v>
      </c>
      <c r="U118" s="26">
        <v>63669</v>
      </c>
      <c r="V118" s="26">
        <v>43408</v>
      </c>
      <c r="W118" s="26">
        <v>25206</v>
      </c>
      <c r="X118" s="27">
        <v>523753</v>
      </c>
      <c r="Y118" s="34">
        <v>38961</v>
      </c>
      <c r="Z118" s="20">
        <f t="shared" si="4"/>
        <v>443377</v>
      </c>
      <c r="AA118" s="20">
        <f t="shared" si="4"/>
        <v>255224</v>
      </c>
      <c r="AB118" s="20">
        <f t="shared" si="4"/>
        <v>529521</v>
      </c>
      <c r="AC118" s="20">
        <f t="shared" si="3"/>
        <v>139650</v>
      </c>
      <c r="AD118" s="20">
        <f t="shared" si="3"/>
        <v>143628</v>
      </c>
      <c r="AE118" s="20">
        <f t="shared" si="3"/>
        <v>30454</v>
      </c>
      <c r="AF118" s="20">
        <f t="shared" si="3"/>
        <v>1541854</v>
      </c>
    </row>
    <row r="119" spans="1:32" x14ac:dyDescent="0.25">
      <c r="A119" s="34">
        <v>38991</v>
      </c>
      <c r="B119" s="26">
        <v>139648</v>
      </c>
      <c r="C119" s="26">
        <v>70957</v>
      </c>
      <c r="D119" s="26">
        <v>201352</v>
      </c>
      <c r="E119" s="26">
        <v>58305</v>
      </c>
      <c r="F119" s="26">
        <v>46143</v>
      </c>
      <c r="G119" s="26">
        <v>4624</v>
      </c>
      <c r="H119" s="27">
        <v>521029</v>
      </c>
      <c r="I119" s="34">
        <v>38991</v>
      </c>
      <c r="J119" s="26">
        <v>172510</v>
      </c>
      <c r="K119" s="26">
        <v>122757</v>
      </c>
      <c r="L119" s="26">
        <v>111555</v>
      </c>
      <c r="M119" s="26">
        <v>20754</v>
      </c>
      <c r="N119" s="26">
        <v>52094</v>
      </c>
      <c r="O119" s="29">
        <v>757</v>
      </c>
      <c r="P119" s="27">
        <v>480427</v>
      </c>
      <c r="Q119" s="34">
        <v>38991</v>
      </c>
      <c r="R119" s="26">
        <v>122963</v>
      </c>
      <c r="S119" s="26">
        <v>67644</v>
      </c>
      <c r="T119" s="26">
        <v>211596</v>
      </c>
      <c r="U119" s="26">
        <v>67829</v>
      </c>
      <c r="V119" s="26">
        <v>43471</v>
      </c>
      <c r="W119" s="26">
        <v>29532</v>
      </c>
      <c r="X119" s="27">
        <v>543035</v>
      </c>
      <c r="Y119" s="34">
        <v>38991</v>
      </c>
      <c r="Z119" s="20">
        <f t="shared" si="4"/>
        <v>435121</v>
      </c>
      <c r="AA119" s="20">
        <f t="shared" si="4"/>
        <v>261358</v>
      </c>
      <c r="AB119" s="20">
        <f t="shared" si="4"/>
        <v>524503</v>
      </c>
      <c r="AC119" s="20">
        <f t="shared" si="3"/>
        <v>146888</v>
      </c>
      <c r="AD119" s="20">
        <f t="shared" si="3"/>
        <v>141708</v>
      </c>
      <c r="AE119" s="20">
        <f t="shared" si="3"/>
        <v>34913</v>
      </c>
      <c r="AF119" s="20">
        <f t="shared" si="3"/>
        <v>1544491</v>
      </c>
    </row>
    <row r="120" spans="1:32" x14ac:dyDescent="0.25">
      <c r="A120" s="34">
        <v>39022</v>
      </c>
      <c r="B120" s="26">
        <v>146748</v>
      </c>
      <c r="C120" s="26">
        <v>76779</v>
      </c>
      <c r="D120" s="26">
        <v>199738</v>
      </c>
      <c r="E120" s="26">
        <v>71499</v>
      </c>
      <c r="F120" s="26">
        <v>47121</v>
      </c>
      <c r="G120" s="26">
        <v>4772</v>
      </c>
      <c r="H120" s="27">
        <v>546657</v>
      </c>
      <c r="I120" s="34">
        <v>39022</v>
      </c>
      <c r="J120" s="26">
        <v>178599</v>
      </c>
      <c r="K120" s="26">
        <v>133276</v>
      </c>
      <c r="L120" s="26">
        <v>114101</v>
      </c>
      <c r="M120" s="26">
        <v>25729</v>
      </c>
      <c r="N120" s="26">
        <v>54000</v>
      </c>
      <c r="O120" s="29">
        <v>868</v>
      </c>
      <c r="P120" s="27">
        <v>506573</v>
      </c>
      <c r="Q120" s="34">
        <v>39022</v>
      </c>
      <c r="R120" s="26">
        <v>128121</v>
      </c>
      <c r="S120" s="26">
        <v>72243</v>
      </c>
      <c r="T120" s="26">
        <v>213008</v>
      </c>
      <c r="U120" s="26">
        <v>76196</v>
      </c>
      <c r="V120" s="26">
        <v>44585</v>
      </c>
      <c r="W120" s="26">
        <v>26654</v>
      </c>
      <c r="X120" s="27">
        <v>560807</v>
      </c>
      <c r="Y120" s="34">
        <v>39022</v>
      </c>
      <c r="Z120" s="20">
        <f t="shared" si="4"/>
        <v>453468</v>
      </c>
      <c r="AA120" s="20">
        <f t="shared" si="4"/>
        <v>282298</v>
      </c>
      <c r="AB120" s="20">
        <f t="shared" si="4"/>
        <v>526847</v>
      </c>
      <c r="AC120" s="20">
        <f t="shared" si="3"/>
        <v>173424</v>
      </c>
      <c r="AD120" s="20">
        <f t="shared" si="3"/>
        <v>145706</v>
      </c>
      <c r="AE120" s="20">
        <f t="shared" si="3"/>
        <v>32294</v>
      </c>
      <c r="AF120" s="20">
        <f t="shared" si="3"/>
        <v>1614037</v>
      </c>
    </row>
    <row r="121" spans="1:32" x14ac:dyDescent="0.25">
      <c r="A121" s="34">
        <v>39052</v>
      </c>
      <c r="B121" s="26">
        <v>155671</v>
      </c>
      <c r="C121" s="26">
        <v>83917</v>
      </c>
      <c r="D121" s="26">
        <v>205234</v>
      </c>
      <c r="E121" s="26">
        <v>109243</v>
      </c>
      <c r="F121" s="26">
        <v>48868</v>
      </c>
      <c r="G121" s="26">
        <v>5623</v>
      </c>
      <c r="H121" s="27">
        <v>608556</v>
      </c>
      <c r="I121" s="34">
        <v>39052</v>
      </c>
      <c r="J121" s="26">
        <v>183439</v>
      </c>
      <c r="K121" s="26">
        <v>145062</v>
      </c>
      <c r="L121" s="26">
        <v>113011</v>
      </c>
      <c r="M121" s="26">
        <v>51882</v>
      </c>
      <c r="N121" s="26">
        <v>55199</v>
      </c>
      <c r="O121" s="29">
        <v>870</v>
      </c>
      <c r="P121" s="27">
        <v>549463</v>
      </c>
      <c r="Q121" s="34">
        <v>39052</v>
      </c>
      <c r="R121" s="26">
        <v>130942</v>
      </c>
      <c r="S121" s="26">
        <v>77440</v>
      </c>
      <c r="T121" s="26">
        <v>213342</v>
      </c>
      <c r="U121" s="26">
        <v>78685</v>
      </c>
      <c r="V121" s="26">
        <v>45318</v>
      </c>
      <c r="W121" s="26">
        <v>29138</v>
      </c>
      <c r="X121" s="27">
        <v>574865</v>
      </c>
      <c r="Y121" s="34">
        <v>39052</v>
      </c>
      <c r="Z121" s="20">
        <f t="shared" si="4"/>
        <v>470052</v>
      </c>
      <c r="AA121" s="20">
        <f t="shared" si="4"/>
        <v>306419</v>
      </c>
      <c r="AB121" s="20">
        <f t="shared" si="4"/>
        <v>531587</v>
      </c>
      <c r="AC121" s="20">
        <f t="shared" si="3"/>
        <v>239810</v>
      </c>
      <c r="AD121" s="20">
        <f t="shared" si="3"/>
        <v>149385</v>
      </c>
      <c r="AE121" s="20">
        <f t="shared" si="3"/>
        <v>35631</v>
      </c>
      <c r="AF121" s="20">
        <f t="shared" si="3"/>
        <v>1732884</v>
      </c>
    </row>
    <row r="122" spans="1:32" x14ac:dyDescent="0.25">
      <c r="A122" s="34">
        <v>39083</v>
      </c>
      <c r="B122" s="26">
        <v>178268</v>
      </c>
      <c r="C122" s="26">
        <v>92427</v>
      </c>
      <c r="D122" s="26">
        <v>176194</v>
      </c>
      <c r="E122" s="26">
        <v>154584</v>
      </c>
      <c r="F122" s="26">
        <v>50391</v>
      </c>
      <c r="G122" s="26">
        <v>7148</v>
      </c>
      <c r="H122" s="27">
        <v>659012</v>
      </c>
      <c r="I122" s="34">
        <v>39083</v>
      </c>
      <c r="J122" s="26">
        <v>216381</v>
      </c>
      <c r="K122" s="26">
        <v>163771</v>
      </c>
      <c r="L122" s="26">
        <v>102684</v>
      </c>
      <c r="M122" s="26">
        <v>77180</v>
      </c>
      <c r="N122" s="26">
        <v>57513</v>
      </c>
      <c r="O122" s="26">
        <v>1037</v>
      </c>
      <c r="P122" s="27">
        <v>618566</v>
      </c>
      <c r="Q122" s="34">
        <v>39083</v>
      </c>
      <c r="R122" s="26">
        <v>132372</v>
      </c>
      <c r="S122" s="26">
        <v>77806</v>
      </c>
      <c r="T122" s="26">
        <v>164251</v>
      </c>
      <c r="U122" s="26">
        <v>82685</v>
      </c>
      <c r="V122" s="26">
        <v>43394</v>
      </c>
      <c r="W122" s="26">
        <v>29517</v>
      </c>
      <c r="X122" s="27">
        <v>530025</v>
      </c>
      <c r="Y122" s="34">
        <v>39083</v>
      </c>
      <c r="Z122" s="20">
        <f t="shared" si="4"/>
        <v>527021</v>
      </c>
      <c r="AA122" s="20">
        <f t="shared" si="4"/>
        <v>334004</v>
      </c>
      <c r="AB122" s="20">
        <f t="shared" si="4"/>
        <v>443129</v>
      </c>
      <c r="AC122" s="20">
        <f t="shared" si="3"/>
        <v>314449</v>
      </c>
      <c r="AD122" s="20">
        <f t="shared" si="3"/>
        <v>151298</v>
      </c>
      <c r="AE122" s="20">
        <f t="shared" si="3"/>
        <v>37702</v>
      </c>
      <c r="AF122" s="20">
        <f t="shared" si="3"/>
        <v>1807603</v>
      </c>
    </row>
    <row r="123" spans="1:32" x14ac:dyDescent="0.25">
      <c r="A123" s="34">
        <v>39114</v>
      </c>
      <c r="B123" s="26">
        <v>161447</v>
      </c>
      <c r="C123" s="26">
        <v>87795</v>
      </c>
      <c r="D123" s="26">
        <v>195470</v>
      </c>
      <c r="E123" s="26">
        <v>158559</v>
      </c>
      <c r="F123" s="26">
        <v>48484</v>
      </c>
      <c r="G123" s="26">
        <v>5639</v>
      </c>
      <c r="H123" s="27">
        <v>657394</v>
      </c>
      <c r="I123" s="34">
        <v>39114</v>
      </c>
      <c r="J123" s="26">
        <v>201526</v>
      </c>
      <c r="K123" s="26">
        <v>157110</v>
      </c>
      <c r="L123" s="26">
        <v>110926</v>
      </c>
      <c r="M123" s="26">
        <v>80671</v>
      </c>
      <c r="N123" s="26">
        <v>56340</v>
      </c>
      <c r="O123" s="26">
        <v>1068</v>
      </c>
      <c r="P123" s="27">
        <v>607641</v>
      </c>
      <c r="Q123" s="34">
        <v>39114</v>
      </c>
      <c r="R123" s="26">
        <v>129170</v>
      </c>
      <c r="S123" s="26">
        <v>78401</v>
      </c>
      <c r="T123" s="26">
        <v>211846</v>
      </c>
      <c r="U123" s="26">
        <v>83765</v>
      </c>
      <c r="V123" s="26">
        <v>42921</v>
      </c>
      <c r="W123" s="26">
        <v>29113</v>
      </c>
      <c r="X123" s="27">
        <v>575216</v>
      </c>
      <c r="Y123" s="34">
        <v>39114</v>
      </c>
      <c r="Z123" s="20">
        <f t="shared" si="4"/>
        <v>492143</v>
      </c>
      <c r="AA123" s="20">
        <f t="shared" si="4"/>
        <v>323306</v>
      </c>
      <c r="AB123" s="20">
        <f t="shared" si="4"/>
        <v>518242</v>
      </c>
      <c r="AC123" s="20">
        <f t="shared" si="3"/>
        <v>322995</v>
      </c>
      <c r="AD123" s="20">
        <f t="shared" si="3"/>
        <v>147745</v>
      </c>
      <c r="AE123" s="20">
        <f t="shared" si="3"/>
        <v>35820</v>
      </c>
      <c r="AF123" s="20">
        <f t="shared" si="3"/>
        <v>1840251</v>
      </c>
    </row>
    <row r="124" spans="1:32" x14ac:dyDescent="0.25">
      <c r="A124" s="34">
        <v>39142</v>
      </c>
      <c r="B124" s="26">
        <v>169723</v>
      </c>
      <c r="C124" s="26">
        <v>90393</v>
      </c>
      <c r="D124" s="26">
        <v>209949</v>
      </c>
      <c r="E124" s="26">
        <v>113496</v>
      </c>
      <c r="F124" s="26">
        <v>49465</v>
      </c>
      <c r="G124" s="26">
        <v>6347</v>
      </c>
      <c r="H124" s="27">
        <v>639373</v>
      </c>
      <c r="I124" s="34">
        <v>39142</v>
      </c>
      <c r="J124" s="26">
        <v>197692</v>
      </c>
      <c r="K124" s="26">
        <v>157625</v>
      </c>
      <c r="L124" s="26">
        <v>108056</v>
      </c>
      <c r="M124" s="26">
        <v>52047</v>
      </c>
      <c r="N124" s="26">
        <v>57614</v>
      </c>
      <c r="O124" s="29">
        <v>985</v>
      </c>
      <c r="P124" s="27">
        <v>574019</v>
      </c>
      <c r="Q124" s="34">
        <v>39142</v>
      </c>
      <c r="R124" s="26">
        <v>142105</v>
      </c>
      <c r="S124" s="26">
        <v>87199</v>
      </c>
      <c r="T124" s="26">
        <v>226812</v>
      </c>
      <c r="U124" s="26">
        <v>91986</v>
      </c>
      <c r="V124" s="26">
        <v>46067</v>
      </c>
      <c r="W124" s="26">
        <v>31396</v>
      </c>
      <c r="X124" s="27">
        <v>625565</v>
      </c>
      <c r="Y124" s="34">
        <v>39142</v>
      </c>
      <c r="Z124" s="20">
        <f t="shared" si="4"/>
        <v>509520</v>
      </c>
      <c r="AA124" s="20">
        <f t="shared" si="4"/>
        <v>335217</v>
      </c>
      <c r="AB124" s="20">
        <f t="shared" si="4"/>
        <v>544817</v>
      </c>
      <c r="AC124" s="20">
        <f t="shared" si="3"/>
        <v>257529</v>
      </c>
      <c r="AD124" s="20">
        <f t="shared" si="3"/>
        <v>153146</v>
      </c>
      <c r="AE124" s="20">
        <f t="shared" si="3"/>
        <v>38728</v>
      </c>
      <c r="AF124" s="20">
        <f t="shared" si="3"/>
        <v>1838957</v>
      </c>
    </row>
    <row r="125" spans="1:32" x14ac:dyDescent="0.25">
      <c r="A125" s="34">
        <v>39173</v>
      </c>
      <c r="B125" s="26">
        <v>168799</v>
      </c>
      <c r="C125" s="26">
        <v>91305</v>
      </c>
      <c r="D125" s="26">
        <v>226901</v>
      </c>
      <c r="E125" s="26">
        <v>85432</v>
      </c>
      <c r="F125" s="26">
        <v>50503</v>
      </c>
      <c r="G125" s="26">
        <v>5609</v>
      </c>
      <c r="H125" s="27">
        <v>628549</v>
      </c>
      <c r="I125" s="34">
        <v>39173</v>
      </c>
      <c r="J125" s="26">
        <v>203575</v>
      </c>
      <c r="K125" s="26">
        <v>161747</v>
      </c>
      <c r="L125" s="26">
        <v>127086</v>
      </c>
      <c r="M125" s="26">
        <v>33993</v>
      </c>
      <c r="N125" s="26">
        <v>58858</v>
      </c>
      <c r="O125" s="26">
        <v>1056</v>
      </c>
      <c r="P125" s="27">
        <v>586315</v>
      </c>
      <c r="Q125" s="34">
        <v>39173</v>
      </c>
      <c r="R125" s="26">
        <v>131597</v>
      </c>
      <c r="S125" s="26">
        <v>81171</v>
      </c>
      <c r="T125" s="26">
        <v>202632</v>
      </c>
      <c r="U125" s="26">
        <v>85836</v>
      </c>
      <c r="V125" s="26">
        <v>44600</v>
      </c>
      <c r="W125" s="26">
        <v>28782</v>
      </c>
      <c r="X125" s="27">
        <v>574618</v>
      </c>
      <c r="Y125" s="34">
        <v>39173</v>
      </c>
      <c r="Z125" s="20">
        <f t="shared" si="4"/>
        <v>503971</v>
      </c>
      <c r="AA125" s="20">
        <f t="shared" si="4"/>
        <v>334223</v>
      </c>
      <c r="AB125" s="20">
        <f t="shared" si="4"/>
        <v>556619</v>
      </c>
      <c r="AC125" s="20">
        <f t="shared" si="3"/>
        <v>205261</v>
      </c>
      <c r="AD125" s="20">
        <f t="shared" si="3"/>
        <v>153961</v>
      </c>
      <c r="AE125" s="20">
        <f t="shared" si="3"/>
        <v>35447</v>
      </c>
      <c r="AF125" s="20">
        <f t="shared" si="3"/>
        <v>1789482</v>
      </c>
    </row>
    <row r="126" spans="1:32" x14ac:dyDescent="0.25">
      <c r="A126" s="34">
        <v>39203</v>
      </c>
      <c r="B126" s="26">
        <v>150247</v>
      </c>
      <c r="C126" s="26">
        <v>78689</v>
      </c>
      <c r="D126" s="26">
        <v>219542</v>
      </c>
      <c r="E126" s="26">
        <v>65341</v>
      </c>
      <c r="F126" s="26">
        <v>47890</v>
      </c>
      <c r="G126" s="26">
        <v>6609</v>
      </c>
      <c r="H126" s="27">
        <v>568318</v>
      </c>
      <c r="I126" s="34">
        <v>39203</v>
      </c>
      <c r="J126" s="26">
        <v>191844</v>
      </c>
      <c r="K126" s="26">
        <v>140106</v>
      </c>
      <c r="L126" s="26">
        <v>119962</v>
      </c>
      <c r="M126" s="26">
        <v>29406</v>
      </c>
      <c r="N126" s="26">
        <v>55303</v>
      </c>
      <c r="O126" s="29">
        <v>940</v>
      </c>
      <c r="P126" s="27">
        <v>537561</v>
      </c>
      <c r="Q126" s="34">
        <v>39203</v>
      </c>
      <c r="R126" s="26">
        <v>136687</v>
      </c>
      <c r="S126" s="26">
        <v>80979</v>
      </c>
      <c r="T126" s="26">
        <v>222271</v>
      </c>
      <c r="U126" s="26">
        <v>84551</v>
      </c>
      <c r="V126" s="26">
        <v>46409</v>
      </c>
      <c r="W126" s="26">
        <v>27340</v>
      </c>
      <c r="X126" s="27">
        <v>598237</v>
      </c>
      <c r="Y126" s="34">
        <v>39203</v>
      </c>
      <c r="Z126" s="20">
        <f t="shared" si="4"/>
        <v>478778</v>
      </c>
      <c r="AA126" s="20">
        <f t="shared" si="4"/>
        <v>299774</v>
      </c>
      <c r="AB126" s="20">
        <f t="shared" si="4"/>
        <v>561775</v>
      </c>
      <c r="AC126" s="20">
        <f t="shared" si="3"/>
        <v>179298</v>
      </c>
      <c r="AD126" s="20">
        <f t="shared" si="3"/>
        <v>149602</v>
      </c>
      <c r="AE126" s="20">
        <f t="shared" si="3"/>
        <v>34889</v>
      </c>
      <c r="AF126" s="20">
        <f t="shared" si="3"/>
        <v>1704116</v>
      </c>
    </row>
    <row r="127" spans="1:32" x14ac:dyDescent="0.25">
      <c r="A127" s="34">
        <v>39234</v>
      </c>
      <c r="B127" s="26">
        <v>148338</v>
      </c>
      <c r="C127" s="26">
        <v>71997</v>
      </c>
      <c r="D127" s="26">
        <v>226652</v>
      </c>
      <c r="E127" s="26">
        <v>56416</v>
      </c>
      <c r="F127" s="26">
        <v>47852</v>
      </c>
      <c r="G127" s="26">
        <v>4345</v>
      </c>
      <c r="H127" s="27">
        <v>555600</v>
      </c>
      <c r="I127" s="34">
        <v>39234</v>
      </c>
      <c r="J127" s="26">
        <v>191943</v>
      </c>
      <c r="K127" s="26">
        <v>128009</v>
      </c>
      <c r="L127" s="26">
        <v>117588</v>
      </c>
      <c r="M127" s="26">
        <v>23704</v>
      </c>
      <c r="N127" s="26">
        <v>54797</v>
      </c>
      <c r="O127" s="29">
        <v>826</v>
      </c>
      <c r="P127" s="27">
        <v>516867</v>
      </c>
      <c r="Q127" s="34">
        <v>39234</v>
      </c>
      <c r="R127" s="26">
        <v>137108</v>
      </c>
      <c r="S127" s="26">
        <v>76089</v>
      </c>
      <c r="T127" s="26">
        <v>211858</v>
      </c>
      <c r="U127" s="26">
        <v>72996</v>
      </c>
      <c r="V127" s="26">
        <v>45911</v>
      </c>
      <c r="W127" s="26">
        <v>26560</v>
      </c>
      <c r="X127" s="27">
        <v>570522</v>
      </c>
      <c r="Y127" s="34">
        <v>39234</v>
      </c>
      <c r="Z127" s="20">
        <f t="shared" si="4"/>
        <v>477389</v>
      </c>
      <c r="AA127" s="20">
        <f t="shared" si="4"/>
        <v>276095</v>
      </c>
      <c r="AB127" s="20">
        <f t="shared" si="4"/>
        <v>556098</v>
      </c>
      <c r="AC127" s="20">
        <f t="shared" si="3"/>
        <v>153116</v>
      </c>
      <c r="AD127" s="20">
        <f t="shared" si="3"/>
        <v>148560</v>
      </c>
      <c r="AE127" s="20">
        <f t="shared" si="3"/>
        <v>31731</v>
      </c>
      <c r="AF127" s="20">
        <f t="shared" si="3"/>
        <v>1642989</v>
      </c>
    </row>
    <row r="128" spans="1:32" x14ac:dyDescent="0.25">
      <c r="A128" s="34">
        <v>39264</v>
      </c>
      <c r="B128" s="26">
        <v>152470</v>
      </c>
      <c r="C128" s="26">
        <v>73224</v>
      </c>
      <c r="D128" s="26">
        <v>222384</v>
      </c>
      <c r="E128" s="26">
        <v>56944</v>
      </c>
      <c r="F128" s="26">
        <v>48369</v>
      </c>
      <c r="G128" s="26">
        <v>4313</v>
      </c>
      <c r="H128" s="27">
        <v>557704</v>
      </c>
      <c r="I128" s="34">
        <v>39264</v>
      </c>
      <c r="J128" s="26">
        <v>193032</v>
      </c>
      <c r="K128" s="26">
        <v>124644</v>
      </c>
      <c r="L128" s="26">
        <v>112185</v>
      </c>
      <c r="M128" s="26">
        <v>21255</v>
      </c>
      <c r="N128" s="26">
        <v>53411</v>
      </c>
      <c r="O128" s="29">
        <v>839</v>
      </c>
      <c r="P128" s="27">
        <v>505366</v>
      </c>
      <c r="Q128" s="34">
        <v>39264</v>
      </c>
      <c r="R128" s="26">
        <v>130793</v>
      </c>
      <c r="S128" s="26">
        <v>71558</v>
      </c>
      <c r="T128" s="26">
        <v>208131</v>
      </c>
      <c r="U128" s="26">
        <v>72210</v>
      </c>
      <c r="V128" s="26">
        <v>44552</v>
      </c>
      <c r="W128" s="26">
        <v>27412</v>
      </c>
      <c r="X128" s="27">
        <v>554656</v>
      </c>
      <c r="Y128" s="34">
        <v>39264</v>
      </c>
      <c r="Z128" s="20">
        <f t="shared" si="4"/>
        <v>476295</v>
      </c>
      <c r="AA128" s="20">
        <f t="shared" si="4"/>
        <v>269426</v>
      </c>
      <c r="AB128" s="20">
        <f t="shared" si="4"/>
        <v>542700</v>
      </c>
      <c r="AC128" s="20">
        <f t="shared" si="3"/>
        <v>150409</v>
      </c>
      <c r="AD128" s="20">
        <f t="shared" si="3"/>
        <v>146332</v>
      </c>
      <c r="AE128" s="20">
        <f t="shared" si="3"/>
        <v>32564</v>
      </c>
      <c r="AF128" s="20">
        <f t="shared" si="3"/>
        <v>1617726</v>
      </c>
    </row>
    <row r="129" spans="1:32" x14ac:dyDescent="0.25">
      <c r="A129" s="34">
        <v>39295</v>
      </c>
      <c r="B129" s="26">
        <v>153948</v>
      </c>
      <c r="C129" s="26">
        <v>73304</v>
      </c>
      <c r="D129" s="26">
        <v>221557</v>
      </c>
      <c r="E129" s="26">
        <v>54883</v>
      </c>
      <c r="F129" s="26">
        <v>49178</v>
      </c>
      <c r="G129" s="26">
        <v>4420</v>
      </c>
      <c r="H129" s="27">
        <v>557290</v>
      </c>
      <c r="I129" s="34">
        <v>39295</v>
      </c>
      <c r="J129" s="26">
        <v>200822</v>
      </c>
      <c r="K129" s="26">
        <v>127806</v>
      </c>
      <c r="L129" s="26">
        <v>117813</v>
      </c>
      <c r="M129" s="26">
        <v>21058</v>
      </c>
      <c r="N129" s="26">
        <v>53931</v>
      </c>
      <c r="O129" s="29">
        <v>908</v>
      </c>
      <c r="P129" s="27">
        <v>522338</v>
      </c>
      <c r="Q129" s="34">
        <v>39295</v>
      </c>
      <c r="R129" s="26">
        <v>137777</v>
      </c>
      <c r="S129" s="26">
        <v>74480</v>
      </c>
      <c r="T129" s="26">
        <v>220051</v>
      </c>
      <c r="U129" s="26">
        <v>69882</v>
      </c>
      <c r="V129" s="26">
        <v>45157</v>
      </c>
      <c r="W129" s="26">
        <v>26862</v>
      </c>
      <c r="X129" s="27">
        <v>574209</v>
      </c>
      <c r="Y129" s="34">
        <v>39295</v>
      </c>
      <c r="Z129" s="20">
        <f t="shared" si="4"/>
        <v>492547</v>
      </c>
      <c r="AA129" s="20">
        <f t="shared" si="4"/>
        <v>275590</v>
      </c>
      <c r="AB129" s="20">
        <f t="shared" si="4"/>
        <v>559421</v>
      </c>
      <c r="AC129" s="20">
        <f t="shared" si="3"/>
        <v>145823</v>
      </c>
      <c r="AD129" s="20">
        <f t="shared" si="3"/>
        <v>148266</v>
      </c>
      <c r="AE129" s="20">
        <f t="shared" si="3"/>
        <v>32190</v>
      </c>
      <c r="AF129" s="20">
        <f t="shared" si="3"/>
        <v>1653837</v>
      </c>
    </row>
    <row r="130" spans="1:32" x14ac:dyDescent="0.25">
      <c r="A130" s="34">
        <v>39326</v>
      </c>
      <c r="B130" s="26">
        <v>152627</v>
      </c>
      <c r="C130" s="26">
        <v>75398</v>
      </c>
      <c r="D130" s="26">
        <v>212235</v>
      </c>
      <c r="E130" s="26">
        <v>57143</v>
      </c>
      <c r="F130" s="26">
        <v>49529</v>
      </c>
      <c r="G130" s="26">
        <v>4287</v>
      </c>
      <c r="H130" s="27">
        <v>551219</v>
      </c>
      <c r="I130" s="34">
        <v>39326</v>
      </c>
      <c r="J130" s="26">
        <v>189144</v>
      </c>
      <c r="K130" s="26">
        <v>130320</v>
      </c>
      <c r="L130" s="26">
        <v>119366</v>
      </c>
      <c r="M130" s="26">
        <v>20958</v>
      </c>
      <c r="N130" s="26">
        <v>53863</v>
      </c>
      <c r="O130" s="29">
        <v>806</v>
      </c>
      <c r="P130" s="27">
        <v>514457</v>
      </c>
      <c r="Q130" s="34">
        <v>39326</v>
      </c>
      <c r="R130" s="26">
        <v>131106</v>
      </c>
      <c r="S130" s="26">
        <v>72505</v>
      </c>
      <c r="T130" s="26">
        <v>202578</v>
      </c>
      <c r="U130" s="26">
        <v>70836</v>
      </c>
      <c r="V130" s="26">
        <v>43729</v>
      </c>
      <c r="W130" s="26">
        <v>26525</v>
      </c>
      <c r="X130" s="27">
        <v>547279</v>
      </c>
      <c r="Y130" s="34">
        <v>39326</v>
      </c>
      <c r="Z130" s="20">
        <f t="shared" si="4"/>
        <v>472877</v>
      </c>
      <c r="AA130" s="20">
        <f t="shared" si="4"/>
        <v>278223</v>
      </c>
      <c r="AB130" s="20">
        <f t="shared" si="4"/>
        <v>534179</v>
      </c>
      <c r="AC130" s="20">
        <f t="shared" si="3"/>
        <v>148937</v>
      </c>
      <c r="AD130" s="20">
        <f t="shared" si="3"/>
        <v>147121</v>
      </c>
      <c r="AE130" s="20">
        <f t="shared" si="3"/>
        <v>31618</v>
      </c>
      <c r="AF130" s="20">
        <f t="shared" si="3"/>
        <v>1612955</v>
      </c>
    </row>
    <row r="131" spans="1:32" x14ac:dyDescent="0.25">
      <c r="A131" s="34">
        <v>39356</v>
      </c>
      <c r="B131" s="26">
        <v>147893</v>
      </c>
      <c r="C131" s="26">
        <v>75857</v>
      </c>
      <c r="D131" s="26">
        <v>199234</v>
      </c>
      <c r="E131" s="26">
        <v>55872</v>
      </c>
      <c r="F131" s="26">
        <v>47110</v>
      </c>
      <c r="G131" s="26">
        <v>4473</v>
      </c>
      <c r="H131" s="27">
        <v>530439</v>
      </c>
      <c r="I131" s="34">
        <v>39356</v>
      </c>
      <c r="J131" s="26">
        <v>181742</v>
      </c>
      <c r="K131" s="26">
        <v>132112</v>
      </c>
      <c r="L131" s="26">
        <v>118090</v>
      </c>
      <c r="M131" s="26">
        <v>20842</v>
      </c>
      <c r="N131" s="26">
        <v>53790</v>
      </c>
      <c r="O131" s="29">
        <v>802</v>
      </c>
      <c r="P131" s="27">
        <v>507378</v>
      </c>
      <c r="Q131" s="34">
        <v>39356</v>
      </c>
      <c r="R131" s="26">
        <v>137331</v>
      </c>
      <c r="S131" s="26">
        <v>76883</v>
      </c>
      <c r="T131" s="26">
        <v>221584</v>
      </c>
      <c r="U131" s="26">
        <v>80162</v>
      </c>
      <c r="V131" s="26">
        <v>45175</v>
      </c>
      <c r="W131" s="26">
        <v>27927</v>
      </c>
      <c r="X131" s="27">
        <v>589062</v>
      </c>
      <c r="Y131" s="34">
        <v>39356</v>
      </c>
      <c r="Z131" s="20">
        <f t="shared" si="4"/>
        <v>466966</v>
      </c>
      <c r="AA131" s="20">
        <f t="shared" si="4"/>
        <v>284852</v>
      </c>
      <c r="AB131" s="20">
        <f t="shared" si="4"/>
        <v>538908</v>
      </c>
      <c r="AC131" s="20">
        <f t="shared" si="3"/>
        <v>156876</v>
      </c>
      <c r="AD131" s="20">
        <f t="shared" si="3"/>
        <v>146075</v>
      </c>
      <c r="AE131" s="20">
        <f t="shared" si="3"/>
        <v>33202</v>
      </c>
      <c r="AF131" s="20">
        <f t="shared" si="3"/>
        <v>1626879</v>
      </c>
    </row>
    <row r="132" spans="1:32" x14ac:dyDescent="0.25">
      <c r="A132" s="34">
        <v>39387</v>
      </c>
      <c r="B132" s="26">
        <v>150841</v>
      </c>
      <c r="C132" s="26">
        <v>79350</v>
      </c>
      <c r="D132" s="26">
        <v>206890</v>
      </c>
      <c r="E132" s="26">
        <v>63197</v>
      </c>
      <c r="F132" s="26">
        <v>48143</v>
      </c>
      <c r="G132" s="26">
        <v>4574</v>
      </c>
      <c r="H132" s="27">
        <v>552995</v>
      </c>
      <c r="I132" s="34">
        <v>39387</v>
      </c>
      <c r="J132" s="26">
        <v>183155</v>
      </c>
      <c r="K132" s="26">
        <v>140399</v>
      </c>
      <c r="L132" s="26">
        <v>120865</v>
      </c>
      <c r="M132" s="26">
        <v>22598</v>
      </c>
      <c r="N132" s="26">
        <v>54336</v>
      </c>
      <c r="O132" s="29">
        <v>716</v>
      </c>
      <c r="P132" s="27">
        <v>522069</v>
      </c>
      <c r="Q132" s="34">
        <v>39387</v>
      </c>
      <c r="R132" s="26">
        <v>132180</v>
      </c>
      <c r="S132" s="26">
        <v>77973</v>
      </c>
      <c r="T132" s="26">
        <v>212265</v>
      </c>
      <c r="U132" s="26">
        <v>76970</v>
      </c>
      <c r="V132" s="26">
        <v>44482</v>
      </c>
      <c r="W132" s="26">
        <v>27731</v>
      </c>
      <c r="X132" s="27">
        <v>571601</v>
      </c>
      <c r="Y132" s="34">
        <v>39387</v>
      </c>
      <c r="Z132" s="20">
        <f t="shared" si="4"/>
        <v>466176</v>
      </c>
      <c r="AA132" s="20">
        <f t="shared" si="4"/>
        <v>297722</v>
      </c>
      <c r="AB132" s="20">
        <f t="shared" si="4"/>
        <v>540020</v>
      </c>
      <c r="AC132" s="20">
        <f t="shared" si="3"/>
        <v>162765</v>
      </c>
      <c r="AD132" s="20">
        <f t="shared" si="3"/>
        <v>146961</v>
      </c>
      <c r="AE132" s="20">
        <f t="shared" si="3"/>
        <v>33021</v>
      </c>
      <c r="AF132" s="20">
        <f t="shared" si="3"/>
        <v>1646665</v>
      </c>
    </row>
    <row r="133" spans="1:32" x14ac:dyDescent="0.25">
      <c r="A133" s="34">
        <v>39417</v>
      </c>
      <c r="B133" s="26">
        <v>155238</v>
      </c>
      <c r="C133" s="26">
        <v>86183</v>
      </c>
      <c r="D133" s="26">
        <v>202722</v>
      </c>
      <c r="E133" s="26">
        <v>113212</v>
      </c>
      <c r="F133" s="26">
        <v>48958</v>
      </c>
      <c r="G133" s="26">
        <v>5804</v>
      </c>
      <c r="H133" s="27">
        <v>612117</v>
      </c>
      <c r="I133" s="34">
        <v>39417</v>
      </c>
      <c r="J133" s="26">
        <v>180982</v>
      </c>
      <c r="K133" s="26">
        <v>148612</v>
      </c>
      <c r="L133" s="26">
        <v>122141</v>
      </c>
      <c r="M133" s="26">
        <v>42477</v>
      </c>
      <c r="N133" s="26">
        <v>55395</v>
      </c>
      <c r="O133" s="29">
        <v>736</v>
      </c>
      <c r="P133" s="27">
        <v>550343</v>
      </c>
      <c r="Q133" s="34">
        <v>39417</v>
      </c>
      <c r="R133" s="26">
        <v>133790</v>
      </c>
      <c r="S133" s="26">
        <v>80278</v>
      </c>
      <c r="T133" s="26">
        <v>203051</v>
      </c>
      <c r="U133" s="26">
        <v>82808</v>
      </c>
      <c r="V133" s="26">
        <v>44725</v>
      </c>
      <c r="W133" s="26">
        <v>29979</v>
      </c>
      <c r="X133" s="27">
        <v>574631</v>
      </c>
      <c r="Y133" s="34">
        <v>39417</v>
      </c>
      <c r="Z133" s="20">
        <f t="shared" si="4"/>
        <v>470010</v>
      </c>
      <c r="AA133" s="20">
        <f t="shared" si="4"/>
        <v>315073</v>
      </c>
      <c r="AB133" s="20">
        <f t="shared" si="4"/>
        <v>527914</v>
      </c>
      <c r="AC133" s="20">
        <f t="shared" si="3"/>
        <v>238497</v>
      </c>
      <c r="AD133" s="20">
        <f t="shared" si="3"/>
        <v>149078</v>
      </c>
      <c r="AE133" s="20">
        <f t="shared" si="3"/>
        <v>36519</v>
      </c>
      <c r="AF133" s="20">
        <f t="shared" si="3"/>
        <v>1737091</v>
      </c>
    </row>
    <row r="134" spans="1:32" x14ac:dyDescent="0.25">
      <c r="A134" s="34">
        <v>39448</v>
      </c>
      <c r="B134" s="26">
        <v>179434</v>
      </c>
      <c r="C134" s="26">
        <v>93505</v>
      </c>
      <c r="D134" s="26">
        <v>177839</v>
      </c>
      <c r="E134" s="26">
        <v>170327</v>
      </c>
      <c r="F134" s="26">
        <v>49367</v>
      </c>
      <c r="G134" s="26">
        <v>6000</v>
      </c>
      <c r="H134" s="27">
        <v>676472</v>
      </c>
      <c r="I134" s="34">
        <v>39448</v>
      </c>
      <c r="J134" s="26">
        <v>226346</v>
      </c>
      <c r="K134" s="26">
        <v>169742</v>
      </c>
      <c r="L134" s="26">
        <v>109800</v>
      </c>
      <c r="M134" s="26">
        <v>81413</v>
      </c>
      <c r="N134" s="26">
        <v>58401</v>
      </c>
      <c r="O134" s="29">
        <v>829</v>
      </c>
      <c r="P134" s="27">
        <v>646531</v>
      </c>
      <c r="Q134" s="34">
        <v>39448</v>
      </c>
      <c r="R134" s="26">
        <v>147803</v>
      </c>
      <c r="S134" s="26">
        <v>88714</v>
      </c>
      <c r="T134" s="26">
        <v>180000</v>
      </c>
      <c r="U134" s="26">
        <v>96000</v>
      </c>
      <c r="V134" s="26">
        <v>46223</v>
      </c>
      <c r="W134" s="26">
        <v>32354</v>
      </c>
      <c r="X134" s="27">
        <v>591094</v>
      </c>
      <c r="Y134" s="34">
        <v>39448</v>
      </c>
      <c r="Z134" s="20">
        <f t="shared" si="4"/>
        <v>553583</v>
      </c>
      <c r="AA134" s="20">
        <f t="shared" si="4"/>
        <v>351961</v>
      </c>
      <c r="AB134" s="20">
        <f t="shared" si="4"/>
        <v>467639</v>
      </c>
      <c r="AC134" s="20">
        <f t="shared" si="3"/>
        <v>347740</v>
      </c>
      <c r="AD134" s="20">
        <f t="shared" si="3"/>
        <v>153991</v>
      </c>
      <c r="AE134" s="20">
        <f t="shared" si="3"/>
        <v>39183</v>
      </c>
      <c r="AF134" s="20">
        <f t="shared" si="3"/>
        <v>1914097</v>
      </c>
    </row>
    <row r="135" spans="1:32" x14ac:dyDescent="0.25">
      <c r="A135" s="34">
        <v>39479</v>
      </c>
      <c r="B135" s="26">
        <v>164181</v>
      </c>
      <c r="C135" s="26">
        <v>88772</v>
      </c>
      <c r="D135" s="26">
        <v>211308</v>
      </c>
      <c r="E135" s="26">
        <v>184722</v>
      </c>
      <c r="F135" s="26">
        <v>48174</v>
      </c>
      <c r="G135" s="26">
        <v>5669</v>
      </c>
      <c r="H135" s="27">
        <v>702826</v>
      </c>
      <c r="I135" s="34">
        <v>39479</v>
      </c>
      <c r="J135" s="26">
        <v>204233</v>
      </c>
      <c r="K135" s="26">
        <v>161385</v>
      </c>
      <c r="L135" s="26">
        <v>121061</v>
      </c>
      <c r="M135" s="26">
        <v>86632</v>
      </c>
      <c r="N135" s="26">
        <v>56142</v>
      </c>
      <c r="O135" s="29">
        <v>839</v>
      </c>
      <c r="P135" s="27">
        <v>630292</v>
      </c>
      <c r="Q135" s="34">
        <v>39479</v>
      </c>
      <c r="R135" s="26">
        <v>135966</v>
      </c>
      <c r="S135" s="26">
        <v>84169</v>
      </c>
      <c r="T135" s="26">
        <v>221536</v>
      </c>
      <c r="U135" s="26">
        <v>97631</v>
      </c>
      <c r="V135" s="26">
        <v>45334</v>
      </c>
      <c r="W135" s="26">
        <v>31797</v>
      </c>
      <c r="X135" s="27">
        <v>616433</v>
      </c>
      <c r="Y135" s="34">
        <v>39479</v>
      </c>
      <c r="Z135" s="20">
        <f t="shared" si="4"/>
        <v>504380</v>
      </c>
      <c r="AA135" s="20">
        <f t="shared" si="4"/>
        <v>334326</v>
      </c>
      <c r="AB135" s="20">
        <f t="shared" si="4"/>
        <v>553905</v>
      </c>
      <c r="AC135" s="20">
        <f t="shared" si="3"/>
        <v>368985</v>
      </c>
      <c r="AD135" s="20">
        <f t="shared" si="3"/>
        <v>149650</v>
      </c>
      <c r="AE135" s="20">
        <f t="shared" si="3"/>
        <v>38305</v>
      </c>
      <c r="AF135" s="20">
        <f t="shared" si="3"/>
        <v>1949551</v>
      </c>
    </row>
    <row r="136" spans="1:32" x14ac:dyDescent="0.25">
      <c r="A136" s="34">
        <v>39508</v>
      </c>
      <c r="B136" s="26">
        <v>169057</v>
      </c>
      <c r="C136" s="26">
        <v>92081</v>
      </c>
      <c r="D136" s="26">
        <v>219883</v>
      </c>
      <c r="E136" s="26">
        <v>153027</v>
      </c>
      <c r="F136" s="26">
        <v>49440</v>
      </c>
      <c r="G136" s="26">
        <v>6255</v>
      </c>
      <c r="H136" s="27">
        <v>689743</v>
      </c>
      <c r="I136" s="34">
        <v>39508</v>
      </c>
      <c r="J136" s="26">
        <v>197614</v>
      </c>
      <c r="K136" s="26">
        <v>164075</v>
      </c>
      <c r="L136" s="26">
        <v>124044</v>
      </c>
      <c r="M136" s="26">
        <v>67588</v>
      </c>
      <c r="N136" s="26">
        <v>57583</v>
      </c>
      <c r="O136" s="29">
        <v>849</v>
      </c>
      <c r="P136" s="27">
        <v>611753</v>
      </c>
      <c r="Q136" s="34">
        <v>39508</v>
      </c>
      <c r="R136" s="26">
        <v>132595</v>
      </c>
      <c r="S136" s="26">
        <v>84498</v>
      </c>
      <c r="T136" s="26">
        <v>212477</v>
      </c>
      <c r="U136" s="26">
        <v>94241</v>
      </c>
      <c r="V136" s="26">
        <v>45671</v>
      </c>
      <c r="W136" s="26">
        <v>34293</v>
      </c>
      <c r="X136" s="27">
        <v>603775</v>
      </c>
      <c r="Y136" s="34">
        <v>39508</v>
      </c>
      <c r="Z136" s="20">
        <f t="shared" si="4"/>
        <v>499266</v>
      </c>
      <c r="AA136" s="20">
        <f t="shared" si="4"/>
        <v>340654</v>
      </c>
      <c r="AB136" s="20">
        <f t="shared" si="4"/>
        <v>556404</v>
      </c>
      <c r="AC136" s="20">
        <f t="shared" si="3"/>
        <v>314856</v>
      </c>
      <c r="AD136" s="20">
        <f t="shared" si="3"/>
        <v>152694</v>
      </c>
      <c r="AE136" s="20">
        <f t="shared" si="3"/>
        <v>41397</v>
      </c>
      <c r="AF136" s="20">
        <f t="shared" si="3"/>
        <v>1905271</v>
      </c>
    </row>
    <row r="137" spans="1:32" x14ac:dyDescent="0.25">
      <c r="A137" s="34">
        <v>39539</v>
      </c>
      <c r="B137" s="26">
        <v>160290</v>
      </c>
      <c r="C137" s="26">
        <v>87167</v>
      </c>
      <c r="D137" s="26">
        <v>229956</v>
      </c>
      <c r="E137" s="26">
        <v>108928</v>
      </c>
      <c r="F137" s="26">
        <v>49443</v>
      </c>
      <c r="G137" s="26">
        <v>6004</v>
      </c>
      <c r="H137" s="27">
        <v>641788</v>
      </c>
      <c r="I137" s="34">
        <v>39539</v>
      </c>
      <c r="J137" s="26">
        <v>193435</v>
      </c>
      <c r="K137" s="26">
        <v>158328</v>
      </c>
      <c r="L137" s="26">
        <v>137694</v>
      </c>
      <c r="M137" s="26">
        <v>41281</v>
      </c>
      <c r="N137" s="26">
        <v>59169</v>
      </c>
      <c r="O137" s="29">
        <v>862</v>
      </c>
      <c r="P137" s="27">
        <v>590769</v>
      </c>
      <c r="Q137" s="34">
        <v>39539</v>
      </c>
      <c r="R137" s="26">
        <v>133388</v>
      </c>
      <c r="S137" s="26">
        <v>86922</v>
      </c>
      <c r="T137" s="26">
        <v>223681</v>
      </c>
      <c r="U137" s="26">
        <v>96877</v>
      </c>
      <c r="V137" s="26">
        <v>47268</v>
      </c>
      <c r="W137" s="26">
        <v>32188</v>
      </c>
      <c r="X137" s="27">
        <v>620324</v>
      </c>
      <c r="Y137" s="34">
        <v>39539</v>
      </c>
      <c r="Z137" s="20">
        <f t="shared" si="4"/>
        <v>487113</v>
      </c>
      <c r="AA137" s="20">
        <f t="shared" si="4"/>
        <v>332417</v>
      </c>
      <c r="AB137" s="20">
        <f t="shared" si="4"/>
        <v>591331</v>
      </c>
      <c r="AC137" s="20">
        <f t="shared" si="3"/>
        <v>247086</v>
      </c>
      <c r="AD137" s="20">
        <f t="shared" si="3"/>
        <v>155880</v>
      </c>
      <c r="AE137" s="20">
        <f t="shared" si="3"/>
        <v>39054</v>
      </c>
      <c r="AF137" s="20">
        <f t="shared" si="3"/>
        <v>1852881</v>
      </c>
    </row>
    <row r="138" spans="1:32" x14ac:dyDescent="0.25">
      <c r="A138" s="34">
        <v>39569</v>
      </c>
      <c r="B138" s="26">
        <v>153290</v>
      </c>
      <c r="C138" s="26">
        <v>78576</v>
      </c>
      <c r="D138" s="26">
        <v>239185</v>
      </c>
      <c r="E138" s="26">
        <v>74113</v>
      </c>
      <c r="F138" s="26">
        <v>49064</v>
      </c>
      <c r="G138" s="26">
        <v>5515</v>
      </c>
      <c r="H138" s="27">
        <v>599743</v>
      </c>
      <c r="I138" s="34">
        <v>39569</v>
      </c>
      <c r="J138" s="26">
        <v>187452</v>
      </c>
      <c r="K138" s="26">
        <v>138432</v>
      </c>
      <c r="L138" s="26">
        <v>138071</v>
      </c>
      <c r="M138" s="26">
        <v>31399</v>
      </c>
      <c r="N138" s="26">
        <v>54237</v>
      </c>
      <c r="O138" s="29">
        <v>689</v>
      </c>
      <c r="P138" s="27">
        <v>550280</v>
      </c>
      <c r="Q138" s="34">
        <v>39569</v>
      </c>
      <c r="R138" s="26">
        <v>139083</v>
      </c>
      <c r="S138" s="26">
        <v>82026</v>
      </c>
      <c r="T138" s="26">
        <v>211632</v>
      </c>
      <c r="U138" s="26">
        <v>87053</v>
      </c>
      <c r="V138" s="26">
        <v>46569</v>
      </c>
      <c r="W138" s="26">
        <v>31075</v>
      </c>
      <c r="X138" s="27">
        <v>597438</v>
      </c>
      <c r="Y138" s="34">
        <v>39569</v>
      </c>
      <c r="Z138" s="20">
        <f t="shared" si="4"/>
        <v>479825</v>
      </c>
      <c r="AA138" s="20">
        <f t="shared" si="4"/>
        <v>299034</v>
      </c>
      <c r="AB138" s="20">
        <f t="shared" si="4"/>
        <v>588888</v>
      </c>
      <c r="AC138" s="20">
        <f t="shared" si="3"/>
        <v>192565</v>
      </c>
      <c r="AD138" s="20">
        <f t="shared" si="3"/>
        <v>149870</v>
      </c>
      <c r="AE138" s="20">
        <f t="shared" si="3"/>
        <v>37279</v>
      </c>
      <c r="AF138" s="20">
        <f t="shared" si="3"/>
        <v>1747461</v>
      </c>
    </row>
    <row r="139" spans="1:32" x14ac:dyDescent="0.25">
      <c r="A139" s="34">
        <v>39600</v>
      </c>
      <c r="B139" s="26">
        <v>155147</v>
      </c>
      <c r="C139" s="26">
        <v>75495</v>
      </c>
      <c r="D139" s="26">
        <v>229547</v>
      </c>
      <c r="E139" s="26">
        <v>63033</v>
      </c>
      <c r="F139" s="26">
        <v>48378</v>
      </c>
      <c r="G139" s="26">
        <v>4468</v>
      </c>
      <c r="H139" s="27">
        <v>576068</v>
      </c>
      <c r="I139" s="34">
        <v>39600</v>
      </c>
      <c r="J139" s="26">
        <v>192195</v>
      </c>
      <c r="K139" s="26">
        <v>135866</v>
      </c>
      <c r="L139" s="26">
        <v>136953</v>
      </c>
      <c r="M139" s="26">
        <v>26002</v>
      </c>
      <c r="N139" s="26">
        <v>55621</v>
      </c>
      <c r="O139" s="29">
        <v>671</v>
      </c>
      <c r="P139" s="27">
        <v>547308</v>
      </c>
      <c r="Q139" s="34">
        <v>39600</v>
      </c>
      <c r="R139" s="26">
        <v>145518</v>
      </c>
      <c r="S139" s="26">
        <v>82010</v>
      </c>
      <c r="T139" s="26">
        <v>214212</v>
      </c>
      <c r="U139" s="26">
        <v>81172</v>
      </c>
      <c r="V139" s="26">
        <v>46421</v>
      </c>
      <c r="W139" s="26">
        <v>29497</v>
      </c>
      <c r="X139" s="27">
        <v>598830</v>
      </c>
      <c r="Y139" s="34">
        <v>39600</v>
      </c>
      <c r="Z139" s="20">
        <f t="shared" si="4"/>
        <v>492860</v>
      </c>
      <c r="AA139" s="20">
        <f t="shared" si="4"/>
        <v>293371</v>
      </c>
      <c r="AB139" s="20">
        <f t="shared" si="4"/>
        <v>580712</v>
      </c>
      <c r="AC139" s="20">
        <f t="shared" si="3"/>
        <v>170207</v>
      </c>
      <c r="AD139" s="20">
        <f t="shared" si="3"/>
        <v>150420</v>
      </c>
      <c r="AE139" s="20">
        <f t="shared" si="3"/>
        <v>34636</v>
      </c>
      <c r="AF139" s="20">
        <f t="shared" si="3"/>
        <v>1722206</v>
      </c>
    </row>
    <row r="140" spans="1:32" x14ac:dyDescent="0.25">
      <c r="A140" s="34">
        <v>39630</v>
      </c>
      <c r="B140" s="26">
        <v>158474</v>
      </c>
      <c r="C140" s="26">
        <v>76827</v>
      </c>
      <c r="D140" s="26">
        <v>230868</v>
      </c>
      <c r="E140" s="26">
        <v>60186</v>
      </c>
      <c r="F140" s="26">
        <v>48447</v>
      </c>
      <c r="G140" s="26">
        <v>4556</v>
      </c>
      <c r="H140" s="27">
        <v>579358</v>
      </c>
      <c r="I140" s="34">
        <v>39630</v>
      </c>
      <c r="J140" s="26">
        <v>196710</v>
      </c>
      <c r="K140" s="26">
        <v>130183</v>
      </c>
      <c r="L140" s="26">
        <v>132940</v>
      </c>
      <c r="M140" s="26">
        <v>22402</v>
      </c>
      <c r="N140" s="26">
        <v>55650</v>
      </c>
      <c r="O140" s="29">
        <v>742</v>
      </c>
      <c r="P140" s="27">
        <v>538627</v>
      </c>
      <c r="Q140" s="34">
        <v>39630</v>
      </c>
      <c r="R140" s="26">
        <v>145928</v>
      </c>
      <c r="S140" s="26">
        <v>83480</v>
      </c>
      <c r="T140" s="26">
        <v>235886</v>
      </c>
      <c r="U140" s="26">
        <v>77224</v>
      </c>
      <c r="V140" s="26">
        <v>48035</v>
      </c>
      <c r="W140" s="26">
        <v>29563</v>
      </c>
      <c r="X140" s="27">
        <v>620116</v>
      </c>
      <c r="Y140" s="34">
        <v>39630</v>
      </c>
      <c r="Z140" s="20">
        <f t="shared" si="4"/>
        <v>501112</v>
      </c>
      <c r="AA140" s="20">
        <f t="shared" si="4"/>
        <v>290490</v>
      </c>
      <c r="AB140" s="20">
        <f t="shared" si="4"/>
        <v>599694</v>
      </c>
      <c r="AC140" s="20">
        <f t="shared" si="3"/>
        <v>159812</v>
      </c>
      <c r="AD140" s="20">
        <f t="shared" si="3"/>
        <v>152132</v>
      </c>
      <c r="AE140" s="20">
        <f t="shared" si="3"/>
        <v>34861</v>
      </c>
      <c r="AF140" s="20">
        <f t="shared" si="3"/>
        <v>1738101</v>
      </c>
    </row>
    <row r="141" spans="1:32" x14ac:dyDescent="0.25">
      <c r="A141" s="34">
        <v>39661</v>
      </c>
      <c r="B141" s="26">
        <v>160801</v>
      </c>
      <c r="C141" s="26">
        <v>81232</v>
      </c>
      <c r="D141" s="26">
        <v>235250</v>
      </c>
      <c r="E141" s="26">
        <v>62936</v>
      </c>
      <c r="F141" s="26">
        <v>48602</v>
      </c>
      <c r="G141" s="26">
        <v>4581</v>
      </c>
      <c r="H141" s="27">
        <v>593402</v>
      </c>
      <c r="I141" s="34">
        <v>39661</v>
      </c>
      <c r="J141" s="26">
        <v>193522</v>
      </c>
      <c r="K141" s="26">
        <v>134995</v>
      </c>
      <c r="L141" s="26">
        <v>139556</v>
      </c>
      <c r="M141" s="26">
        <v>23047</v>
      </c>
      <c r="N141" s="26">
        <v>55349</v>
      </c>
      <c r="O141" s="29">
        <v>672</v>
      </c>
      <c r="P141" s="27">
        <v>547141</v>
      </c>
      <c r="Q141" s="34">
        <v>39661</v>
      </c>
      <c r="R141" s="26">
        <v>142138</v>
      </c>
      <c r="S141" s="26">
        <v>80535</v>
      </c>
      <c r="T141" s="26">
        <v>223366</v>
      </c>
      <c r="U141" s="26">
        <v>77138</v>
      </c>
      <c r="V141" s="26">
        <v>45543</v>
      </c>
      <c r="W141" s="26">
        <v>28999</v>
      </c>
      <c r="X141" s="27">
        <v>597719</v>
      </c>
      <c r="Y141" s="34">
        <v>39661</v>
      </c>
      <c r="Z141" s="20">
        <f t="shared" si="4"/>
        <v>496461</v>
      </c>
      <c r="AA141" s="20">
        <f t="shared" si="4"/>
        <v>296762</v>
      </c>
      <c r="AB141" s="20">
        <f t="shared" si="4"/>
        <v>598172</v>
      </c>
      <c r="AC141" s="20">
        <f t="shared" si="3"/>
        <v>163121</v>
      </c>
      <c r="AD141" s="20">
        <f t="shared" si="3"/>
        <v>149494</v>
      </c>
      <c r="AE141" s="20">
        <f t="shared" si="3"/>
        <v>34252</v>
      </c>
      <c r="AF141" s="20">
        <f t="shared" si="3"/>
        <v>1738262</v>
      </c>
    </row>
    <row r="142" spans="1:32" x14ac:dyDescent="0.25">
      <c r="A142" s="34">
        <v>39692</v>
      </c>
      <c r="B142" s="26">
        <v>156211</v>
      </c>
      <c r="C142" s="26">
        <v>79078</v>
      </c>
      <c r="D142" s="26">
        <v>218746</v>
      </c>
      <c r="E142" s="26">
        <v>59766</v>
      </c>
      <c r="F142" s="26">
        <v>48824</v>
      </c>
      <c r="G142" s="26">
        <v>4420</v>
      </c>
      <c r="H142" s="27">
        <v>567045</v>
      </c>
      <c r="I142" s="34">
        <v>39692</v>
      </c>
      <c r="J142" s="26">
        <v>190930</v>
      </c>
      <c r="K142" s="26">
        <v>133695</v>
      </c>
      <c r="L142" s="26">
        <v>136576</v>
      </c>
      <c r="M142" s="26">
        <v>22286</v>
      </c>
      <c r="N142" s="26">
        <v>56101</v>
      </c>
      <c r="O142" s="29">
        <v>697</v>
      </c>
      <c r="P142" s="27">
        <v>540285</v>
      </c>
      <c r="Q142" s="34">
        <v>39692</v>
      </c>
      <c r="R142" s="26">
        <v>137719</v>
      </c>
      <c r="S142" s="26">
        <v>77949</v>
      </c>
      <c r="T142" s="26">
        <v>215566</v>
      </c>
      <c r="U142" s="26">
        <v>72922</v>
      </c>
      <c r="V142" s="26">
        <v>45072</v>
      </c>
      <c r="W142" s="26">
        <v>28203</v>
      </c>
      <c r="X142" s="27">
        <v>577431</v>
      </c>
      <c r="Y142" s="34">
        <v>39692</v>
      </c>
      <c r="Z142" s="20">
        <f t="shared" si="4"/>
        <v>484860</v>
      </c>
      <c r="AA142" s="20">
        <f t="shared" si="4"/>
        <v>290722</v>
      </c>
      <c r="AB142" s="20">
        <f t="shared" si="4"/>
        <v>570888</v>
      </c>
      <c r="AC142" s="20">
        <f t="shared" si="3"/>
        <v>154974</v>
      </c>
      <c r="AD142" s="20">
        <f t="shared" si="3"/>
        <v>149997</v>
      </c>
      <c r="AE142" s="20">
        <f t="shared" si="3"/>
        <v>33320</v>
      </c>
      <c r="AF142" s="20">
        <f t="shared" si="3"/>
        <v>1684761</v>
      </c>
    </row>
    <row r="143" spans="1:32" x14ac:dyDescent="0.25">
      <c r="A143" s="34">
        <v>39722</v>
      </c>
      <c r="B143" s="26">
        <v>154631</v>
      </c>
      <c r="C143" s="26">
        <v>78480</v>
      </c>
      <c r="D143" s="26">
        <v>215312</v>
      </c>
      <c r="E143" s="26">
        <v>61651</v>
      </c>
      <c r="F143" s="26">
        <v>48564</v>
      </c>
      <c r="G143" s="26">
        <v>4640</v>
      </c>
      <c r="H143" s="27">
        <v>563278</v>
      </c>
      <c r="I143" s="34">
        <v>39722</v>
      </c>
      <c r="J143" s="26">
        <v>186136</v>
      </c>
      <c r="K143" s="26">
        <v>136186</v>
      </c>
      <c r="L143" s="26">
        <v>137665</v>
      </c>
      <c r="M143" s="26">
        <v>21612</v>
      </c>
      <c r="N143" s="26">
        <v>55918</v>
      </c>
      <c r="O143" s="29">
        <v>695</v>
      </c>
      <c r="P143" s="27">
        <v>538212</v>
      </c>
      <c r="Q143" s="34">
        <v>39722</v>
      </c>
      <c r="R143" s="26">
        <v>148779</v>
      </c>
      <c r="S143" s="26">
        <v>85101</v>
      </c>
      <c r="T143" s="26">
        <v>230504</v>
      </c>
      <c r="U143" s="26">
        <v>80023</v>
      </c>
      <c r="V143" s="26">
        <v>46804</v>
      </c>
      <c r="W143" s="26">
        <v>30456</v>
      </c>
      <c r="X143" s="27">
        <v>621668</v>
      </c>
      <c r="Y143" s="34">
        <v>39722</v>
      </c>
      <c r="Z143" s="20">
        <f t="shared" si="4"/>
        <v>489546</v>
      </c>
      <c r="AA143" s="20">
        <f t="shared" si="4"/>
        <v>299767</v>
      </c>
      <c r="AB143" s="20">
        <f t="shared" si="4"/>
        <v>583481</v>
      </c>
      <c r="AC143" s="20">
        <f t="shared" si="3"/>
        <v>163286</v>
      </c>
      <c r="AD143" s="20">
        <f t="shared" si="3"/>
        <v>151286</v>
      </c>
      <c r="AE143" s="20">
        <f t="shared" si="3"/>
        <v>35791</v>
      </c>
      <c r="AF143" s="20">
        <f t="shared" si="3"/>
        <v>1723158</v>
      </c>
    </row>
    <row r="144" spans="1:32" x14ac:dyDescent="0.25">
      <c r="A144" s="34">
        <v>39753</v>
      </c>
      <c r="B144" s="26">
        <v>156867</v>
      </c>
      <c r="C144" s="26">
        <v>82624</v>
      </c>
      <c r="D144" s="26">
        <v>205029</v>
      </c>
      <c r="E144" s="26">
        <v>66905</v>
      </c>
      <c r="F144" s="26">
        <v>49015</v>
      </c>
      <c r="G144" s="26">
        <v>4949</v>
      </c>
      <c r="H144" s="27">
        <v>565389</v>
      </c>
      <c r="I144" s="34">
        <v>39753</v>
      </c>
      <c r="J144" s="26">
        <v>183828</v>
      </c>
      <c r="K144" s="26">
        <v>148097</v>
      </c>
      <c r="L144" s="26">
        <v>135473</v>
      </c>
      <c r="M144" s="26">
        <v>29397</v>
      </c>
      <c r="N144" s="26">
        <v>55462</v>
      </c>
      <c r="O144" s="29">
        <v>743</v>
      </c>
      <c r="P144" s="27">
        <v>553000</v>
      </c>
      <c r="Q144" s="34">
        <v>39753</v>
      </c>
      <c r="R144" s="26">
        <v>139175</v>
      </c>
      <c r="S144" s="26">
        <v>85191</v>
      </c>
      <c r="T144" s="26">
        <v>205224</v>
      </c>
      <c r="U144" s="26">
        <v>79497</v>
      </c>
      <c r="V144" s="26">
        <v>45295</v>
      </c>
      <c r="W144" s="26">
        <v>29908</v>
      </c>
      <c r="X144" s="27">
        <v>584290</v>
      </c>
      <c r="Y144" s="34">
        <v>39753</v>
      </c>
      <c r="Z144" s="20">
        <f t="shared" si="4"/>
        <v>479870</v>
      </c>
      <c r="AA144" s="20">
        <f t="shared" si="4"/>
        <v>315912</v>
      </c>
      <c r="AB144" s="20">
        <f t="shared" si="4"/>
        <v>545726</v>
      </c>
      <c r="AC144" s="20">
        <f t="shared" si="3"/>
        <v>175799</v>
      </c>
      <c r="AD144" s="20">
        <f t="shared" si="3"/>
        <v>149772</v>
      </c>
      <c r="AE144" s="20">
        <f t="shared" si="3"/>
        <v>35600</v>
      </c>
      <c r="AF144" s="20">
        <f t="shared" si="3"/>
        <v>1702679</v>
      </c>
    </row>
    <row r="145" spans="1:32" x14ac:dyDescent="0.25">
      <c r="A145" s="34">
        <v>39783</v>
      </c>
      <c r="B145" s="26">
        <v>175672</v>
      </c>
      <c r="C145" s="26">
        <v>97153</v>
      </c>
      <c r="D145" s="26">
        <v>200541</v>
      </c>
      <c r="E145" s="26">
        <v>138455</v>
      </c>
      <c r="F145" s="26">
        <v>52454</v>
      </c>
      <c r="G145" s="26">
        <v>6034</v>
      </c>
      <c r="H145" s="27">
        <v>670309</v>
      </c>
      <c r="I145" s="34">
        <v>39783</v>
      </c>
      <c r="J145" s="26">
        <v>186699</v>
      </c>
      <c r="K145" s="26">
        <v>157870</v>
      </c>
      <c r="L145" s="26">
        <v>119485</v>
      </c>
      <c r="M145" s="26">
        <v>57607</v>
      </c>
      <c r="N145" s="26">
        <v>59842</v>
      </c>
      <c r="O145" s="29">
        <v>757</v>
      </c>
      <c r="P145" s="27">
        <v>582260</v>
      </c>
      <c r="Q145" s="34">
        <v>39783</v>
      </c>
      <c r="R145" s="26">
        <v>137569</v>
      </c>
      <c r="S145" s="26">
        <v>84988</v>
      </c>
      <c r="T145" s="26">
        <v>184245</v>
      </c>
      <c r="U145" s="26">
        <v>86297</v>
      </c>
      <c r="V145" s="26">
        <v>45129</v>
      </c>
      <c r="W145" s="26">
        <v>31002</v>
      </c>
      <c r="X145" s="27">
        <v>569229</v>
      </c>
      <c r="Y145" s="34">
        <v>39783</v>
      </c>
      <c r="Z145" s="20">
        <f t="shared" si="4"/>
        <v>499940</v>
      </c>
      <c r="AA145" s="20">
        <f t="shared" si="4"/>
        <v>340011</v>
      </c>
      <c r="AB145" s="20">
        <f t="shared" si="4"/>
        <v>504271</v>
      </c>
      <c r="AC145" s="20">
        <f t="shared" si="3"/>
        <v>282359</v>
      </c>
      <c r="AD145" s="20">
        <f t="shared" si="3"/>
        <v>157425</v>
      </c>
      <c r="AE145" s="20">
        <f t="shared" si="3"/>
        <v>37793</v>
      </c>
      <c r="AF145" s="20">
        <f t="shared" si="3"/>
        <v>1821798</v>
      </c>
    </row>
    <row r="146" spans="1:32" x14ac:dyDescent="0.25">
      <c r="A146" s="34">
        <v>39814</v>
      </c>
      <c r="B146" s="26">
        <v>176329</v>
      </c>
      <c r="C146" s="26">
        <v>90887</v>
      </c>
      <c r="D146" s="26">
        <v>129283</v>
      </c>
      <c r="E146" s="26">
        <v>183288</v>
      </c>
      <c r="F146" s="26">
        <v>48913</v>
      </c>
      <c r="G146" s="26">
        <v>5986</v>
      </c>
      <c r="H146" s="27">
        <v>634686</v>
      </c>
      <c r="I146" s="34">
        <v>39814</v>
      </c>
      <c r="J146" s="26">
        <v>219414</v>
      </c>
      <c r="K146" s="26">
        <v>169205</v>
      </c>
      <c r="L146" s="26">
        <v>96123</v>
      </c>
      <c r="M146" s="26">
        <v>89626</v>
      </c>
      <c r="N146" s="26">
        <v>58577</v>
      </c>
      <c r="O146" s="29">
        <v>817</v>
      </c>
      <c r="P146" s="27">
        <v>633762</v>
      </c>
      <c r="Q146" s="34">
        <v>39814</v>
      </c>
      <c r="R146" s="26">
        <v>154904</v>
      </c>
      <c r="S146" s="26">
        <v>92251</v>
      </c>
      <c r="T146" s="26">
        <v>144848</v>
      </c>
      <c r="U146" s="26">
        <v>100480</v>
      </c>
      <c r="V146" s="26">
        <v>46361</v>
      </c>
      <c r="W146" s="26">
        <v>30880</v>
      </c>
      <c r="X146" s="27">
        <v>569724</v>
      </c>
      <c r="Y146" s="34">
        <v>39814</v>
      </c>
      <c r="Z146" s="20">
        <f t="shared" si="4"/>
        <v>550647</v>
      </c>
      <c r="AA146" s="20">
        <f t="shared" si="4"/>
        <v>352343</v>
      </c>
      <c r="AB146" s="20">
        <f t="shared" si="4"/>
        <v>370254</v>
      </c>
      <c r="AC146" s="20">
        <f t="shared" si="3"/>
        <v>373394</v>
      </c>
      <c r="AD146" s="20">
        <f t="shared" si="3"/>
        <v>153851</v>
      </c>
      <c r="AE146" s="20">
        <f t="shared" si="3"/>
        <v>37683</v>
      </c>
      <c r="AF146" s="20">
        <f t="shared" si="3"/>
        <v>1838172</v>
      </c>
    </row>
    <row r="147" spans="1:32" x14ac:dyDescent="0.25">
      <c r="A147" s="34">
        <v>39845</v>
      </c>
      <c r="B147" s="26">
        <v>180627</v>
      </c>
      <c r="C147" s="26">
        <v>97593</v>
      </c>
      <c r="D147" s="26">
        <v>173226</v>
      </c>
      <c r="E147" s="26">
        <v>190446</v>
      </c>
      <c r="F147" s="26">
        <v>50350</v>
      </c>
      <c r="G147" s="26">
        <v>5587</v>
      </c>
      <c r="H147" s="27">
        <v>697829</v>
      </c>
      <c r="I147" s="34">
        <v>39845</v>
      </c>
      <c r="J147" s="26">
        <v>199855</v>
      </c>
      <c r="K147" s="26">
        <v>164184</v>
      </c>
      <c r="L147" s="26">
        <v>95684</v>
      </c>
      <c r="M147" s="26">
        <v>80460</v>
      </c>
      <c r="N147" s="26">
        <v>57476</v>
      </c>
      <c r="O147" s="29">
        <v>866</v>
      </c>
      <c r="P147" s="27">
        <v>598525</v>
      </c>
      <c r="Q147" s="34">
        <v>39845</v>
      </c>
      <c r="R147" s="26">
        <v>139945</v>
      </c>
      <c r="S147" s="26">
        <v>86355</v>
      </c>
      <c r="T147" s="26">
        <v>182853</v>
      </c>
      <c r="U147" s="26">
        <v>89834</v>
      </c>
      <c r="V147" s="26">
        <v>43511</v>
      </c>
      <c r="W147" s="26">
        <v>30713</v>
      </c>
      <c r="X147" s="27">
        <v>573211</v>
      </c>
      <c r="Y147" s="34">
        <v>39845</v>
      </c>
      <c r="Z147" s="20">
        <f t="shared" si="4"/>
        <v>520427</v>
      </c>
      <c r="AA147" s="20">
        <f t="shared" si="4"/>
        <v>348132</v>
      </c>
      <c r="AB147" s="20">
        <f t="shared" si="4"/>
        <v>451763</v>
      </c>
      <c r="AC147" s="20">
        <f t="shared" si="3"/>
        <v>360740</v>
      </c>
      <c r="AD147" s="20">
        <f t="shared" si="3"/>
        <v>151337</v>
      </c>
      <c r="AE147" s="20">
        <f t="shared" si="3"/>
        <v>37166</v>
      </c>
      <c r="AF147" s="20">
        <f t="shared" si="3"/>
        <v>1869565</v>
      </c>
    </row>
    <row r="148" spans="1:32" x14ac:dyDescent="0.25">
      <c r="A148" s="34">
        <v>39873</v>
      </c>
      <c r="B148" s="26">
        <v>176180</v>
      </c>
      <c r="C148" s="26">
        <v>95373</v>
      </c>
      <c r="D148" s="26">
        <v>183173</v>
      </c>
      <c r="E148" s="26">
        <v>150062</v>
      </c>
      <c r="F148" s="26">
        <v>49668</v>
      </c>
      <c r="G148" s="26">
        <v>5715</v>
      </c>
      <c r="H148" s="27">
        <v>660171</v>
      </c>
      <c r="I148" s="34">
        <v>39873</v>
      </c>
      <c r="J148" s="26">
        <v>215717</v>
      </c>
      <c r="K148" s="26">
        <v>175486</v>
      </c>
      <c r="L148" s="26">
        <v>100324</v>
      </c>
      <c r="M148" s="26">
        <v>64789</v>
      </c>
      <c r="N148" s="26">
        <v>60077</v>
      </c>
      <c r="O148" s="29">
        <v>820</v>
      </c>
      <c r="P148" s="27">
        <v>617213</v>
      </c>
      <c r="Q148" s="34">
        <v>39873</v>
      </c>
      <c r="R148" s="26">
        <v>157056</v>
      </c>
      <c r="S148" s="26">
        <v>100989</v>
      </c>
      <c r="T148" s="26">
        <v>201202</v>
      </c>
      <c r="U148" s="26">
        <v>105412</v>
      </c>
      <c r="V148" s="26">
        <v>47967</v>
      </c>
      <c r="W148" s="26">
        <v>35546</v>
      </c>
      <c r="X148" s="27">
        <v>648172</v>
      </c>
      <c r="Y148" s="34">
        <v>39873</v>
      </c>
      <c r="Z148" s="20">
        <f t="shared" si="4"/>
        <v>548953</v>
      </c>
      <c r="AA148" s="20">
        <f t="shared" si="4"/>
        <v>371848</v>
      </c>
      <c r="AB148" s="20">
        <f t="shared" si="4"/>
        <v>484699</v>
      </c>
      <c r="AC148" s="20">
        <f t="shared" si="3"/>
        <v>320263</v>
      </c>
      <c r="AD148" s="20">
        <f t="shared" si="3"/>
        <v>157712</v>
      </c>
      <c r="AE148" s="20">
        <f t="shared" si="3"/>
        <v>42081</v>
      </c>
      <c r="AF148" s="20">
        <f t="shared" si="3"/>
        <v>1925556</v>
      </c>
    </row>
    <row r="149" spans="1:32" x14ac:dyDescent="0.25">
      <c r="A149" s="34">
        <v>39904</v>
      </c>
      <c r="B149" s="26">
        <v>173999</v>
      </c>
      <c r="C149" s="26">
        <v>95169</v>
      </c>
      <c r="D149" s="26">
        <v>205829</v>
      </c>
      <c r="E149" s="26">
        <v>122427</v>
      </c>
      <c r="F149" s="26">
        <v>51610</v>
      </c>
      <c r="G149" s="26">
        <v>6319</v>
      </c>
      <c r="H149" s="27">
        <v>655353</v>
      </c>
      <c r="I149" s="34">
        <v>39904</v>
      </c>
      <c r="J149" s="26">
        <v>201693</v>
      </c>
      <c r="K149" s="26">
        <v>170169</v>
      </c>
      <c r="L149" s="26">
        <v>120879</v>
      </c>
      <c r="M149" s="26">
        <v>40770</v>
      </c>
      <c r="N149" s="26">
        <v>61560</v>
      </c>
      <c r="O149" s="29">
        <v>882</v>
      </c>
      <c r="P149" s="27">
        <v>595953</v>
      </c>
      <c r="Q149" s="34">
        <v>39904</v>
      </c>
      <c r="R149" s="26">
        <v>151685</v>
      </c>
      <c r="S149" s="26">
        <v>97061</v>
      </c>
      <c r="T149" s="26">
        <v>192267</v>
      </c>
      <c r="U149" s="26">
        <v>105108</v>
      </c>
      <c r="V149" s="26">
        <v>47899</v>
      </c>
      <c r="W149" s="26">
        <v>33285</v>
      </c>
      <c r="X149" s="27">
        <v>627304</v>
      </c>
      <c r="Y149" s="34">
        <v>39904</v>
      </c>
      <c r="Z149" s="20">
        <f t="shared" si="4"/>
        <v>527377</v>
      </c>
      <c r="AA149" s="20">
        <f t="shared" si="4"/>
        <v>362399</v>
      </c>
      <c r="AB149" s="20">
        <f t="shared" si="4"/>
        <v>518975</v>
      </c>
      <c r="AC149" s="20">
        <f t="shared" si="3"/>
        <v>268305</v>
      </c>
      <c r="AD149" s="20">
        <f t="shared" si="3"/>
        <v>161069</v>
      </c>
      <c r="AE149" s="20">
        <f t="shared" si="3"/>
        <v>40486</v>
      </c>
      <c r="AF149" s="20">
        <f t="shared" si="3"/>
        <v>1878610</v>
      </c>
    </row>
    <row r="150" spans="1:32" x14ac:dyDescent="0.25">
      <c r="A150" s="34">
        <v>39934</v>
      </c>
      <c r="B150" s="26">
        <v>157215</v>
      </c>
      <c r="C150" s="26">
        <v>83110</v>
      </c>
      <c r="D150" s="26">
        <v>208989</v>
      </c>
      <c r="E150" s="26">
        <v>78182</v>
      </c>
      <c r="F150" s="26">
        <v>49010</v>
      </c>
      <c r="G150" s="26">
        <v>5299</v>
      </c>
      <c r="H150" s="27">
        <v>581805</v>
      </c>
      <c r="I150" s="34">
        <v>39934</v>
      </c>
      <c r="J150" s="26">
        <v>190412</v>
      </c>
      <c r="K150" s="26">
        <v>151052</v>
      </c>
      <c r="L150" s="26">
        <v>122897</v>
      </c>
      <c r="M150" s="26">
        <v>34488</v>
      </c>
      <c r="N150" s="26">
        <v>57558</v>
      </c>
      <c r="O150" s="29">
        <v>709</v>
      </c>
      <c r="P150" s="27">
        <v>557116</v>
      </c>
      <c r="Q150" s="34">
        <v>39934</v>
      </c>
      <c r="R150" s="26">
        <v>145589</v>
      </c>
      <c r="S150" s="26">
        <v>88977</v>
      </c>
      <c r="T150" s="26">
        <v>184329</v>
      </c>
      <c r="U150" s="26">
        <v>97209</v>
      </c>
      <c r="V150" s="26">
        <v>46961</v>
      </c>
      <c r="W150" s="26">
        <v>31602</v>
      </c>
      <c r="X150" s="27">
        <v>594667</v>
      </c>
      <c r="Y150" s="34">
        <v>39934</v>
      </c>
      <c r="Z150" s="20">
        <f t="shared" si="4"/>
        <v>493216</v>
      </c>
      <c r="AA150" s="20">
        <f t="shared" si="4"/>
        <v>323139</v>
      </c>
      <c r="AB150" s="20">
        <f t="shared" si="4"/>
        <v>516215</v>
      </c>
      <c r="AC150" s="20">
        <f t="shared" si="3"/>
        <v>209879</v>
      </c>
      <c r="AD150" s="20">
        <f t="shared" si="3"/>
        <v>153529</v>
      </c>
      <c r="AE150" s="20">
        <f t="shared" si="3"/>
        <v>37610</v>
      </c>
      <c r="AF150" s="20">
        <f t="shared" si="3"/>
        <v>1733588</v>
      </c>
    </row>
    <row r="151" spans="1:32" x14ac:dyDescent="0.25">
      <c r="A151" s="34">
        <v>39965</v>
      </c>
      <c r="B151" s="26">
        <v>159201</v>
      </c>
      <c r="C151" s="26">
        <v>77961</v>
      </c>
      <c r="D151" s="26">
        <v>210861</v>
      </c>
      <c r="E151" s="26">
        <v>65745</v>
      </c>
      <c r="F151" s="26">
        <v>48201</v>
      </c>
      <c r="G151" s="26">
        <v>4635</v>
      </c>
      <c r="H151" s="27">
        <v>566604</v>
      </c>
      <c r="I151" s="34">
        <v>39965</v>
      </c>
      <c r="J151" s="26">
        <v>196793</v>
      </c>
      <c r="K151" s="26">
        <v>141390</v>
      </c>
      <c r="L151" s="26">
        <v>121372</v>
      </c>
      <c r="M151" s="26">
        <v>26657</v>
      </c>
      <c r="N151" s="26">
        <v>56637</v>
      </c>
      <c r="O151" s="29">
        <v>693</v>
      </c>
      <c r="P151" s="27">
        <v>543542</v>
      </c>
      <c r="Q151" s="34">
        <v>39965</v>
      </c>
      <c r="R151" s="26">
        <v>143096</v>
      </c>
      <c r="S151" s="26">
        <v>84379</v>
      </c>
      <c r="T151" s="26">
        <v>189749</v>
      </c>
      <c r="U151" s="26">
        <v>85755</v>
      </c>
      <c r="V151" s="26">
        <v>47318</v>
      </c>
      <c r="W151" s="26">
        <v>31045</v>
      </c>
      <c r="X151" s="27">
        <v>581342</v>
      </c>
      <c r="Y151" s="34">
        <v>39965</v>
      </c>
      <c r="Z151" s="20">
        <f t="shared" si="4"/>
        <v>499090</v>
      </c>
      <c r="AA151" s="20">
        <f t="shared" si="4"/>
        <v>303730</v>
      </c>
      <c r="AB151" s="20">
        <f t="shared" si="4"/>
        <v>521982</v>
      </c>
      <c r="AC151" s="20">
        <f t="shared" si="3"/>
        <v>178157</v>
      </c>
      <c r="AD151" s="20">
        <f t="shared" si="3"/>
        <v>152156</v>
      </c>
      <c r="AE151" s="20">
        <f t="shared" si="3"/>
        <v>36373</v>
      </c>
      <c r="AF151" s="20">
        <f t="shared" si="3"/>
        <v>1691488</v>
      </c>
    </row>
    <row r="152" spans="1:32" x14ac:dyDescent="0.25">
      <c r="A152" s="34">
        <v>39995</v>
      </c>
      <c r="B152" s="26">
        <v>166271</v>
      </c>
      <c r="C152" s="26">
        <v>78782</v>
      </c>
      <c r="D152" s="26">
        <v>212281</v>
      </c>
      <c r="E152" s="26">
        <v>63096</v>
      </c>
      <c r="F152" s="26">
        <v>49353</v>
      </c>
      <c r="G152" s="26">
        <v>4871</v>
      </c>
      <c r="H152" s="27">
        <v>574654</v>
      </c>
      <c r="I152" s="34">
        <v>39995</v>
      </c>
      <c r="J152" s="26">
        <v>204437</v>
      </c>
      <c r="K152" s="26">
        <v>137818</v>
      </c>
      <c r="L152" s="26">
        <v>118811</v>
      </c>
      <c r="M152" s="26">
        <v>25024</v>
      </c>
      <c r="N152" s="26">
        <v>56671</v>
      </c>
      <c r="O152" s="29">
        <v>704</v>
      </c>
      <c r="P152" s="27">
        <v>543465</v>
      </c>
      <c r="Q152" s="34">
        <v>39995</v>
      </c>
      <c r="R152" s="26">
        <v>158028</v>
      </c>
      <c r="S152" s="26">
        <v>86360</v>
      </c>
      <c r="T152" s="26">
        <v>192119</v>
      </c>
      <c r="U152" s="26">
        <v>82749</v>
      </c>
      <c r="V152" s="26">
        <v>47777</v>
      </c>
      <c r="W152" s="26">
        <v>30300</v>
      </c>
      <c r="X152" s="27">
        <v>597334</v>
      </c>
      <c r="Y152" s="34">
        <v>39995</v>
      </c>
      <c r="Z152" s="20">
        <f t="shared" si="4"/>
        <v>528736</v>
      </c>
      <c r="AA152" s="20">
        <f t="shared" si="4"/>
        <v>302960</v>
      </c>
      <c r="AB152" s="20">
        <f t="shared" si="4"/>
        <v>523211</v>
      </c>
      <c r="AC152" s="20">
        <f t="shared" si="3"/>
        <v>170869</v>
      </c>
      <c r="AD152" s="20">
        <f t="shared" si="3"/>
        <v>153801</v>
      </c>
      <c r="AE152" s="20">
        <f t="shared" si="3"/>
        <v>35875</v>
      </c>
      <c r="AF152" s="20">
        <f t="shared" si="3"/>
        <v>1715453</v>
      </c>
    </row>
    <row r="153" spans="1:32" x14ac:dyDescent="0.25">
      <c r="A153" s="34">
        <v>40026</v>
      </c>
      <c r="B153" s="26">
        <v>173360</v>
      </c>
      <c r="C153" s="26">
        <v>80348</v>
      </c>
      <c r="D153" s="26">
        <v>221701</v>
      </c>
      <c r="E153" s="26">
        <v>64446</v>
      </c>
      <c r="F153" s="26">
        <v>49584</v>
      </c>
      <c r="G153" s="26">
        <v>4670</v>
      </c>
      <c r="H153" s="27">
        <v>594109</v>
      </c>
      <c r="I153" s="34">
        <v>40026</v>
      </c>
      <c r="J153" s="26">
        <v>217057</v>
      </c>
      <c r="K153" s="26">
        <v>142729</v>
      </c>
      <c r="L153" s="26">
        <v>124654</v>
      </c>
      <c r="M153" s="26">
        <v>24823</v>
      </c>
      <c r="N153" s="26">
        <v>57020</v>
      </c>
      <c r="O153" s="29">
        <v>763</v>
      </c>
      <c r="P153" s="27">
        <v>567045</v>
      </c>
      <c r="Q153" s="34">
        <v>40026</v>
      </c>
      <c r="R153" s="26">
        <v>152012</v>
      </c>
      <c r="S153" s="26">
        <v>82265</v>
      </c>
      <c r="T153" s="26">
        <v>188856</v>
      </c>
      <c r="U153" s="26">
        <v>73451</v>
      </c>
      <c r="V153" s="26">
        <v>45674</v>
      </c>
      <c r="W153" s="26">
        <v>28850</v>
      </c>
      <c r="X153" s="27">
        <v>571109</v>
      </c>
      <c r="Y153" s="34">
        <v>40026</v>
      </c>
      <c r="Z153" s="20">
        <f t="shared" si="4"/>
        <v>542429</v>
      </c>
      <c r="AA153" s="20">
        <f t="shared" si="4"/>
        <v>305342</v>
      </c>
      <c r="AB153" s="20">
        <f t="shared" si="4"/>
        <v>535211</v>
      </c>
      <c r="AC153" s="20">
        <f t="shared" si="3"/>
        <v>162720</v>
      </c>
      <c r="AD153" s="20">
        <f t="shared" si="3"/>
        <v>152278</v>
      </c>
      <c r="AE153" s="20">
        <f t="shared" si="3"/>
        <v>34283</v>
      </c>
      <c r="AF153" s="20">
        <f t="shared" si="3"/>
        <v>1732263</v>
      </c>
    </row>
    <row r="154" spans="1:32" x14ac:dyDescent="0.25">
      <c r="A154" s="34">
        <v>40057</v>
      </c>
      <c r="B154" s="26">
        <v>162623</v>
      </c>
      <c r="C154" s="26">
        <v>80600</v>
      </c>
      <c r="D154" s="26">
        <v>212718</v>
      </c>
      <c r="E154" s="26">
        <v>66074</v>
      </c>
      <c r="F154" s="26">
        <v>49615</v>
      </c>
      <c r="G154" s="26">
        <v>4485</v>
      </c>
      <c r="H154" s="27">
        <v>576115</v>
      </c>
      <c r="I154" s="34">
        <v>40057</v>
      </c>
      <c r="J154" s="26">
        <v>197569</v>
      </c>
      <c r="K154" s="26">
        <v>142499</v>
      </c>
      <c r="L154" s="26">
        <v>127361</v>
      </c>
      <c r="M154" s="26">
        <v>24142</v>
      </c>
      <c r="N154" s="26">
        <v>56549</v>
      </c>
      <c r="O154" s="29">
        <v>674</v>
      </c>
      <c r="P154" s="27">
        <v>548794</v>
      </c>
      <c r="Q154" s="34">
        <v>40057</v>
      </c>
      <c r="R154" s="26">
        <v>150567</v>
      </c>
      <c r="S154" s="26">
        <v>83463</v>
      </c>
      <c r="T154" s="26">
        <v>196977</v>
      </c>
      <c r="U154" s="26">
        <v>75425</v>
      </c>
      <c r="V154" s="26">
        <v>45801</v>
      </c>
      <c r="W154" s="26">
        <v>28858</v>
      </c>
      <c r="X154" s="27">
        <v>581091</v>
      </c>
      <c r="Y154" s="34">
        <v>40057</v>
      </c>
      <c r="Z154" s="20">
        <f t="shared" si="4"/>
        <v>510759</v>
      </c>
      <c r="AA154" s="20">
        <f t="shared" si="4"/>
        <v>306562</v>
      </c>
      <c r="AB154" s="20">
        <f t="shared" si="4"/>
        <v>537056</v>
      </c>
      <c r="AC154" s="20">
        <f t="shared" si="4"/>
        <v>165641</v>
      </c>
      <c r="AD154" s="20">
        <f t="shared" si="4"/>
        <v>151965</v>
      </c>
      <c r="AE154" s="20">
        <f t="shared" si="4"/>
        <v>34017</v>
      </c>
      <c r="AF154" s="20">
        <f t="shared" si="4"/>
        <v>1706000</v>
      </c>
    </row>
    <row r="155" spans="1:32" x14ac:dyDescent="0.25">
      <c r="A155" s="34">
        <v>40087</v>
      </c>
      <c r="B155" s="26">
        <v>158850</v>
      </c>
      <c r="C155" s="26">
        <v>79451</v>
      </c>
      <c r="D155" s="26">
        <v>207398</v>
      </c>
      <c r="E155" s="26">
        <v>64970</v>
      </c>
      <c r="F155" s="26">
        <v>49139</v>
      </c>
      <c r="G155" s="26">
        <v>4790</v>
      </c>
      <c r="H155" s="27">
        <v>564599</v>
      </c>
      <c r="I155" s="34">
        <v>40087</v>
      </c>
      <c r="J155" s="26">
        <v>189325</v>
      </c>
      <c r="K155" s="26">
        <v>139561</v>
      </c>
      <c r="L155" s="26">
        <v>129069</v>
      </c>
      <c r="M155" s="26">
        <v>23083</v>
      </c>
      <c r="N155" s="26">
        <v>55918</v>
      </c>
      <c r="O155" s="29">
        <v>682</v>
      </c>
      <c r="P155" s="27">
        <v>537639</v>
      </c>
      <c r="Q155" s="34">
        <v>40087</v>
      </c>
      <c r="R155" s="26">
        <v>153742</v>
      </c>
      <c r="S155" s="26">
        <v>88117</v>
      </c>
      <c r="T155" s="26">
        <v>209470</v>
      </c>
      <c r="U155" s="26">
        <v>78556</v>
      </c>
      <c r="V155" s="26">
        <v>47076</v>
      </c>
      <c r="W155" s="26">
        <v>30306</v>
      </c>
      <c r="X155" s="27">
        <v>607267</v>
      </c>
      <c r="Y155" s="34">
        <v>40087</v>
      </c>
      <c r="Z155" s="20">
        <f t="shared" ref="Z155:AF210" si="5">SUM(B155,J155,R155)</f>
        <v>501917</v>
      </c>
      <c r="AA155" s="20">
        <f t="shared" si="5"/>
        <v>307129</v>
      </c>
      <c r="AB155" s="20">
        <f t="shared" si="5"/>
        <v>545937</v>
      </c>
      <c r="AC155" s="20">
        <f t="shared" si="5"/>
        <v>166609</v>
      </c>
      <c r="AD155" s="20">
        <f t="shared" si="5"/>
        <v>152133</v>
      </c>
      <c r="AE155" s="20">
        <f t="shared" si="5"/>
        <v>35778</v>
      </c>
      <c r="AF155" s="20">
        <f t="shared" si="5"/>
        <v>1709505</v>
      </c>
    </row>
    <row r="156" spans="1:32" x14ac:dyDescent="0.25">
      <c r="A156" s="34">
        <v>40118</v>
      </c>
      <c r="B156" s="26">
        <v>170130</v>
      </c>
      <c r="C156" s="26">
        <v>88091</v>
      </c>
      <c r="D156" s="26">
        <v>208516</v>
      </c>
      <c r="E156" s="26">
        <v>73702</v>
      </c>
      <c r="F156" s="26">
        <v>50351</v>
      </c>
      <c r="G156" s="26">
        <v>5032</v>
      </c>
      <c r="H156" s="27">
        <v>595822</v>
      </c>
      <c r="I156" s="34">
        <v>40118</v>
      </c>
      <c r="J156" s="26">
        <v>197451</v>
      </c>
      <c r="K156" s="26">
        <v>154666</v>
      </c>
      <c r="L156" s="26">
        <v>126173</v>
      </c>
      <c r="M156" s="26">
        <v>24995</v>
      </c>
      <c r="N156" s="26">
        <v>57852</v>
      </c>
      <c r="O156" s="29">
        <v>701</v>
      </c>
      <c r="P156" s="27">
        <v>561839</v>
      </c>
      <c r="Q156" s="34">
        <v>40118</v>
      </c>
      <c r="R156" s="26">
        <v>146076</v>
      </c>
      <c r="S156" s="26">
        <v>89831</v>
      </c>
      <c r="T156" s="26">
        <v>197001</v>
      </c>
      <c r="U156" s="26">
        <v>82790</v>
      </c>
      <c r="V156" s="26">
        <v>45671</v>
      </c>
      <c r="W156" s="26">
        <v>32306</v>
      </c>
      <c r="X156" s="27">
        <v>593675</v>
      </c>
      <c r="Y156" s="34">
        <v>40118</v>
      </c>
      <c r="Z156" s="20">
        <f t="shared" si="5"/>
        <v>513657</v>
      </c>
      <c r="AA156" s="20">
        <f t="shared" si="5"/>
        <v>332588</v>
      </c>
      <c r="AB156" s="20">
        <f t="shared" si="5"/>
        <v>531690</v>
      </c>
      <c r="AC156" s="20">
        <f t="shared" si="5"/>
        <v>181487</v>
      </c>
      <c r="AD156" s="20">
        <f t="shared" si="5"/>
        <v>153874</v>
      </c>
      <c r="AE156" s="20">
        <f t="shared" si="5"/>
        <v>38039</v>
      </c>
      <c r="AF156" s="20">
        <f t="shared" si="5"/>
        <v>1751336</v>
      </c>
    </row>
    <row r="157" spans="1:32" x14ac:dyDescent="0.25">
      <c r="A157" s="34">
        <v>40148</v>
      </c>
      <c r="B157" s="26">
        <v>179337</v>
      </c>
      <c r="C157" s="26">
        <v>99057</v>
      </c>
      <c r="D157" s="26">
        <v>219729</v>
      </c>
      <c r="E157" s="26">
        <v>81961</v>
      </c>
      <c r="F157" s="26">
        <v>52390</v>
      </c>
      <c r="G157" s="26">
        <v>5666</v>
      </c>
      <c r="H157" s="27">
        <v>638140</v>
      </c>
      <c r="I157" s="34">
        <v>40148</v>
      </c>
      <c r="J157" s="26">
        <v>202683</v>
      </c>
      <c r="K157" s="26">
        <v>173397</v>
      </c>
      <c r="L157" s="26">
        <v>131374</v>
      </c>
      <c r="M157" s="26">
        <v>36026</v>
      </c>
      <c r="N157" s="26">
        <v>61336</v>
      </c>
      <c r="O157" s="29">
        <v>836</v>
      </c>
      <c r="P157" s="27">
        <v>605651</v>
      </c>
      <c r="Q157" s="34">
        <v>40148</v>
      </c>
      <c r="R157" s="26">
        <v>154907</v>
      </c>
      <c r="S157" s="26">
        <v>99494</v>
      </c>
      <c r="T157" s="26">
        <v>212591</v>
      </c>
      <c r="U157" s="26">
        <v>86289</v>
      </c>
      <c r="V157" s="26">
        <v>47939</v>
      </c>
      <c r="W157" s="26">
        <v>32973</v>
      </c>
      <c r="X157" s="27">
        <v>634193</v>
      </c>
      <c r="Y157" s="34">
        <v>40148</v>
      </c>
      <c r="Z157" s="20">
        <f t="shared" si="5"/>
        <v>536927</v>
      </c>
      <c r="AA157" s="20">
        <f t="shared" si="5"/>
        <v>371948</v>
      </c>
      <c r="AB157" s="20">
        <f t="shared" si="5"/>
        <v>563694</v>
      </c>
      <c r="AC157" s="20">
        <f t="shared" si="5"/>
        <v>204276</v>
      </c>
      <c r="AD157" s="20">
        <f t="shared" si="5"/>
        <v>161665</v>
      </c>
      <c r="AE157" s="20">
        <f t="shared" si="5"/>
        <v>39475</v>
      </c>
      <c r="AF157" s="20">
        <f t="shared" si="5"/>
        <v>1877984</v>
      </c>
    </row>
    <row r="158" spans="1:32" x14ac:dyDescent="0.25">
      <c r="A158" s="34">
        <v>40179</v>
      </c>
      <c r="B158" s="26">
        <v>201766</v>
      </c>
      <c r="C158" s="26">
        <v>102028</v>
      </c>
      <c r="D158" s="26">
        <v>172377</v>
      </c>
      <c r="E158" s="26">
        <v>139343</v>
      </c>
      <c r="F158" s="26">
        <v>51505</v>
      </c>
      <c r="G158" s="26">
        <v>6071</v>
      </c>
      <c r="H158" s="27">
        <v>673090</v>
      </c>
      <c r="I158" s="34">
        <v>40179</v>
      </c>
      <c r="J158" s="26">
        <v>234861</v>
      </c>
      <c r="K158" s="26">
        <v>184754</v>
      </c>
      <c r="L158" s="26">
        <v>118929</v>
      </c>
      <c r="M158" s="26">
        <v>72895</v>
      </c>
      <c r="N158" s="26">
        <v>61928</v>
      </c>
      <c r="O158" s="29">
        <v>824</v>
      </c>
      <c r="P158" s="27">
        <v>674190</v>
      </c>
      <c r="Q158" s="34">
        <v>40179</v>
      </c>
      <c r="R158" s="26">
        <v>171349</v>
      </c>
      <c r="S158" s="26">
        <v>101550</v>
      </c>
      <c r="T158" s="26">
        <v>169996</v>
      </c>
      <c r="U158" s="26">
        <v>90628</v>
      </c>
      <c r="V158" s="26">
        <v>46809</v>
      </c>
      <c r="W158" s="26">
        <v>32102</v>
      </c>
      <c r="X158" s="27">
        <v>612434</v>
      </c>
      <c r="Y158" s="34">
        <v>40179</v>
      </c>
      <c r="Z158" s="20">
        <f t="shared" si="5"/>
        <v>607976</v>
      </c>
      <c r="AA158" s="20">
        <f t="shared" si="5"/>
        <v>388332</v>
      </c>
      <c r="AB158" s="20">
        <f t="shared" si="5"/>
        <v>461302</v>
      </c>
      <c r="AC158" s="20">
        <f t="shared" si="5"/>
        <v>302866</v>
      </c>
      <c r="AD158" s="20">
        <f t="shared" si="5"/>
        <v>160242</v>
      </c>
      <c r="AE158" s="20">
        <f t="shared" si="5"/>
        <v>38997</v>
      </c>
      <c r="AF158" s="20">
        <f t="shared" si="5"/>
        <v>1959714</v>
      </c>
    </row>
    <row r="159" spans="1:32" x14ac:dyDescent="0.25">
      <c r="A159" s="34">
        <v>40210</v>
      </c>
      <c r="B159" s="26">
        <v>200554</v>
      </c>
      <c r="C159" s="26">
        <v>104935</v>
      </c>
      <c r="D159" s="26">
        <v>212197</v>
      </c>
      <c r="E159" s="26">
        <v>166868</v>
      </c>
      <c r="F159" s="26">
        <v>51111</v>
      </c>
      <c r="G159" s="26">
        <v>6045</v>
      </c>
      <c r="H159" s="27">
        <v>741710</v>
      </c>
      <c r="I159" s="34">
        <v>40210</v>
      </c>
      <c r="J159" s="26">
        <v>225815</v>
      </c>
      <c r="K159" s="26">
        <v>181377</v>
      </c>
      <c r="L159" s="26">
        <v>129547</v>
      </c>
      <c r="M159" s="26">
        <v>79176</v>
      </c>
      <c r="N159" s="26">
        <v>60899</v>
      </c>
      <c r="O159" s="29">
        <v>874</v>
      </c>
      <c r="P159" s="27">
        <v>677688</v>
      </c>
      <c r="Q159" s="34">
        <v>40210</v>
      </c>
      <c r="R159" s="26">
        <v>155637</v>
      </c>
      <c r="S159" s="26">
        <v>97227</v>
      </c>
      <c r="T159" s="26">
        <v>196568</v>
      </c>
      <c r="U159" s="26">
        <v>89086</v>
      </c>
      <c r="V159" s="26">
        <v>44763</v>
      </c>
      <c r="W159" s="26">
        <v>31672</v>
      </c>
      <c r="X159" s="27">
        <v>614953</v>
      </c>
      <c r="Y159" s="34">
        <v>40210</v>
      </c>
      <c r="Z159" s="20">
        <f t="shared" si="5"/>
        <v>582006</v>
      </c>
      <c r="AA159" s="20">
        <f t="shared" si="5"/>
        <v>383539</v>
      </c>
      <c r="AB159" s="20">
        <f t="shared" si="5"/>
        <v>538312</v>
      </c>
      <c r="AC159" s="20">
        <f t="shared" si="5"/>
        <v>335130</v>
      </c>
      <c r="AD159" s="20">
        <f t="shared" si="5"/>
        <v>156773</v>
      </c>
      <c r="AE159" s="20">
        <f t="shared" si="5"/>
        <v>38591</v>
      </c>
      <c r="AF159" s="20">
        <f t="shared" si="5"/>
        <v>2034351</v>
      </c>
    </row>
    <row r="160" spans="1:32" x14ac:dyDescent="0.25">
      <c r="A160" s="34">
        <v>40238</v>
      </c>
      <c r="B160" s="26">
        <v>192468</v>
      </c>
      <c r="C160" s="26">
        <v>104491</v>
      </c>
      <c r="D160" s="26">
        <v>220394</v>
      </c>
      <c r="E160" s="26">
        <v>160190</v>
      </c>
      <c r="F160" s="26">
        <v>52394</v>
      </c>
      <c r="G160" s="26">
        <v>6912</v>
      </c>
      <c r="H160" s="27">
        <v>736849</v>
      </c>
      <c r="I160" s="34">
        <v>40238</v>
      </c>
      <c r="J160" s="26">
        <v>230261</v>
      </c>
      <c r="K160" s="26">
        <v>185914</v>
      </c>
      <c r="L160" s="26">
        <v>121989</v>
      </c>
      <c r="M160" s="26">
        <v>69988</v>
      </c>
      <c r="N160" s="26">
        <v>61563</v>
      </c>
      <c r="O160" s="29">
        <v>895</v>
      </c>
      <c r="P160" s="27">
        <v>670610</v>
      </c>
      <c r="Q160" s="34">
        <v>40238</v>
      </c>
      <c r="R160" s="26">
        <v>162510</v>
      </c>
      <c r="S160" s="26">
        <v>106969</v>
      </c>
      <c r="T160" s="26">
        <v>227474</v>
      </c>
      <c r="U160" s="26">
        <v>101743</v>
      </c>
      <c r="V160" s="26">
        <v>48592</v>
      </c>
      <c r="W160" s="26">
        <v>34866</v>
      </c>
      <c r="X160" s="27">
        <v>682154</v>
      </c>
      <c r="Y160" s="34">
        <v>40238</v>
      </c>
      <c r="Z160" s="20">
        <f t="shared" si="5"/>
        <v>585239</v>
      </c>
      <c r="AA160" s="20">
        <f t="shared" si="5"/>
        <v>397374</v>
      </c>
      <c r="AB160" s="20">
        <f t="shared" si="5"/>
        <v>569857</v>
      </c>
      <c r="AC160" s="20">
        <f t="shared" si="5"/>
        <v>331921</v>
      </c>
      <c r="AD160" s="20">
        <f t="shared" si="5"/>
        <v>162549</v>
      </c>
      <c r="AE160" s="20">
        <f t="shared" si="5"/>
        <v>42673</v>
      </c>
      <c r="AF160" s="20">
        <f t="shared" si="5"/>
        <v>2089613</v>
      </c>
    </row>
    <row r="161" spans="1:32" x14ac:dyDescent="0.25">
      <c r="A161" s="34">
        <v>40269</v>
      </c>
      <c r="B161" s="26">
        <v>176852</v>
      </c>
      <c r="C161" s="26">
        <v>94691</v>
      </c>
      <c r="D161" s="26">
        <v>231685</v>
      </c>
      <c r="E161" s="26">
        <v>117940</v>
      </c>
      <c r="F161" s="26">
        <v>51198</v>
      </c>
      <c r="G161" s="26">
        <v>6049</v>
      </c>
      <c r="H161" s="27">
        <v>678415</v>
      </c>
      <c r="I161" s="34">
        <v>40269</v>
      </c>
      <c r="J161" s="26">
        <v>210341</v>
      </c>
      <c r="K161" s="26">
        <v>175662</v>
      </c>
      <c r="L161" s="26">
        <v>140178</v>
      </c>
      <c r="M161" s="26">
        <v>51857</v>
      </c>
      <c r="N161" s="26">
        <v>61358</v>
      </c>
      <c r="O161" s="29">
        <v>881</v>
      </c>
      <c r="P161" s="27">
        <v>640277</v>
      </c>
      <c r="Q161" s="34">
        <v>40269</v>
      </c>
      <c r="R161" s="26">
        <v>157569</v>
      </c>
      <c r="S161" s="26">
        <v>100439</v>
      </c>
      <c r="T161" s="26">
        <v>210722</v>
      </c>
      <c r="U161" s="26">
        <v>59402</v>
      </c>
      <c r="V161" s="26">
        <v>47578</v>
      </c>
      <c r="W161" s="26">
        <v>68855</v>
      </c>
      <c r="X161" s="27">
        <v>644565</v>
      </c>
      <c r="Y161" s="34">
        <v>40269</v>
      </c>
      <c r="Z161" s="20">
        <f t="shared" si="5"/>
        <v>544762</v>
      </c>
      <c r="AA161" s="20">
        <f t="shared" si="5"/>
        <v>370792</v>
      </c>
      <c r="AB161" s="20">
        <f t="shared" si="5"/>
        <v>582585</v>
      </c>
      <c r="AC161" s="20">
        <f t="shared" si="5"/>
        <v>229199</v>
      </c>
      <c r="AD161" s="20">
        <f t="shared" si="5"/>
        <v>160134</v>
      </c>
      <c r="AE161" s="20">
        <f t="shared" si="5"/>
        <v>75785</v>
      </c>
      <c r="AF161" s="20">
        <f t="shared" si="5"/>
        <v>1963257</v>
      </c>
    </row>
    <row r="162" spans="1:32" x14ac:dyDescent="0.25">
      <c r="A162" s="34">
        <v>40299</v>
      </c>
      <c r="B162" s="26">
        <v>165512</v>
      </c>
      <c r="C162" s="26">
        <v>85544</v>
      </c>
      <c r="D162" s="26">
        <v>236431</v>
      </c>
      <c r="E162" s="26">
        <v>81793</v>
      </c>
      <c r="F162" s="26">
        <v>50727</v>
      </c>
      <c r="G162" s="26">
        <v>5600</v>
      </c>
      <c r="H162" s="27">
        <v>625607</v>
      </c>
      <c r="I162" s="34">
        <v>40299</v>
      </c>
      <c r="J162" s="26">
        <v>197714</v>
      </c>
      <c r="K162" s="26">
        <v>155501</v>
      </c>
      <c r="L162" s="26">
        <v>141579</v>
      </c>
      <c r="M162" s="26">
        <v>34830</v>
      </c>
      <c r="N162" s="26">
        <v>58468</v>
      </c>
      <c r="O162" s="29">
        <v>717</v>
      </c>
      <c r="P162" s="27">
        <v>588809</v>
      </c>
      <c r="Q162" s="34">
        <v>40299</v>
      </c>
      <c r="R162" s="26">
        <v>153576</v>
      </c>
      <c r="S162" s="26">
        <v>92216</v>
      </c>
      <c r="T162" s="26">
        <v>207316</v>
      </c>
      <c r="U162" s="26">
        <v>64670</v>
      </c>
      <c r="V162" s="26">
        <v>47816</v>
      </c>
      <c r="W162" s="26">
        <v>44905</v>
      </c>
      <c r="X162" s="27">
        <v>610497</v>
      </c>
      <c r="Y162" s="34">
        <v>40299</v>
      </c>
      <c r="Z162" s="20">
        <f t="shared" si="5"/>
        <v>516802</v>
      </c>
      <c r="AA162" s="20">
        <f t="shared" si="5"/>
        <v>333261</v>
      </c>
      <c r="AB162" s="20">
        <f t="shared" si="5"/>
        <v>585326</v>
      </c>
      <c r="AC162" s="20">
        <f t="shared" si="5"/>
        <v>181293</v>
      </c>
      <c r="AD162" s="20">
        <f t="shared" si="5"/>
        <v>157011</v>
      </c>
      <c r="AE162" s="20">
        <f t="shared" si="5"/>
        <v>51222</v>
      </c>
      <c r="AF162" s="20">
        <f t="shared" si="5"/>
        <v>1824913</v>
      </c>
    </row>
    <row r="163" spans="1:32" x14ac:dyDescent="0.25">
      <c r="A163" s="34">
        <v>40330</v>
      </c>
      <c r="B163" s="26">
        <v>166627</v>
      </c>
      <c r="C163" s="26">
        <v>81880</v>
      </c>
      <c r="D163" s="26">
        <v>242484</v>
      </c>
      <c r="E163" s="26">
        <v>66537</v>
      </c>
      <c r="F163" s="26">
        <v>49560</v>
      </c>
      <c r="G163" s="26">
        <v>5272</v>
      </c>
      <c r="H163" s="27">
        <v>612360</v>
      </c>
      <c r="I163" s="34">
        <v>40330</v>
      </c>
      <c r="J163" s="26">
        <v>203661</v>
      </c>
      <c r="K163" s="26">
        <v>146758</v>
      </c>
      <c r="L163" s="26">
        <v>137130</v>
      </c>
      <c r="M163" s="26">
        <v>28965</v>
      </c>
      <c r="N163" s="26">
        <v>57417</v>
      </c>
      <c r="O163" s="29">
        <v>682</v>
      </c>
      <c r="P163" s="27">
        <v>574612</v>
      </c>
      <c r="Q163" s="34">
        <v>40330</v>
      </c>
      <c r="R163" s="26">
        <v>159940</v>
      </c>
      <c r="S163" s="26">
        <v>91566</v>
      </c>
      <c r="T163" s="26">
        <v>206749</v>
      </c>
      <c r="U163" s="26">
        <v>58102</v>
      </c>
      <c r="V163" s="26">
        <v>47680</v>
      </c>
      <c r="W163" s="26">
        <v>50923</v>
      </c>
      <c r="X163" s="27">
        <v>614960</v>
      </c>
      <c r="Y163" s="34">
        <v>40330</v>
      </c>
      <c r="Z163" s="20">
        <f t="shared" si="5"/>
        <v>530228</v>
      </c>
      <c r="AA163" s="20">
        <f t="shared" si="5"/>
        <v>320204</v>
      </c>
      <c r="AB163" s="20">
        <f t="shared" si="5"/>
        <v>586363</v>
      </c>
      <c r="AC163" s="20">
        <f t="shared" si="5"/>
        <v>153604</v>
      </c>
      <c r="AD163" s="20">
        <f t="shared" si="5"/>
        <v>154657</v>
      </c>
      <c r="AE163" s="20">
        <f t="shared" si="5"/>
        <v>56877</v>
      </c>
      <c r="AF163" s="20">
        <f t="shared" si="5"/>
        <v>1801932</v>
      </c>
    </row>
    <row r="164" spans="1:32" x14ac:dyDescent="0.25">
      <c r="A164" s="34">
        <v>40360</v>
      </c>
      <c r="B164" s="26">
        <v>172372</v>
      </c>
      <c r="C164" s="26">
        <v>83383</v>
      </c>
      <c r="D164" s="26">
        <v>237634</v>
      </c>
      <c r="E164" s="26">
        <v>66499</v>
      </c>
      <c r="F164" s="26">
        <v>50429</v>
      </c>
      <c r="G164" s="26">
        <v>5514</v>
      </c>
      <c r="H164" s="27">
        <v>615831</v>
      </c>
      <c r="I164" s="34">
        <v>40360</v>
      </c>
      <c r="J164" s="26">
        <v>215355</v>
      </c>
      <c r="K164" s="26">
        <v>147785</v>
      </c>
      <c r="L164" s="26">
        <v>134376</v>
      </c>
      <c r="M164" s="26">
        <v>26196</v>
      </c>
      <c r="N164" s="26">
        <v>57513</v>
      </c>
      <c r="O164" s="29">
        <v>680</v>
      </c>
      <c r="P164" s="27">
        <v>581905</v>
      </c>
      <c r="Q164" s="34">
        <v>40360</v>
      </c>
      <c r="R164" s="26">
        <v>167763</v>
      </c>
      <c r="S164" s="26">
        <v>94888</v>
      </c>
      <c r="T164" s="26">
        <v>213547</v>
      </c>
      <c r="U164" s="26">
        <v>50277</v>
      </c>
      <c r="V164" s="26">
        <v>49376</v>
      </c>
      <c r="W164" s="26">
        <v>62329</v>
      </c>
      <c r="X164" s="27">
        <v>638179</v>
      </c>
      <c r="Y164" s="34">
        <v>40360</v>
      </c>
      <c r="Z164" s="20">
        <f t="shared" si="5"/>
        <v>555490</v>
      </c>
      <c r="AA164" s="20">
        <f t="shared" si="5"/>
        <v>326056</v>
      </c>
      <c r="AB164" s="20">
        <f t="shared" si="5"/>
        <v>585557</v>
      </c>
      <c r="AC164" s="20">
        <f t="shared" si="5"/>
        <v>142972</v>
      </c>
      <c r="AD164" s="20">
        <f t="shared" si="5"/>
        <v>157318</v>
      </c>
      <c r="AE164" s="20">
        <f t="shared" si="5"/>
        <v>68523</v>
      </c>
      <c r="AF164" s="20">
        <f t="shared" si="5"/>
        <v>1835915</v>
      </c>
    </row>
    <row r="165" spans="1:32" x14ac:dyDescent="0.25">
      <c r="A165" s="34">
        <v>40391</v>
      </c>
      <c r="B165" s="26">
        <v>180275</v>
      </c>
      <c r="C165" s="26">
        <v>83254</v>
      </c>
      <c r="D165" s="26">
        <v>245945</v>
      </c>
      <c r="E165" s="26">
        <v>67755</v>
      </c>
      <c r="F165" s="26">
        <v>51107</v>
      </c>
      <c r="G165" s="26">
        <v>5265</v>
      </c>
      <c r="H165" s="27">
        <v>633601</v>
      </c>
      <c r="I165" s="34">
        <v>40391</v>
      </c>
      <c r="J165" s="26">
        <v>226811</v>
      </c>
      <c r="K165" s="26">
        <v>147038</v>
      </c>
      <c r="L165" s="26">
        <v>135168</v>
      </c>
      <c r="M165" s="26">
        <v>24708</v>
      </c>
      <c r="N165" s="26">
        <v>57515</v>
      </c>
      <c r="O165" s="29">
        <v>722</v>
      </c>
      <c r="P165" s="27">
        <v>591962</v>
      </c>
      <c r="Q165" s="34">
        <v>40391</v>
      </c>
      <c r="R165" s="26">
        <v>164982</v>
      </c>
      <c r="S165" s="26">
        <v>90481</v>
      </c>
      <c r="T165" s="26">
        <v>194264</v>
      </c>
      <c r="U165" s="26">
        <v>39307</v>
      </c>
      <c r="V165" s="26">
        <v>47873</v>
      </c>
      <c r="W165" s="26">
        <v>64343</v>
      </c>
      <c r="X165" s="27">
        <v>601249</v>
      </c>
      <c r="Y165" s="34">
        <v>40391</v>
      </c>
      <c r="Z165" s="20">
        <f t="shared" si="5"/>
        <v>572068</v>
      </c>
      <c r="AA165" s="20">
        <f t="shared" si="5"/>
        <v>320773</v>
      </c>
      <c r="AB165" s="20">
        <f t="shared" si="5"/>
        <v>575377</v>
      </c>
      <c r="AC165" s="20">
        <f t="shared" si="5"/>
        <v>131770</v>
      </c>
      <c r="AD165" s="20">
        <f t="shared" si="5"/>
        <v>156495</v>
      </c>
      <c r="AE165" s="20">
        <f t="shared" si="5"/>
        <v>70330</v>
      </c>
      <c r="AF165" s="20">
        <f t="shared" si="5"/>
        <v>1826812</v>
      </c>
    </row>
    <row r="166" spans="1:32" x14ac:dyDescent="0.25">
      <c r="A166" s="34">
        <v>40422</v>
      </c>
      <c r="B166" s="26">
        <v>170015</v>
      </c>
      <c r="C166" s="26">
        <v>83573</v>
      </c>
      <c r="D166" s="26">
        <v>220709</v>
      </c>
      <c r="E166" s="26">
        <v>68337</v>
      </c>
      <c r="F166" s="26">
        <v>51122</v>
      </c>
      <c r="G166" s="26">
        <v>3738</v>
      </c>
      <c r="H166" s="27">
        <v>597494</v>
      </c>
      <c r="I166" s="34">
        <v>40422</v>
      </c>
      <c r="J166" s="26">
        <v>206545</v>
      </c>
      <c r="K166" s="26">
        <v>143098</v>
      </c>
      <c r="L166" s="26">
        <v>130365</v>
      </c>
      <c r="M166" s="26">
        <v>23286</v>
      </c>
      <c r="N166" s="26">
        <v>55562</v>
      </c>
      <c r="O166" s="29">
        <v>641</v>
      </c>
      <c r="P166" s="27">
        <v>559497</v>
      </c>
      <c r="Q166" s="34">
        <v>40422</v>
      </c>
      <c r="R166" s="26">
        <v>149831</v>
      </c>
      <c r="S166" s="26">
        <v>85911</v>
      </c>
      <c r="T166" s="26">
        <v>188819</v>
      </c>
      <c r="U166" s="26">
        <v>44388</v>
      </c>
      <c r="V166" s="26">
        <v>46868</v>
      </c>
      <c r="W166" s="26">
        <v>63819</v>
      </c>
      <c r="X166" s="27">
        <v>579638</v>
      </c>
      <c r="Y166" s="34">
        <v>40422</v>
      </c>
      <c r="Z166" s="20">
        <f t="shared" si="5"/>
        <v>526391</v>
      </c>
      <c r="AA166" s="20">
        <f t="shared" si="5"/>
        <v>312582</v>
      </c>
      <c r="AB166" s="20">
        <f t="shared" si="5"/>
        <v>539893</v>
      </c>
      <c r="AC166" s="20">
        <f t="shared" si="5"/>
        <v>136011</v>
      </c>
      <c r="AD166" s="20">
        <f t="shared" si="5"/>
        <v>153552</v>
      </c>
      <c r="AE166" s="20">
        <f t="shared" si="5"/>
        <v>68198</v>
      </c>
      <c r="AF166" s="20">
        <f t="shared" si="5"/>
        <v>1736629</v>
      </c>
    </row>
    <row r="167" spans="1:32" x14ac:dyDescent="0.25">
      <c r="A167" s="34">
        <v>40452</v>
      </c>
      <c r="B167" s="26">
        <v>165223</v>
      </c>
      <c r="C167" s="26">
        <v>83340</v>
      </c>
      <c r="D167" s="26">
        <v>217809</v>
      </c>
      <c r="E167" s="26">
        <v>67670</v>
      </c>
      <c r="F167" s="26">
        <v>49232</v>
      </c>
      <c r="G167" s="26">
        <v>7004</v>
      </c>
      <c r="H167" s="27">
        <v>590278</v>
      </c>
      <c r="I167" s="34">
        <v>40452</v>
      </c>
      <c r="J167" s="26">
        <v>197039</v>
      </c>
      <c r="K167" s="26">
        <v>144410</v>
      </c>
      <c r="L167" s="26">
        <v>132073</v>
      </c>
      <c r="M167" s="26">
        <v>23656</v>
      </c>
      <c r="N167" s="26">
        <v>55166</v>
      </c>
      <c r="O167" s="29">
        <v>624</v>
      </c>
      <c r="P167" s="27">
        <v>552968</v>
      </c>
      <c r="Q167" s="34">
        <v>40452</v>
      </c>
      <c r="R167" s="26">
        <v>155884</v>
      </c>
      <c r="S167" s="26">
        <v>89536</v>
      </c>
      <c r="T167" s="26">
        <v>193154</v>
      </c>
      <c r="U167" s="26">
        <v>44992</v>
      </c>
      <c r="V167" s="26">
        <v>47455</v>
      </c>
      <c r="W167" s="26">
        <v>66990</v>
      </c>
      <c r="X167" s="27">
        <v>598011</v>
      </c>
      <c r="Y167" s="34">
        <v>40452</v>
      </c>
      <c r="Z167" s="20">
        <f t="shared" si="5"/>
        <v>518146</v>
      </c>
      <c r="AA167" s="20">
        <f t="shared" si="5"/>
        <v>317286</v>
      </c>
      <c r="AB167" s="20">
        <f t="shared" si="5"/>
        <v>543036</v>
      </c>
      <c r="AC167" s="20">
        <f t="shared" si="5"/>
        <v>136318</v>
      </c>
      <c r="AD167" s="20">
        <f t="shared" si="5"/>
        <v>151853</v>
      </c>
      <c r="AE167" s="20">
        <f t="shared" si="5"/>
        <v>74618</v>
      </c>
      <c r="AF167" s="20">
        <f t="shared" si="5"/>
        <v>1741257</v>
      </c>
    </row>
    <row r="168" spans="1:32" x14ac:dyDescent="0.25">
      <c r="A168" s="34">
        <v>40483</v>
      </c>
      <c r="B168" s="26">
        <v>167396</v>
      </c>
      <c r="C168" s="26">
        <v>88075</v>
      </c>
      <c r="D168" s="26">
        <v>221564</v>
      </c>
      <c r="E168" s="26">
        <v>99334</v>
      </c>
      <c r="F168" s="26">
        <v>50211</v>
      </c>
      <c r="G168" s="26">
        <v>5879</v>
      </c>
      <c r="H168" s="27">
        <v>632459</v>
      </c>
      <c r="I168" s="34">
        <v>40483</v>
      </c>
      <c r="J168" s="26">
        <v>192215</v>
      </c>
      <c r="K168" s="26">
        <v>152439</v>
      </c>
      <c r="L168" s="26">
        <v>134747</v>
      </c>
      <c r="M168" s="26">
        <v>32979</v>
      </c>
      <c r="N168" s="26">
        <v>56707</v>
      </c>
      <c r="O168" s="29">
        <v>617</v>
      </c>
      <c r="P168" s="27">
        <v>569704</v>
      </c>
      <c r="Q168" s="34">
        <v>40483</v>
      </c>
      <c r="R168" s="26">
        <v>149601</v>
      </c>
      <c r="S168" s="26">
        <v>90163</v>
      </c>
      <c r="T168" s="26">
        <v>181594</v>
      </c>
      <c r="U168" s="26">
        <v>27844</v>
      </c>
      <c r="V168" s="26">
        <v>46541</v>
      </c>
      <c r="W168" s="26">
        <v>100550</v>
      </c>
      <c r="X168" s="27">
        <v>596292</v>
      </c>
      <c r="Y168" s="34">
        <v>40483</v>
      </c>
      <c r="Z168" s="20">
        <f t="shared" si="5"/>
        <v>509212</v>
      </c>
      <c r="AA168" s="20">
        <f t="shared" si="5"/>
        <v>330677</v>
      </c>
      <c r="AB168" s="20">
        <f t="shared" si="5"/>
        <v>537905</v>
      </c>
      <c r="AC168" s="20">
        <f t="shared" si="5"/>
        <v>160157</v>
      </c>
      <c r="AD168" s="20">
        <f t="shared" si="5"/>
        <v>153459</v>
      </c>
      <c r="AE168" s="20">
        <f t="shared" si="5"/>
        <v>107046</v>
      </c>
      <c r="AF168" s="20">
        <f t="shared" si="5"/>
        <v>1798455</v>
      </c>
    </row>
    <row r="169" spans="1:32" x14ac:dyDescent="0.25">
      <c r="A169" s="34">
        <v>40513</v>
      </c>
      <c r="B169" s="26">
        <v>181060</v>
      </c>
      <c r="C169" s="26">
        <v>100034</v>
      </c>
      <c r="D169" s="26">
        <v>228185</v>
      </c>
      <c r="E169" s="26">
        <v>166307</v>
      </c>
      <c r="F169" s="26">
        <v>52537</v>
      </c>
      <c r="G169" s="26">
        <v>6695</v>
      </c>
      <c r="H169" s="27">
        <v>734818</v>
      </c>
      <c r="I169" s="34">
        <v>40513</v>
      </c>
      <c r="J169" s="26">
        <v>207657</v>
      </c>
      <c r="K169" s="26">
        <v>174079</v>
      </c>
      <c r="L169" s="26">
        <v>133681</v>
      </c>
      <c r="M169" s="26">
        <v>63759</v>
      </c>
      <c r="N169" s="26">
        <v>59576</v>
      </c>
      <c r="O169" s="29">
        <v>739</v>
      </c>
      <c r="P169" s="27">
        <v>639491</v>
      </c>
      <c r="Q169" s="34">
        <v>40513</v>
      </c>
      <c r="R169" s="26">
        <v>164665</v>
      </c>
      <c r="S169" s="26">
        <v>103804</v>
      </c>
      <c r="T169" s="26">
        <v>194244</v>
      </c>
      <c r="U169" s="26">
        <v>52133</v>
      </c>
      <c r="V169" s="26">
        <v>49766</v>
      </c>
      <c r="W169" s="26">
        <v>88320</v>
      </c>
      <c r="X169" s="27">
        <v>652932</v>
      </c>
      <c r="Y169" s="34">
        <v>40513</v>
      </c>
      <c r="Z169" s="20">
        <f t="shared" si="5"/>
        <v>553382</v>
      </c>
      <c r="AA169" s="20">
        <f t="shared" si="5"/>
        <v>377917</v>
      </c>
      <c r="AB169" s="20">
        <f t="shared" si="5"/>
        <v>556110</v>
      </c>
      <c r="AC169" s="20">
        <f t="shared" si="5"/>
        <v>282199</v>
      </c>
      <c r="AD169" s="20">
        <f t="shared" si="5"/>
        <v>161879</v>
      </c>
      <c r="AE169" s="20">
        <f t="shared" si="5"/>
        <v>95754</v>
      </c>
      <c r="AF169" s="20">
        <f t="shared" si="5"/>
        <v>2027241</v>
      </c>
    </row>
    <row r="170" spans="1:32" x14ac:dyDescent="0.25">
      <c r="A170" s="34">
        <v>40544</v>
      </c>
      <c r="B170" s="26">
        <v>212729</v>
      </c>
      <c r="C170" s="26">
        <v>110672</v>
      </c>
      <c r="D170" s="26">
        <v>182374</v>
      </c>
      <c r="E170" s="26">
        <v>202961</v>
      </c>
      <c r="F170" s="26">
        <v>52852</v>
      </c>
      <c r="G170" s="26">
        <v>7603</v>
      </c>
      <c r="H170" s="27">
        <v>769191</v>
      </c>
      <c r="I170" s="34">
        <v>40544</v>
      </c>
      <c r="J170" s="26">
        <v>241103</v>
      </c>
      <c r="K170" s="26">
        <v>198338</v>
      </c>
      <c r="L170" s="26">
        <v>119880</v>
      </c>
      <c r="M170" s="26">
        <v>103202</v>
      </c>
      <c r="N170" s="26">
        <v>62764</v>
      </c>
      <c r="O170" s="29">
        <v>803</v>
      </c>
      <c r="P170" s="27">
        <v>726090</v>
      </c>
      <c r="Q170" s="34">
        <v>40544</v>
      </c>
      <c r="R170" s="26">
        <v>176125</v>
      </c>
      <c r="S170" s="26">
        <v>108403</v>
      </c>
      <c r="T170" s="26">
        <v>151895</v>
      </c>
      <c r="U170" s="26">
        <v>56336</v>
      </c>
      <c r="V170" s="26">
        <v>48759</v>
      </c>
      <c r="W170" s="26">
        <v>90576</v>
      </c>
      <c r="X170" s="27">
        <v>632094</v>
      </c>
      <c r="Y170" s="34">
        <v>40544</v>
      </c>
      <c r="Z170" s="20">
        <f t="shared" si="5"/>
        <v>629957</v>
      </c>
      <c r="AA170" s="20">
        <f t="shared" si="5"/>
        <v>417413</v>
      </c>
      <c r="AB170" s="20">
        <f t="shared" si="5"/>
        <v>454149</v>
      </c>
      <c r="AC170" s="20">
        <f t="shared" si="5"/>
        <v>362499</v>
      </c>
      <c r="AD170" s="20">
        <f t="shared" si="5"/>
        <v>164375</v>
      </c>
      <c r="AE170" s="20">
        <f t="shared" si="5"/>
        <v>98982</v>
      </c>
      <c r="AF170" s="20">
        <f t="shared" si="5"/>
        <v>2127375</v>
      </c>
    </row>
    <row r="171" spans="1:32" x14ac:dyDescent="0.25">
      <c r="A171" s="34">
        <v>40575</v>
      </c>
      <c r="B171" s="26">
        <v>210286</v>
      </c>
      <c r="C171" s="26">
        <v>112834</v>
      </c>
      <c r="D171" s="26">
        <v>220163</v>
      </c>
      <c r="E171" s="26">
        <v>194535</v>
      </c>
      <c r="F171" s="26">
        <v>51516</v>
      </c>
      <c r="G171" s="26">
        <v>6425</v>
      </c>
      <c r="H171" s="27">
        <v>795759</v>
      </c>
      <c r="I171" s="34">
        <v>40575</v>
      </c>
      <c r="J171" s="26">
        <v>252718</v>
      </c>
      <c r="K171" s="26">
        <v>200950</v>
      </c>
      <c r="L171" s="26">
        <v>127960</v>
      </c>
      <c r="M171" s="26">
        <v>95816</v>
      </c>
      <c r="N171" s="26">
        <v>62181</v>
      </c>
      <c r="O171" s="29">
        <v>852</v>
      </c>
      <c r="P171" s="27">
        <v>740476</v>
      </c>
      <c r="Q171" s="34">
        <v>40575</v>
      </c>
      <c r="R171" s="26">
        <v>160512</v>
      </c>
      <c r="S171" s="26">
        <v>103036</v>
      </c>
      <c r="T171" s="26">
        <v>174748</v>
      </c>
      <c r="U171" s="26">
        <v>53780</v>
      </c>
      <c r="V171" s="26">
        <v>46279</v>
      </c>
      <c r="W171" s="26">
        <v>90815</v>
      </c>
      <c r="X171" s="27">
        <v>629170</v>
      </c>
      <c r="Y171" s="34">
        <v>40575</v>
      </c>
      <c r="Z171" s="20">
        <f t="shared" si="5"/>
        <v>623516</v>
      </c>
      <c r="AA171" s="20">
        <f t="shared" si="5"/>
        <v>416820</v>
      </c>
      <c r="AB171" s="20">
        <f t="shared" si="5"/>
        <v>522871</v>
      </c>
      <c r="AC171" s="20">
        <f t="shared" si="5"/>
        <v>344131</v>
      </c>
      <c r="AD171" s="20">
        <f t="shared" si="5"/>
        <v>159976</v>
      </c>
      <c r="AE171" s="20">
        <f t="shared" si="5"/>
        <v>98092</v>
      </c>
      <c r="AF171" s="20">
        <f t="shared" si="5"/>
        <v>2165405</v>
      </c>
    </row>
    <row r="172" spans="1:32" x14ac:dyDescent="0.25">
      <c r="A172" s="34">
        <v>40603</v>
      </c>
      <c r="B172" s="26">
        <v>191948</v>
      </c>
      <c r="C172" s="26">
        <v>105959</v>
      </c>
      <c r="D172" s="26">
        <v>224756</v>
      </c>
      <c r="E172" s="26">
        <v>154478</v>
      </c>
      <c r="F172" s="26">
        <v>53093</v>
      </c>
      <c r="G172" s="26">
        <v>7268</v>
      </c>
      <c r="H172" s="27">
        <v>737503</v>
      </c>
      <c r="I172" s="34">
        <v>40603</v>
      </c>
      <c r="J172" s="26">
        <v>223137</v>
      </c>
      <c r="K172" s="26">
        <v>196272</v>
      </c>
      <c r="L172" s="26">
        <v>133206</v>
      </c>
      <c r="M172" s="26">
        <v>70073</v>
      </c>
      <c r="N172" s="26">
        <v>62738</v>
      </c>
      <c r="O172" s="29">
        <v>818</v>
      </c>
      <c r="P172" s="27">
        <v>686243</v>
      </c>
      <c r="Q172" s="34">
        <v>40603</v>
      </c>
      <c r="R172" s="26">
        <v>163902</v>
      </c>
      <c r="S172" s="26">
        <v>109197</v>
      </c>
      <c r="T172" s="26">
        <v>199357</v>
      </c>
      <c r="U172" s="26">
        <v>56309</v>
      </c>
      <c r="V172" s="26">
        <v>50195</v>
      </c>
      <c r="W172" s="26">
        <v>90816</v>
      </c>
      <c r="X172" s="27">
        <v>669777</v>
      </c>
      <c r="Y172" s="34">
        <v>40603</v>
      </c>
      <c r="Z172" s="20">
        <f t="shared" si="5"/>
        <v>578987</v>
      </c>
      <c r="AA172" s="20">
        <f t="shared" si="5"/>
        <v>411428</v>
      </c>
      <c r="AB172" s="20">
        <f t="shared" si="5"/>
        <v>557319</v>
      </c>
      <c r="AC172" s="20">
        <f t="shared" si="5"/>
        <v>280860</v>
      </c>
      <c r="AD172" s="20">
        <f t="shared" si="5"/>
        <v>166026</v>
      </c>
      <c r="AE172" s="20">
        <f t="shared" si="5"/>
        <v>98902</v>
      </c>
      <c r="AF172" s="20">
        <f t="shared" si="5"/>
        <v>2093523</v>
      </c>
    </row>
    <row r="173" spans="1:32" x14ac:dyDescent="0.25">
      <c r="A173" s="34">
        <v>40634</v>
      </c>
      <c r="B173" s="26">
        <v>183172</v>
      </c>
      <c r="C173" s="26">
        <v>100730</v>
      </c>
      <c r="D173" s="26">
        <v>250054</v>
      </c>
      <c r="E173" s="26">
        <v>102753</v>
      </c>
      <c r="F173" s="26">
        <v>52937</v>
      </c>
      <c r="G173" s="26">
        <v>6497</v>
      </c>
      <c r="H173" s="27">
        <v>696143</v>
      </c>
      <c r="I173" s="34">
        <v>40634</v>
      </c>
      <c r="J173" s="26">
        <v>200985</v>
      </c>
      <c r="K173" s="26">
        <v>179393</v>
      </c>
      <c r="L173" s="26">
        <v>141703</v>
      </c>
      <c r="M173" s="26">
        <v>42459</v>
      </c>
      <c r="N173" s="26">
        <v>59064</v>
      </c>
      <c r="O173" s="29">
        <v>775</v>
      </c>
      <c r="P173" s="27">
        <v>624380</v>
      </c>
      <c r="Q173" s="34">
        <v>40634</v>
      </c>
      <c r="R173" s="26">
        <v>154438</v>
      </c>
      <c r="S173" s="26">
        <v>100050</v>
      </c>
      <c r="T173" s="26">
        <v>177284</v>
      </c>
      <c r="U173" s="26">
        <v>51478</v>
      </c>
      <c r="V173" s="26">
        <v>47696</v>
      </c>
      <c r="W173" s="26">
        <v>92518</v>
      </c>
      <c r="X173" s="27">
        <v>623465</v>
      </c>
      <c r="Y173" s="34">
        <v>40634</v>
      </c>
      <c r="Z173" s="20">
        <f t="shared" si="5"/>
        <v>538595</v>
      </c>
      <c r="AA173" s="20">
        <f t="shared" si="5"/>
        <v>380173</v>
      </c>
      <c r="AB173" s="20">
        <f t="shared" si="5"/>
        <v>569041</v>
      </c>
      <c r="AC173" s="20">
        <f t="shared" si="5"/>
        <v>196690</v>
      </c>
      <c r="AD173" s="20">
        <f t="shared" si="5"/>
        <v>159697</v>
      </c>
      <c r="AE173" s="20">
        <f t="shared" si="5"/>
        <v>99790</v>
      </c>
      <c r="AF173" s="20">
        <f t="shared" si="5"/>
        <v>1943988</v>
      </c>
    </row>
    <row r="174" spans="1:32" x14ac:dyDescent="0.25">
      <c r="A174" s="34">
        <v>40664</v>
      </c>
      <c r="B174" s="26">
        <v>171245</v>
      </c>
      <c r="C174" s="26">
        <v>90659</v>
      </c>
      <c r="D174" s="26">
        <v>243529</v>
      </c>
      <c r="E174" s="26">
        <v>77729</v>
      </c>
      <c r="F174" s="26">
        <v>51030</v>
      </c>
      <c r="G174" s="26">
        <v>5821</v>
      </c>
      <c r="H174" s="27">
        <v>640013</v>
      </c>
      <c r="I174" s="34">
        <v>40664</v>
      </c>
      <c r="J174" s="26">
        <v>194681</v>
      </c>
      <c r="K174" s="26">
        <v>171356</v>
      </c>
      <c r="L174" s="26">
        <v>141780</v>
      </c>
      <c r="M174" s="26">
        <v>34249</v>
      </c>
      <c r="N174" s="26">
        <v>57076</v>
      </c>
      <c r="O174" s="29">
        <v>682</v>
      </c>
      <c r="P174" s="27">
        <v>599824</v>
      </c>
      <c r="Q174" s="34">
        <v>40664</v>
      </c>
      <c r="R174" s="26">
        <v>162195</v>
      </c>
      <c r="S174" s="26">
        <v>99896</v>
      </c>
      <c r="T174" s="26">
        <v>185878</v>
      </c>
      <c r="U174" s="26">
        <v>49341</v>
      </c>
      <c r="V174" s="26">
        <v>49706</v>
      </c>
      <c r="W174" s="26">
        <v>88837</v>
      </c>
      <c r="X174" s="27">
        <v>635853</v>
      </c>
      <c r="Y174" s="34">
        <v>40664</v>
      </c>
      <c r="Z174" s="20">
        <f t="shared" si="5"/>
        <v>528121</v>
      </c>
      <c r="AA174" s="20">
        <f t="shared" si="5"/>
        <v>361911</v>
      </c>
      <c r="AB174" s="20">
        <f t="shared" si="5"/>
        <v>571187</v>
      </c>
      <c r="AC174" s="20">
        <f t="shared" si="5"/>
        <v>161319</v>
      </c>
      <c r="AD174" s="20">
        <f t="shared" si="5"/>
        <v>157812</v>
      </c>
      <c r="AE174" s="20">
        <f t="shared" si="5"/>
        <v>95340</v>
      </c>
      <c r="AF174" s="20">
        <f t="shared" si="5"/>
        <v>1875690</v>
      </c>
    </row>
    <row r="175" spans="1:32" x14ac:dyDescent="0.25">
      <c r="A175" s="34">
        <v>40695</v>
      </c>
      <c r="B175" s="26">
        <v>176698</v>
      </c>
      <c r="C175" s="26">
        <v>87954</v>
      </c>
      <c r="D175" s="26">
        <v>251761</v>
      </c>
      <c r="E175" s="26">
        <v>73707</v>
      </c>
      <c r="F175" s="26">
        <v>50984</v>
      </c>
      <c r="G175" s="26">
        <v>5530</v>
      </c>
      <c r="H175" s="27">
        <v>646634</v>
      </c>
      <c r="I175" s="34">
        <v>40695</v>
      </c>
      <c r="J175" s="26">
        <v>202117</v>
      </c>
      <c r="K175" s="26">
        <v>160023</v>
      </c>
      <c r="L175" s="26">
        <v>144984</v>
      </c>
      <c r="M175" s="26">
        <v>27962</v>
      </c>
      <c r="N175" s="26">
        <v>58456</v>
      </c>
      <c r="O175" s="29">
        <v>636</v>
      </c>
      <c r="P175" s="27">
        <v>594178</v>
      </c>
      <c r="Q175" s="34">
        <v>40695</v>
      </c>
      <c r="R175" s="26">
        <v>161940</v>
      </c>
      <c r="S175" s="26">
        <v>92728</v>
      </c>
      <c r="T175" s="26">
        <v>176874</v>
      </c>
      <c r="U175" s="26">
        <v>46355</v>
      </c>
      <c r="V175" s="26">
        <v>47442</v>
      </c>
      <c r="W175" s="26">
        <v>85501</v>
      </c>
      <c r="X175" s="27">
        <v>610839</v>
      </c>
      <c r="Y175" s="34">
        <v>40695</v>
      </c>
      <c r="Z175" s="20">
        <f t="shared" si="5"/>
        <v>540755</v>
      </c>
      <c r="AA175" s="20">
        <f t="shared" si="5"/>
        <v>340705</v>
      </c>
      <c r="AB175" s="20">
        <f t="shared" si="5"/>
        <v>573619</v>
      </c>
      <c r="AC175" s="20">
        <f t="shared" si="5"/>
        <v>148024</v>
      </c>
      <c r="AD175" s="20">
        <f t="shared" si="5"/>
        <v>156882</v>
      </c>
      <c r="AE175" s="20">
        <f t="shared" si="5"/>
        <v>91667</v>
      </c>
      <c r="AF175" s="20">
        <f t="shared" si="5"/>
        <v>1851651</v>
      </c>
    </row>
    <row r="176" spans="1:32" x14ac:dyDescent="0.25">
      <c r="A176" s="34">
        <v>40725</v>
      </c>
      <c r="B176" s="26">
        <v>192300</v>
      </c>
      <c r="C176" s="26">
        <v>88223</v>
      </c>
      <c r="D176" s="26">
        <v>243427</v>
      </c>
      <c r="E176" s="26">
        <v>70749</v>
      </c>
      <c r="F176" s="26">
        <v>51521</v>
      </c>
      <c r="G176" s="26">
        <v>5757</v>
      </c>
      <c r="H176" s="27">
        <v>651977</v>
      </c>
      <c r="I176" s="34">
        <v>40725</v>
      </c>
      <c r="J176" s="26">
        <v>235666</v>
      </c>
      <c r="K176" s="26">
        <v>162299</v>
      </c>
      <c r="L176" s="26">
        <v>138698</v>
      </c>
      <c r="M176" s="26">
        <v>26681</v>
      </c>
      <c r="N176" s="26">
        <v>58511</v>
      </c>
      <c r="O176" s="29">
        <v>665</v>
      </c>
      <c r="P176" s="27">
        <v>622520</v>
      </c>
      <c r="Q176" s="34">
        <v>40725</v>
      </c>
      <c r="R176" s="26">
        <v>176368</v>
      </c>
      <c r="S176" s="26">
        <v>95019</v>
      </c>
      <c r="T176" s="26">
        <v>176712</v>
      </c>
      <c r="U176" s="26">
        <v>44919</v>
      </c>
      <c r="V176" s="26">
        <v>50188</v>
      </c>
      <c r="W176" s="26">
        <v>84982</v>
      </c>
      <c r="X176" s="27">
        <v>628188</v>
      </c>
      <c r="Y176" s="34">
        <v>40725</v>
      </c>
      <c r="Z176" s="20">
        <f t="shared" si="5"/>
        <v>604334</v>
      </c>
      <c r="AA176" s="20">
        <f t="shared" si="5"/>
        <v>345541</v>
      </c>
      <c r="AB176" s="20">
        <f t="shared" si="5"/>
        <v>558837</v>
      </c>
      <c r="AC176" s="20">
        <f t="shared" si="5"/>
        <v>142349</v>
      </c>
      <c r="AD176" s="20">
        <f t="shared" si="5"/>
        <v>160220</v>
      </c>
      <c r="AE176" s="20">
        <f t="shared" si="5"/>
        <v>91404</v>
      </c>
      <c r="AF176" s="20">
        <f t="shared" si="5"/>
        <v>1902685</v>
      </c>
    </row>
    <row r="177" spans="1:32" x14ac:dyDescent="0.25">
      <c r="A177" s="34">
        <v>40756</v>
      </c>
      <c r="B177" s="26">
        <v>187000</v>
      </c>
      <c r="C177" s="26">
        <v>89504</v>
      </c>
      <c r="D177" s="26">
        <v>250374</v>
      </c>
      <c r="E177" s="26">
        <v>71441</v>
      </c>
      <c r="F177" s="26">
        <v>51392</v>
      </c>
      <c r="G177" s="26">
        <v>5755</v>
      </c>
      <c r="H177" s="27">
        <v>655466</v>
      </c>
      <c r="I177" s="34">
        <v>40756</v>
      </c>
      <c r="J177" s="26">
        <v>227952</v>
      </c>
      <c r="K177" s="26">
        <v>161937</v>
      </c>
      <c r="L177" s="26">
        <v>141133</v>
      </c>
      <c r="M177" s="26">
        <v>25413</v>
      </c>
      <c r="N177" s="26">
        <v>57707</v>
      </c>
      <c r="O177" s="29">
        <v>682</v>
      </c>
      <c r="P177" s="27">
        <v>614824</v>
      </c>
      <c r="Q177" s="34">
        <v>40756</v>
      </c>
      <c r="R177" s="26">
        <v>181221</v>
      </c>
      <c r="S177" s="26">
        <v>100957</v>
      </c>
      <c r="T177" s="26">
        <v>191323</v>
      </c>
      <c r="U177" s="26">
        <v>47627</v>
      </c>
      <c r="V177" s="26">
        <v>50454</v>
      </c>
      <c r="W177" s="26">
        <v>87556</v>
      </c>
      <c r="X177" s="27">
        <v>659138</v>
      </c>
      <c r="Y177" s="34">
        <v>40756</v>
      </c>
      <c r="Z177" s="20">
        <f t="shared" si="5"/>
        <v>596173</v>
      </c>
      <c r="AA177" s="20">
        <f t="shared" si="5"/>
        <v>352398</v>
      </c>
      <c r="AB177" s="20">
        <f t="shared" si="5"/>
        <v>582830</v>
      </c>
      <c r="AC177" s="20">
        <f t="shared" si="5"/>
        <v>144481</v>
      </c>
      <c r="AD177" s="20">
        <f t="shared" si="5"/>
        <v>159553</v>
      </c>
      <c r="AE177" s="20">
        <f t="shared" si="5"/>
        <v>93993</v>
      </c>
      <c r="AF177" s="20">
        <f t="shared" si="5"/>
        <v>1929428</v>
      </c>
    </row>
    <row r="178" spans="1:32" x14ac:dyDescent="0.25">
      <c r="A178" s="34">
        <v>40787</v>
      </c>
      <c r="B178" s="26">
        <v>178690</v>
      </c>
      <c r="C178" s="26">
        <v>87416</v>
      </c>
      <c r="D178" s="26">
        <v>235365</v>
      </c>
      <c r="E178" s="26">
        <v>73916</v>
      </c>
      <c r="F178" s="26">
        <v>50720</v>
      </c>
      <c r="G178" s="26">
        <v>5516</v>
      </c>
      <c r="H178" s="27">
        <v>631623</v>
      </c>
      <c r="I178" s="34">
        <v>40787</v>
      </c>
      <c r="J178" s="26">
        <v>213614</v>
      </c>
      <c r="K178" s="26">
        <v>159589</v>
      </c>
      <c r="L178" s="26">
        <v>134612</v>
      </c>
      <c r="M178" s="26">
        <v>24757</v>
      </c>
      <c r="N178" s="26">
        <v>58912</v>
      </c>
      <c r="O178" s="29">
        <v>644</v>
      </c>
      <c r="P178" s="27">
        <v>592127</v>
      </c>
      <c r="Q178" s="34">
        <v>40787</v>
      </c>
      <c r="R178" s="26">
        <v>170017</v>
      </c>
      <c r="S178" s="26">
        <v>96385</v>
      </c>
      <c r="T178" s="26">
        <v>178323</v>
      </c>
      <c r="U178" s="26">
        <v>46385</v>
      </c>
      <c r="V178" s="26">
        <v>48586</v>
      </c>
      <c r="W178" s="26">
        <v>83378</v>
      </c>
      <c r="X178" s="27">
        <v>623074</v>
      </c>
      <c r="Y178" s="34">
        <v>40787</v>
      </c>
      <c r="Z178" s="20">
        <f t="shared" si="5"/>
        <v>562321</v>
      </c>
      <c r="AA178" s="20">
        <f t="shared" si="5"/>
        <v>343390</v>
      </c>
      <c r="AB178" s="20">
        <f t="shared" si="5"/>
        <v>548300</v>
      </c>
      <c r="AC178" s="20">
        <f t="shared" si="5"/>
        <v>145058</v>
      </c>
      <c r="AD178" s="20">
        <f t="shared" si="5"/>
        <v>158218</v>
      </c>
      <c r="AE178" s="20">
        <f t="shared" si="5"/>
        <v>89538</v>
      </c>
      <c r="AF178" s="20">
        <f t="shared" si="5"/>
        <v>1846824</v>
      </c>
    </row>
    <row r="179" spans="1:32" x14ac:dyDescent="0.25">
      <c r="A179" s="34">
        <v>40817</v>
      </c>
      <c r="B179" s="26">
        <v>172410</v>
      </c>
      <c r="C179" s="26">
        <v>89633</v>
      </c>
      <c r="D179" s="26">
        <v>224391</v>
      </c>
      <c r="E179" s="26">
        <v>73102</v>
      </c>
      <c r="F179" s="26">
        <v>49876</v>
      </c>
      <c r="G179" s="26">
        <v>5834</v>
      </c>
      <c r="H179" s="27">
        <v>615246</v>
      </c>
      <c r="I179" s="34">
        <v>40817</v>
      </c>
      <c r="J179" s="26">
        <v>200990</v>
      </c>
      <c r="K179" s="26">
        <v>164282</v>
      </c>
      <c r="L179" s="26">
        <v>137550</v>
      </c>
      <c r="M179" s="26">
        <v>25627</v>
      </c>
      <c r="N179" s="26">
        <v>56450</v>
      </c>
      <c r="O179" s="29">
        <v>608</v>
      </c>
      <c r="P179" s="27">
        <v>585507</v>
      </c>
      <c r="Q179" s="34">
        <v>40817</v>
      </c>
      <c r="R179" s="26">
        <v>159558</v>
      </c>
      <c r="S179" s="26">
        <v>95246</v>
      </c>
      <c r="T179" s="26">
        <v>171692</v>
      </c>
      <c r="U179" s="26">
        <v>47911</v>
      </c>
      <c r="V179" s="26">
        <v>48249</v>
      </c>
      <c r="W179" s="26">
        <v>85394</v>
      </c>
      <c r="X179" s="27">
        <v>608050</v>
      </c>
      <c r="Y179" s="34">
        <v>40817</v>
      </c>
      <c r="Z179" s="20">
        <f t="shared" si="5"/>
        <v>532958</v>
      </c>
      <c r="AA179" s="20">
        <f t="shared" si="5"/>
        <v>349161</v>
      </c>
      <c r="AB179" s="20">
        <f t="shared" si="5"/>
        <v>533633</v>
      </c>
      <c r="AC179" s="20">
        <f t="shared" si="5"/>
        <v>146640</v>
      </c>
      <c r="AD179" s="20">
        <f t="shared" si="5"/>
        <v>154575</v>
      </c>
      <c r="AE179" s="20">
        <f t="shared" si="5"/>
        <v>91836</v>
      </c>
      <c r="AF179" s="20">
        <f t="shared" si="5"/>
        <v>1808803</v>
      </c>
    </row>
    <row r="180" spans="1:32" x14ac:dyDescent="0.25">
      <c r="A180" s="34">
        <v>40848</v>
      </c>
      <c r="B180" s="26">
        <v>175135</v>
      </c>
      <c r="C180" s="26">
        <v>95086</v>
      </c>
      <c r="D180" s="26">
        <v>225193</v>
      </c>
      <c r="E180" s="26">
        <v>89458</v>
      </c>
      <c r="F180" s="26">
        <v>49663</v>
      </c>
      <c r="G180" s="26">
        <v>6277</v>
      </c>
      <c r="H180" s="27">
        <v>640812</v>
      </c>
      <c r="I180" s="34">
        <v>40848</v>
      </c>
      <c r="J180" s="26">
        <v>196270</v>
      </c>
      <c r="K180" s="26">
        <v>169027</v>
      </c>
      <c r="L180" s="26">
        <v>137415</v>
      </c>
      <c r="M180" s="26">
        <v>28702</v>
      </c>
      <c r="N180" s="26">
        <v>56767</v>
      </c>
      <c r="O180" s="29">
        <v>665</v>
      </c>
      <c r="P180" s="27">
        <v>588846</v>
      </c>
      <c r="Q180" s="34">
        <v>40848</v>
      </c>
      <c r="R180" s="26">
        <v>160276</v>
      </c>
      <c r="S180" s="26">
        <v>101210</v>
      </c>
      <c r="T180" s="26">
        <v>170212</v>
      </c>
      <c r="U180" s="26">
        <v>49170</v>
      </c>
      <c r="V180" s="26">
        <v>47876</v>
      </c>
      <c r="W180" s="26">
        <v>92338</v>
      </c>
      <c r="X180" s="27">
        <v>621082</v>
      </c>
      <c r="Y180" s="34">
        <v>40848</v>
      </c>
      <c r="Z180" s="20">
        <f t="shared" si="5"/>
        <v>531681</v>
      </c>
      <c r="AA180" s="20">
        <f t="shared" si="5"/>
        <v>365323</v>
      </c>
      <c r="AB180" s="20">
        <f t="shared" si="5"/>
        <v>532820</v>
      </c>
      <c r="AC180" s="20">
        <f t="shared" si="5"/>
        <v>167330</v>
      </c>
      <c r="AD180" s="20">
        <f t="shared" si="5"/>
        <v>154306</v>
      </c>
      <c r="AE180" s="20">
        <f t="shared" si="5"/>
        <v>99280</v>
      </c>
      <c r="AF180" s="20">
        <f t="shared" si="5"/>
        <v>1850740</v>
      </c>
    </row>
    <row r="181" spans="1:32" x14ac:dyDescent="0.25">
      <c r="A181" s="34">
        <v>40878</v>
      </c>
      <c r="B181" s="26">
        <v>197275</v>
      </c>
      <c r="C181" s="26">
        <v>108570</v>
      </c>
      <c r="D181" s="26">
        <v>225264</v>
      </c>
      <c r="E181" s="26">
        <v>153192</v>
      </c>
      <c r="F181" s="26">
        <v>53489</v>
      </c>
      <c r="G181" s="26">
        <v>7636</v>
      </c>
      <c r="H181" s="27">
        <v>745426</v>
      </c>
      <c r="I181" s="34">
        <v>40878</v>
      </c>
      <c r="J181" s="26">
        <v>212719</v>
      </c>
      <c r="K181" s="26">
        <v>189700</v>
      </c>
      <c r="L181" s="26">
        <v>134686</v>
      </c>
      <c r="M181" s="26">
        <v>60364</v>
      </c>
      <c r="N181" s="26">
        <v>61185</v>
      </c>
      <c r="O181" s="29">
        <v>724</v>
      </c>
      <c r="P181" s="27">
        <v>659378</v>
      </c>
      <c r="Q181" s="34">
        <v>40878</v>
      </c>
      <c r="R181" s="26">
        <v>177881</v>
      </c>
      <c r="S181" s="26">
        <v>115325</v>
      </c>
      <c r="T181" s="26">
        <v>172312</v>
      </c>
      <c r="U181" s="26">
        <v>57801</v>
      </c>
      <c r="V181" s="26">
        <v>52393</v>
      </c>
      <c r="W181" s="26">
        <v>105061</v>
      </c>
      <c r="X181" s="27">
        <v>680774</v>
      </c>
      <c r="Y181" s="34">
        <v>40878</v>
      </c>
      <c r="Z181" s="20">
        <f t="shared" si="5"/>
        <v>587875</v>
      </c>
      <c r="AA181" s="20">
        <f t="shared" si="5"/>
        <v>413595</v>
      </c>
      <c r="AB181" s="20">
        <f t="shared" si="5"/>
        <v>532262</v>
      </c>
      <c r="AC181" s="20">
        <f t="shared" si="5"/>
        <v>271357</v>
      </c>
      <c r="AD181" s="20">
        <f t="shared" si="5"/>
        <v>167067</v>
      </c>
      <c r="AE181" s="20">
        <f t="shared" si="5"/>
        <v>113421</v>
      </c>
      <c r="AF181" s="20">
        <f t="shared" si="5"/>
        <v>2085578</v>
      </c>
    </row>
    <row r="182" spans="1:32" x14ac:dyDescent="0.25">
      <c r="A182" s="34">
        <v>40909</v>
      </c>
      <c r="B182" s="26">
        <v>204320</v>
      </c>
      <c r="C182" s="26">
        <v>109505</v>
      </c>
      <c r="D182" s="26">
        <v>183362</v>
      </c>
      <c r="E182" s="26">
        <v>192246</v>
      </c>
      <c r="F182" s="26">
        <v>52074</v>
      </c>
      <c r="G182" s="26">
        <v>7766</v>
      </c>
      <c r="H182" s="27">
        <v>749273</v>
      </c>
      <c r="I182" s="34">
        <v>40909</v>
      </c>
      <c r="J182" s="26">
        <v>232104</v>
      </c>
      <c r="K182" s="26">
        <v>203575</v>
      </c>
      <c r="L182" s="26">
        <v>116550</v>
      </c>
      <c r="M182" s="26">
        <v>91411</v>
      </c>
      <c r="N182" s="26">
        <v>59013</v>
      </c>
      <c r="O182" s="29">
        <v>803</v>
      </c>
      <c r="P182" s="27">
        <v>703456</v>
      </c>
      <c r="Q182" s="34">
        <v>40909</v>
      </c>
      <c r="R182" s="26">
        <v>169199</v>
      </c>
      <c r="S182" s="26">
        <v>108579</v>
      </c>
      <c r="T182" s="26">
        <v>135104</v>
      </c>
      <c r="U182" s="26">
        <v>61071</v>
      </c>
      <c r="V182" s="26">
        <v>49455</v>
      </c>
      <c r="W182" s="26">
        <v>116309</v>
      </c>
      <c r="X182" s="27">
        <v>639718</v>
      </c>
      <c r="Y182" s="34">
        <v>40909</v>
      </c>
      <c r="Z182" s="20">
        <f t="shared" si="5"/>
        <v>605623</v>
      </c>
      <c r="AA182" s="20">
        <f t="shared" si="5"/>
        <v>421659</v>
      </c>
      <c r="AB182" s="20">
        <f t="shared" si="5"/>
        <v>435016</v>
      </c>
      <c r="AC182" s="20">
        <f t="shared" si="5"/>
        <v>344728</v>
      </c>
      <c r="AD182" s="20">
        <f t="shared" si="5"/>
        <v>160542</v>
      </c>
      <c r="AE182" s="20">
        <f t="shared" si="5"/>
        <v>124878</v>
      </c>
      <c r="AF182" s="20">
        <f t="shared" si="5"/>
        <v>2092447</v>
      </c>
    </row>
    <row r="183" spans="1:32" x14ac:dyDescent="0.25">
      <c r="A183" s="34">
        <v>40940</v>
      </c>
      <c r="B183" s="26">
        <v>227371</v>
      </c>
      <c r="C183" s="26">
        <v>119937</v>
      </c>
      <c r="D183" s="26">
        <v>196478</v>
      </c>
      <c r="E183" s="26">
        <v>208075</v>
      </c>
      <c r="F183" s="26">
        <v>51979</v>
      </c>
      <c r="G183" s="26">
        <v>7092</v>
      </c>
      <c r="H183" s="27">
        <v>810932</v>
      </c>
      <c r="I183" s="34">
        <v>40940</v>
      </c>
      <c r="J183" s="26">
        <v>245326</v>
      </c>
      <c r="K183" s="26">
        <v>212829</v>
      </c>
      <c r="L183" s="26">
        <v>119037</v>
      </c>
      <c r="M183" s="26">
        <v>93321</v>
      </c>
      <c r="N183" s="26">
        <v>61871</v>
      </c>
      <c r="O183" s="29">
        <v>886</v>
      </c>
      <c r="P183" s="27">
        <v>733271</v>
      </c>
      <c r="Q183" s="34">
        <v>40940</v>
      </c>
      <c r="R183" s="26">
        <v>180514</v>
      </c>
      <c r="S183" s="26">
        <v>118213</v>
      </c>
      <c r="T183" s="26">
        <v>162861</v>
      </c>
      <c r="U183" s="26">
        <v>59524</v>
      </c>
      <c r="V183" s="26">
        <v>48989</v>
      </c>
      <c r="W183" s="26">
        <v>114718</v>
      </c>
      <c r="X183" s="27">
        <v>684819</v>
      </c>
      <c r="Y183" s="34">
        <v>40940</v>
      </c>
      <c r="Z183" s="20">
        <f t="shared" si="5"/>
        <v>653211</v>
      </c>
      <c r="AA183" s="20">
        <f t="shared" si="5"/>
        <v>450979</v>
      </c>
      <c r="AB183" s="20">
        <f t="shared" si="5"/>
        <v>478376</v>
      </c>
      <c r="AC183" s="20">
        <f t="shared" si="5"/>
        <v>360920</v>
      </c>
      <c r="AD183" s="20">
        <f t="shared" si="5"/>
        <v>162839</v>
      </c>
      <c r="AE183" s="20">
        <f t="shared" si="5"/>
        <v>122696</v>
      </c>
      <c r="AF183" s="20">
        <f t="shared" si="5"/>
        <v>2229022</v>
      </c>
    </row>
    <row r="184" spans="1:32" x14ac:dyDescent="0.25">
      <c r="A184" s="34">
        <v>40969</v>
      </c>
      <c r="B184" s="26">
        <v>238491</v>
      </c>
      <c r="C184" s="26">
        <v>123351</v>
      </c>
      <c r="D184" s="26">
        <v>199351</v>
      </c>
      <c r="E184" s="26">
        <v>175760</v>
      </c>
      <c r="F184" s="26">
        <v>55182</v>
      </c>
      <c r="G184" s="26">
        <v>7565</v>
      </c>
      <c r="H184" s="27">
        <v>799700</v>
      </c>
      <c r="I184" s="34">
        <v>40969</v>
      </c>
      <c r="J184" s="26">
        <v>259962</v>
      </c>
      <c r="K184" s="26">
        <v>220001</v>
      </c>
      <c r="L184" s="26">
        <v>132952</v>
      </c>
      <c r="M184" s="26">
        <v>74132</v>
      </c>
      <c r="N184" s="26">
        <v>63764</v>
      </c>
      <c r="O184" s="29">
        <v>886</v>
      </c>
      <c r="P184" s="27">
        <v>751697</v>
      </c>
      <c r="Q184" s="34">
        <v>40969</v>
      </c>
      <c r="R184" s="26">
        <v>185026</v>
      </c>
      <c r="S184" s="26">
        <v>124834</v>
      </c>
      <c r="T184" s="26">
        <v>173366</v>
      </c>
      <c r="U184" s="26">
        <v>61551</v>
      </c>
      <c r="V184" s="26">
        <v>53100</v>
      </c>
      <c r="W184" s="26">
        <v>107416</v>
      </c>
      <c r="X184" s="27">
        <v>705295</v>
      </c>
      <c r="Y184" s="34">
        <v>40969</v>
      </c>
      <c r="Z184" s="20">
        <f t="shared" si="5"/>
        <v>683479</v>
      </c>
      <c r="AA184" s="20">
        <f t="shared" si="5"/>
        <v>468186</v>
      </c>
      <c r="AB184" s="20">
        <f t="shared" si="5"/>
        <v>505669</v>
      </c>
      <c r="AC184" s="20">
        <f t="shared" si="5"/>
        <v>311443</v>
      </c>
      <c r="AD184" s="20">
        <f t="shared" si="5"/>
        <v>172046</v>
      </c>
      <c r="AE184" s="20">
        <f t="shared" si="5"/>
        <v>115867</v>
      </c>
      <c r="AF184" s="20">
        <f t="shared" si="5"/>
        <v>2256692</v>
      </c>
    </row>
    <row r="185" spans="1:32" x14ac:dyDescent="0.25">
      <c r="A185" s="34">
        <v>41000</v>
      </c>
      <c r="B185" s="26">
        <v>190298</v>
      </c>
      <c r="C185" s="26">
        <v>105353</v>
      </c>
      <c r="D185" s="26">
        <v>200925</v>
      </c>
      <c r="E185" s="26">
        <v>115534</v>
      </c>
      <c r="F185" s="26">
        <v>52965</v>
      </c>
      <c r="G185" s="26">
        <v>6357</v>
      </c>
      <c r="H185" s="27">
        <v>671432</v>
      </c>
      <c r="I185" s="34">
        <v>41000</v>
      </c>
      <c r="J185" s="26">
        <v>224738</v>
      </c>
      <c r="K185" s="26">
        <v>199830</v>
      </c>
      <c r="L185" s="26">
        <v>144096</v>
      </c>
      <c r="M185" s="26">
        <v>46273</v>
      </c>
      <c r="N185" s="26">
        <v>60828</v>
      </c>
      <c r="O185" s="29">
        <v>786</v>
      </c>
      <c r="P185" s="27">
        <v>676550</v>
      </c>
      <c r="Q185" s="34">
        <v>41000</v>
      </c>
      <c r="R185" s="26">
        <v>168050</v>
      </c>
      <c r="S185" s="26">
        <v>111070</v>
      </c>
      <c r="T185" s="26">
        <v>154145</v>
      </c>
      <c r="U185" s="26">
        <v>56986</v>
      </c>
      <c r="V185" s="26">
        <v>50922</v>
      </c>
      <c r="W185" s="26">
        <v>103611</v>
      </c>
      <c r="X185" s="27">
        <v>644784</v>
      </c>
      <c r="Y185" s="34">
        <v>41000</v>
      </c>
      <c r="Z185" s="20">
        <f t="shared" si="5"/>
        <v>583086</v>
      </c>
      <c r="AA185" s="20">
        <f t="shared" si="5"/>
        <v>416253</v>
      </c>
      <c r="AB185" s="20">
        <f t="shared" si="5"/>
        <v>499166</v>
      </c>
      <c r="AC185" s="20">
        <f t="shared" si="5"/>
        <v>218793</v>
      </c>
      <c r="AD185" s="20">
        <f t="shared" si="5"/>
        <v>164715</v>
      </c>
      <c r="AE185" s="20">
        <f t="shared" si="5"/>
        <v>110754</v>
      </c>
      <c r="AF185" s="20">
        <f t="shared" si="5"/>
        <v>1992766</v>
      </c>
    </row>
    <row r="186" spans="1:32" x14ac:dyDescent="0.25">
      <c r="A186" s="34">
        <v>41030</v>
      </c>
      <c r="B186" s="26">
        <v>181817</v>
      </c>
      <c r="C186" s="26">
        <v>95453</v>
      </c>
      <c r="D186" s="26">
        <v>202318</v>
      </c>
      <c r="E186" s="26">
        <v>83275</v>
      </c>
      <c r="F186" s="26">
        <v>51971</v>
      </c>
      <c r="G186" s="26">
        <v>5971</v>
      </c>
      <c r="H186" s="27">
        <v>620805</v>
      </c>
      <c r="I186" s="34">
        <v>41030</v>
      </c>
      <c r="J186" s="26">
        <v>204744</v>
      </c>
      <c r="K186" s="26">
        <v>176564</v>
      </c>
      <c r="L186" s="26">
        <v>142129</v>
      </c>
      <c r="M186" s="26">
        <v>36153</v>
      </c>
      <c r="N186" s="26">
        <v>61519</v>
      </c>
      <c r="O186" s="29">
        <v>679</v>
      </c>
      <c r="P186" s="27">
        <v>621789</v>
      </c>
      <c r="Q186" s="34">
        <v>41030</v>
      </c>
      <c r="R186" s="26">
        <v>170326</v>
      </c>
      <c r="S186" s="26">
        <v>106720</v>
      </c>
      <c r="T186" s="26">
        <v>163919</v>
      </c>
      <c r="U186" s="26">
        <v>53362</v>
      </c>
      <c r="V186" s="26">
        <v>52674</v>
      </c>
      <c r="W186" s="26">
        <v>59183</v>
      </c>
      <c r="X186" s="27">
        <v>606184</v>
      </c>
      <c r="Y186" s="34">
        <v>41030</v>
      </c>
      <c r="Z186" s="20">
        <f t="shared" si="5"/>
        <v>556887</v>
      </c>
      <c r="AA186" s="20">
        <f t="shared" si="5"/>
        <v>378737</v>
      </c>
      <c r="AB186" s="20">
        <f t="shared" si="5"/>
        <v>508366</v>
      </c>
      <c r="AC186" s="20">
        <f t="shared" si="5"/>
        <v>172790</v>
      </c>
      <c r="AD186" s="20">
        <f t="shared" si="5"/>
        <v>166164</v>
      </c>
      <c r="AE186" s="20">
        <f t="shared" si="5"/>
        <v>65833</v>
      </c>
      <c r="AF186" s="20">
        <f t="shared" si="5"/>
        <v>1848778</v>
      </c>
    </row>
    <row r="187" spans="1:32" x14ac:dyDescent="0.25">
      <c r="A187" s="34">
        <v>41061</v>
      </c>
      <c r="B187" s="26">
        <v>187315</v>
      </c>
      <c r="C187" s="26">
        <v>92740</v>
      </c>
      <c r="D187" s="26">
        <v>205714</v>
      </c>
      <c r="E187" s="26">
        <v>78595</v>
      </c>
      <c r="F187" s="26">
        <v>51349</v>
      </c>
      <c r="G187" s="26">
        <v>5445</v>
      </c>
      <c r="H187" s="27">
        <v>621158</v>
      </c>
      <c r="I187" s="34">
        <v>41061</v>
      </c>
      <c r="J187" s="26">
        <v>214983</v>
      </c>
      <c r="K187" s="26">
        <v>173014</v>
      </c>
      <c r="L187" s="26">
        <v>137149</v>
      </c>
      <c r="M187" s="26">
        <v>30080</v>
      </c>
      <c r="N187" s="26">
        <v>57329</v>
      </c>
      <c r="O187" s="29">
        <v>627</v>
      </c>
      <c r="P187" s="27">
        <v>613183</v>
      </c>
      <c r="Q187" s="34">
        <v>41061</v>
      </c>
      <c r="R187" s="26">
        <v>172849</v>
      </c>
      <c r="S187" s="26">
        <v>101349</v>
      </c>
      <c r="T187" s="26">
        <v>154654</v>
      </c>
      <c r="U187" s="26">
        <v>51433</v>
      </c>
      <c r="V187" s="26">
        <v>51082</v>
      </c>
      <c r="W187" s="26">
        <v>95604</v>
      </c>
      <c r="X187" s="27">
        <v>626972</v>
      </c>
      <c r="Y187" s="34">
        <v>41061</v>
      </c>
      <c r="Z187" s="20">
        <f t="shared" si="5"/>
        <v>575147</v>
      </c>
      <c r="AA187" s="20">
        <f t="shared" si="5"/>
        <v>367103</v>
      </c>
      <c r="AB187" s="20">
        <f t="shared" si="5"/>
        <v>497517</v>
      </c>
      <c r="AC187" s="20">
        <f t="shared" si="5"/>
        <v>160108</v>
      </c>
      <c r="AD187" s="20">
        <f t="shared" si="5"/>
        <v>159760</v>
      </c>
      <c r="AE187" s="20">
        <f t="shared" si="5"/>
        <v>101676</v>
      </c>
      <c r="AF187" s="20">
        <f t="shared" si="5"/>
        <v>1861313</v>
      </c>
    </row>
    <row r="188" spans="1:32" x14ac:dyDescent="0.25">
      <c r="A188" s="34">
        <v>41091</v>
      </c>
      <c r="B188" s="26">
        <v>195163</v>
      </c>
      <c r="C188" s="26">
        <v>92797</v>
      </c>
      <c r="D188" s="26">
        <v>203048</v>
      </c>
      <c r="E188" s="26">
        <v>77752</v>
      </c>
      <c r="F188" s="26">
        <v>52631</v>
      </c>
      <c r="G188" s="26">
        <v>5617</v>
      </c>
      <c r="H188" s="27">
        <v>627008</v>
      </c>
      <c r="I188" s="34">
        <v>41091</v>
      </c>
      <c r="J188" s="26">
        <v>222164</v>
      </c>
      <c r="K188" s="26">
        <v>166738</v>
      </c>
      <c r="L188" s="26">
        <v>132951</v>
      </c>
      <c r="M188" s="26">
        <v>27049</v>
      </c>
      <c r="N188" s="26">
        <v>54839</v>
      </c>
      <c r="O188" s="29">
        <v>621</v>
      </c>
      <c r="P188" s="27">
        <v>604361</v>
      </c>
      <c r="Q188" s="34">
        <v>41091</v>
      </c>
      <c r="R188" s="26">
        <v>180683</v>
      </c>
      <c r="S188" s="26">
        <v>102244</v>
      </c>
      <c r="T188" s="26">
        <v>154109</v>
      </c>
      <c r="U188" s="26">
        <v>49615</v>
      </c>
      <c r="V188" s="26">
        <v>51423</v>
      </c>
      <c r="W188" s="26">
        <v>90248</v>
      </c>
      <c r="X188" s="27">
        <v>628323</v>
      </c>
      <c r="Y188" s="34">
        <v>41091</v>
      </c>
      <c r="Z188" s="20">
        <f t="shared" si="5"/>
        <v>598010</v>
      </c>
      <c r="AA188" s="20">
        <f t="shared" si="5"/>
        <v>361779</v>
      </c>
      <c r="AB188" s="20">
        <f t="shared" si="5"/>
        <v>490108</v>
      </c>
      <c r="AC188" s="20">
        <f t="shared" si="5"/>
        <v>154416</v>
      </c>
      <c r="AD188" s="20">
        <f t="shared" si="5"/>
        <v>158893</v>
      </c>
      <c r="AE188" s="20">
        <f t="shared" si="5"/>
        <v>96486</v>
      </c>
      <c r="AF188" s="20">
        <f t="shared" si="5"/>
        <v>1859692</v>
      </c>
    </row>
    <row r="189" spans="1:32" x14ac:dyDescent="0.25">
      <c r="A189" s="34">
        <v>41122</v>
      </c>
      <c r="B189" s="26">
        <v>194114</v>
      </c>
      <c r="C189" s="26">
        <v>92803</v>
      </c>
      <c r="D189" s="26">
        <v>205634</v>
      </c>
      <c r="E189" s="26">
        <v>77616</v>
      </c>
      <c r="F189" s="26">
        <v>52274</v>
      </c>
      <c r="G189" s="26">
        <v>5510</v>
      </c>
      <c r="H189" s="27">
        <v>627951</v>
      </c>
      <c r="I189" s="34">
        <v>41122</v>
      </c>
      <c r="J189" s="26">
        <v>228005</v>
      </c>
      <c r="K189" s="26">
        <v>170314</v>
      </c>
      <c r="L189" s="26">
        <v>128471</v>
      </c>
      <c r="M189" s="26">
        <v>26704</v>
      </c>
      <c r="N189" s="26">
        <v>59145</v>
      </c>
      <c r="O189" s="29">
        <v>677</v>
      </c>
      <c r="P189" s="27">
        <v>613316</v>
      </c>
      <c r="Q189" s="34">
        <v>41122</v>
      </c>
      <c r="R189" s="26">
        <v>188087</v>
      </c>
      <c r="S189" s="26">
        <v>106985</v>
      </c>
      <c r="T189" s="26">
        <v>165258</v>
      </c>
      <c r="U189" s="26">
        <v>51921</v>
      </c>
      <c r="V189" s="26">
        <v>52742</v>
      </c>
      <c r="W189" s="26">
        <v>91946</v>
      </c>
      <c r="X189" s="27">
        <v>656938</v>
      </c>
      <c r="Y189" s="34">
        <v>41122</v>
      </c>
      <c r="Z189" s="20">
        <f t="shared" si="5"/>
        <v>610206</v>
      </c>
      <c r="AA189" s="20">
        <f t="shared" si="5"/>
        <v>370102</v>
      </c>
      <c r="AB189" s="20">
        <f t="shared" si="5"/>
        <v>499363</v>
      </c>
      <c r="AC189" s="20">
        <f t="shared" si="5"/>
        <v>156241</v>
      </c>
      <c r="AD189" s="20">
        <f t="shared" si="5"/>
        <v>164161</v>
      </c>
      <c r="AE189" s="20">
        <f t="shared" si="5"/>
        <v>98133</v>
      </c>
      <c r="AF189" s="20">
        <f t="shared" si="5"/>
        <v>1898205</v>
      </c>
    </row>
    <row r="190" spans="1:32" x14ac:dyDescent="0.25">
      <c r="A190" s="34">
        <v>41153</v>
      </c>
      <c r="B190" s="26">
        <v>189488</v>
      </c>
      <c r="C190" s="26">
        <v>98302</v>
      </c>
      <c r="D190" s="26">
        <v>201257</v>
      </c>
      <c r="E190" s="26">
        <v>82837</v>
      </c>
      <c r="F190" s="26">
        <v>52726</v>
      </c>
      <c r="G190" s="26">
        <v>5267</v>
      </c>
      <c r="H190" s="27">
        <v>629877</v>
      </c>
      <c r="I190" s="34">
        <v>41153</v>
      </c>
      <c r="J190" s="26">
        <v>213658</v>
      </c>
      <c r="K190" s="26">
        <v>180153</v>
      </c>
      <c r="L190" s="26">
        <v>127376</v>
      </c>
      <c r="M190" s="26">
        <v>27651</v>
      </c>
      <c r="N190" s="26">
        <v>58015</v>
      </c>
      <c r="O190" s="29">
        <v>636</v>
      </c>
      <c r="P190" s="27">
        <v>607489</v>
      </c>
      <c r="Q190" s="34">
        <v>41153</v>
      </c>
      <c r="R190" s="26">
        <v>164853</v>
      </c>
      <c r="S190" s="26">
        <v>95746</v>
      </c>
      <c r="T190" s="26">
        <v>138914</v>
      </c>
      <c r="U190" s="26">
        <v>50940</v>
      </c>
      <c r="V190" s="26">
        <v>49372</v>
      </c>
      <c r="W190" s="26">
        <v>93351</v>
      </c>
      <c r="X190" s="27">
        <v>593177</v>
      </c>
      <c r="Y190" s="34">
        <v>41153</v>
      </c>
      <c r="Z190" s="20">
        <f t="shared" si="5"/>
        <v>567999</v>
      </c>
      <c r="AA190" s="20">
        <f t="shared" si="5"/>
        <v>374201</v>
      </c>
      <c r="AB190" s="20">
        <f t="shared" si="5"/>
        <v>467547</v>
      </c>
      <c r="AC190" s="20">
        <f t="shared" si="5"/>
        <v>161428</v>
      </c>
      <c r="AD190" s="20">
        <f t="shared" si="5"/>
        <v>160113</v>
      </c>
      <c r="AE190" s="20">
        <f t="shared" si="5"/>
        <v>99254</v>
      </c>
      <c r="AF190" s="20">
        <f t="shared" si="5"/>
        <v>1830543</v>
      </c>
    </row>
    <row r="191" spans="1:32" x14ac:dyDescent="0.25">
      <c r="A191" s="34">
        <v>41183</v>
      </c>
      <c r="B191" s="26">
        <v>185638</v>
      </c>
      <c r="C191" s="26">
        <v>93606</v>
      </c>
      <c r="D191" s="26">
        <v>185083</v>
      </c>
      <c r="E191" s="26">
        <v>77509</v>
      </c>
      <c r="F191" s="26">
        <v>50801</v>
      </c>
      <c r="G191" s="26">
        <v>5495</v>
      </c>
      <c r="H191" s="27">
        <v>598132</v>
      </c>
      <c r="I191" s="34">
        <v>41183</v>
      </c>
      <c r="J191" s="26">
        <v>205478</v>
      </c>
      <c r="K191" s="26">
        <v>167580</v>
      </c>
      <c r="L191" s="26">
        <v>121699</v>
      </c>
      <c r="M191" s="26">
        <v>24881</v>
      </c>
      <c r="N191" s="26">
        <v>56593</v>
      </c>
      <c r="O191" s="29">
        <v>561</v>
      </c>
      <c r="P191" s="27">
        <v>576792</v>
      </c>
      <c r="Q191" s="34">
        <v>41183</v>
      </c>
      <c r="R191" s="26">
        <v>173314</v>
      </c>
      <c r="S191" s="26">
        <v>102025</v>
      </c>
      <c r="T191" s="26">
        <v>151078</v>
      </c>
      <c r="U191" s="26">
        <v>50089</v>
      </c>
      <c r="V191" s="26">
        <v>52005</v>
      </c>
      <c r="W191" s="26">
        <v>89251</v>
      </c>
      <c r="X191" s="27">
        <v>617761</v>
      </c>
      <c r="Y191" s="34">
        <v>41183</v>
      </c>
      <c r="Z191" s="20">
        <f t="shared" si="5"/>
        <v>564430</v>
      </c>
      <c r="AA191" s="20">
        <f t="shared" si="5"/>
        <v>363211</v>
      </c>
      <c r="AB191" s="20">
        <f t="shared" si="5"/>
        <v>457860</v>
      </c>
      <c r="AC191" s="20">
        <f t="shared" ref="AC191:AF253" si="6">SUM(E191,M191,U191)</f>
        <v>152479</v>
      </c>
      <c r="AD191" s="20">
        <f t="shared" si="6"/>
        <v>159399</v>
      </c>
      <c r="AE191" s="20">
        <f t="shared" si="6"/>
        <v>95307</v>
      </c>
      <c r="AF191" s="20">
        <f t="shared" si="6"/>
        <v>1792685</v>
      </c>
    </row>
    <row r="192" spans="1:32" x14ac:dyDescent="0.25">
      <c r="A192" s="34">
        <v>41214</v>
      </c>
      <c r="B192" s="26">
        <v>197776</v>
      </c>
      <c r="C192" s="26">
        <v>104475</v>
      </c>
      <c r="D192" s="26">
        <v>176846</v>
      </c>
      <c r="E192" s="26">
        <v>92797</v>
      </c>
      <c r="F192" s="26">
        <v>52498</v>
      </c>
      <c r="G192" s="26">
        <v>6250</v>
      </c>
      <c r="H192" s="27">
        <v>630642</v>
      </c>
      <c r="I192" s="34">
        <v>41214</v>
      </c>
      <c r="J192" s="26">
        <v>217911</v>
      </c>
      <c r="K192" s="26">
        <v>195374</v>
      </c>
      <c r="L192" s="26">
        <v>128931</v>
      </c>
      <c r="M192" s="26">
        <v>35480</v>
      </c>
      <c r="N192" s="26">
        <v>59994</v>
      </c>
      <c r="O192" s="29">
        <v>703</v>
      </c>
      <c r="P192" s="27">
        <v>638394</v>
      </c>
      <c r="Q192" s="34">
        <v>41214</v>
      </c>
      <c r="R192" s="26">
        <v>177788</v>
      </c>
      <c r="S192" s="26">
        <v>108007</v>
      </c>
      <c r="T192" s="26">
        <v>142999</v>
      </c>
      <c r="U192" s="26">
        <v>52887</v>
      </c>
      <c r="V192" s="26">
        <v>50579</v>
      </c>
      <c r="W192" s="26">
        <v>94447</v>
      </c>
      <c r="X192" s="27">
        <v>626707</v>
      </c>
      <c r="Y192" s="34">
        <v>41214</v>
      </c>
      <c r="Z192" s="20">
        <f t="shared" ref="Z192:AB241" si="7">SUM(B192,J192,R192)</f>
        <v>593475</v>
      </c>
      <c r="AA192" s="20">
        <f t="shared" si="7"/>
        <v>407856</v>
      </c>
      <c r="AB192" s="20">
        <f t="shared" si="7"/>
        <v>448776</v>
      </c>
      <c r="AC192" s="20">
        <f t="shared" si="6"/>
        <v>181164</v>
      </c>
      <c r="AD192" s="20">
        <f t="shared" si="6"/>
        <v>163071</v>
      </c>
      <c r="AE192" s="20">
        <f t="shared" si="6"/>
        <v>101400</v>
      </c>
      <c r="AF192" s="20">
        <f t="shared" si="6"/>
        <v>1895743</v>
      </c>
    </row>
    <row r="193" spans="1:32" x14ac:dyDescent="0.25">
      <c r="A193" s="34">
        <v>41244</v>
      </c>
      <c r="B193" s="26">
        <v>224537</v>
      </c>
      <c r="C193" s="26">
        <v>120902</v>
      </c>
      <c r="D193" s="26">
        <v>185768</v>
      </c>
      <c r="E193" s="26">
        <v>137162</v>
      </c>
      <c r="F193" s="26">
        <v>56071</v>
      </c>
      <c r="G193" s="26">
        <v>6634</v>
      </c>
      <c r="H193" s="27">
        <v>731074</v>
      </c>
      <c r="I193" s="34">
        <v>41244</v>
      </c>
      <c r="J193" s="26">
        <v>226895</v>
      </c>
      <c r="K193" s="26">
        <v>210619</v>
      </c>
      <c r="L193" s="26">
        <v>128813</v>
      </c>
      <c r="M193" s="26">
        <v>70961</v>
      </c>
      <c r="N193" s="26">
        <v>61368</v>
      </c>
      <c r="O193" s="29">
        <v>761</v>
      </c>
      <c r="P193" s="27">
        <v>699417</v>
      </c>
      <c r="Q193" s="34">
        <v>41244</v>
      </c>
      <c r="R193" s="26">
        <v>185249</v>
      </c>
      <c r="S193" s="26">
        <v>116265</v>
      </c>
      <c r="T193" s="26">
        <v>142544</v>
      </c>
      <c r="U193" s="26">
        <v>57811</v>
      </c>
      <c r="V193" s="26">
        <v>53170</v>
      </c>
      <c r="W193" s="26">
        <v>104502</v>
      </c>
      <c r="X193" s="27">
        <v>659541</v>
      </c>
      <c r="Y193" s="34">
        <v>41244</v>
      </c>
      <c r="Z193" s="20">
        <f t="shared" si="7"/>
        <v>636681</v>
      </c>
      <c r="AA193" s="20">
        <f t="shared" si="7"/>
        <v>447786</v>
      </c>
      <c r="AB193" s="20">
        <f t="shared" si="7"/>
        <v>457125</v>
      </c>
      <c r="AC193" s="20">
        <f t="shared" si="6"/>
        <v>265934</v>
      </c>
      <c r="AD193" s="20">
        <f t="shared" si="6"/>
        <v>170609</v>
      </c>
      <c r="AE193" s="20">
        <f t="shared" si="6"/>
        <v>111897</v>
      </c>
      <c r="AF193" s="20">
        <f t="shared" si="6"/>
        <v>2090032</v>
      </c>
    </row>
    <row r="194" spans="1:32" x14ac:dyDescent="0.25">
      <c r="A194" s="34">
        <v>41275</v>
      </c>
      <c r="B194" s="26">
        <v>229800</v>
      </c>
      <c r="C194" s="26">
        <v>115268</v>
      </c>
      <c r="D194" s="26">
        <v>137123</v>
      </c>
      <c r="E194" s="26">
        <v>156358</v>
      </c>
      <c r="F194" s="26">
        <v>53302</v>
      </c>
      <c r="G194" s="26">
        <v>7006</v>
      </c>
      <c r="H194" s="27">
        <v>698857</v>
      </c>
      <c r="I194" s="34">
        <v>41275</v>
      </c>
      <c r="J194" s="26">
        <v>265941</v>
      </c>
      <c r="K194" s="26">
        <v>222421</v>
      </c>
      <c r="L194" s="26">
        <v>118332</v>
      </c>
      <c r="M194" s="26">
        <v>91987</v>
      </c>
      <c r="N194" s="26">
        <v>63079</v>
      </c>
      <c r="O194" s="29">
        <v>819</v>
      </c>
      <c r="P194" s="27">
        <v>762579</v>
      </c>
      <c r="Q194" s="34">
        <v>41275</v>
      </c>
      <c r="R194" s="26">
        <v>194344</v>
      </c>
      <c r="S194" s="26">
        <v>114851</v>
      </c>
      <c r="T194" s="26">
        <v>115682</v>
      </c>
      <c r="U194" s="26">
        <v>57513</v>
      </c>
      <c r="V194" s="26">
        <v>51954</v>
      </c>
      <c r="W194" s="26">
        <v>101242</v>
      </c>
      <c r="X194" s="27">
        <v>635587</v>
      </c>
      <c r="Y194" s="34">
        <v>41275</v>
      </c>
      <c r="Z194" s="20">
        <f t="shared" si="7"/>
        <v>690085</v>
      </c>
      <c r="AA194" s="20">
        <f t="shared" si="7"/>
        <v>452540</v>
      </c>
      <c r="AB194" s="20">
        <f t="shared" si="7"/>
        <v>371137</v>
      </c>
      <c r="AC194" s="20">
        <f t="shared" si="6"/>
        <v>305858</v>
      </c>
      <c r="AD194" s="20">
        <f t="shared" si="6"/>
        <v>168335</v>
      </c>
      <c r="AE194" s="20">
        <f t="shared" si="6"/>
        <v>109067</v>
      </c>
      <c r="AF194" s="20">
        <f t="shared" si="6"/>
        <v>2097023</v>
      </c>
    </row>
    <row r="195" spans="1:32" x14ac:dyDescent="0.25">
      <c r="A195" s="34">
        <v>41306</v>
      </c>
      <c r="B195" s="26">
        <v>224177</v>
      </c>
      <c r="C195" s="26">
        <v>113980</v>
      </c>
      <c r="D195" s="26">
        <v>173343</v>
      </c>
      <c r="E195" s="26">
        <v>214007</v>
      </c>
      <c r="F195" s="26">
        <v>51235</v>
      </c>
      <c r="G195" s="26">
        <v>6373</v>
      </c>
      <c r="H195" s="27">
        <v>783115</v>
      </c>
      <c r="I195" s="34">
        <v>41306</v>
      </c>
      <c r="J195" s="26">
        <v>249048</v>
      </c>
      <c r="K195" s="26">
        <v>215683</v>
      </c>
      <c r="L195" s="26">
        <v>129843</v>
      </c>
      <c r="M195" s="26">
        <v>100926</v>
      </c>
      <c r="N195" s="26">
        <v>63074</v>
      </c>
      <c r="O195" s="29">
        <v>800</v>
      </c>
      <c r="P195" s="27">
        <v>759373</v>
      </c>
      <c r="Q195" s="34">
        <v>41306</v>
      </c>
      <c r="R195" s="26">
        <v>178165</v>
      </c>
      <c r="S195" s="26">
        <v>110733</v>
      </c>
      <c r="T195" s="26">
        <v>146044</v>
      </c>
      <c r="U195" s="26">
        <v>60908</v>
      </c>
      <c r="V195" s="26">
        <v>48370</v>
      </c>
      <c r="W195" s="26">
        <v>106749</v>
      </c>
      <c r="X195" s="27">
        <v>650968</v>
      </c>
      <c r="Y195" s="34">
        <v>41306</v>
      </c>
      <c r="Z195" s="20">
        <f t="shared" si="7"/>
        <v>651390</v>
      </c>
      <c r="AA195" s="20">
        <f t="shared" si="7"/>
        <v>440396</v>
      </c>
      <c r="AB195" s="20">
        <f t="shared" si="7"/>
        <v>449230</v>
      </c>
      <c r="AC195" s="20">
        <f t="shared" si="6"/>
        <v>375841</v>
      </c>
      <c r="AD195" s="20">
        <f t="shared" si="6"/>
        <v>162679</v>
      </c>
      <c r="AE195" s="20">
        <f t="shared" si="6"/>
        <v>113922</v>
      </c>
      <c r="AF195" s="20">
        <f t="shared" si="6"/>
        <v>2193456</v>
      </c>
    </row>
    <row r="196" spans="1:32" x14ac:dyDescent="0.25">
      <c r="A196" s="34">
        <v>41334</v>
      </c>
      <c r="B196" s="26">
        <v>216452</v>
      </c>
      <c r="C196" s="26">
        <v>109814</v>
      </c>
      <c r="D196" s="26">
        <v>173005</v>
      </c>
      <c r="E196" s="26">
        <v>168147</v>
      </c>
      <c r="F196" s="26">
        <v>52937</v>
      </c>
      <c r="G196" s="26">
        <v>6782</v>
      </c>
      <c r="H196" s="27">
        <v>727137</v>
      </c>
      <c r="I196" s="34">
        <v>41334</v>
      </c>
      <c r="J196" s="26">
        <v>239583</v>
      </c>
      <c r="K196" s="26">
        <v>205874</v>
      </c>
      <c r="L196" s="26">
        <v>117838</v>
      </c>
      <c r="M196" s="26">
        <v>64420</v>
      </c>
      <c r="N196" s="26">
        <v>59239</v>
      </c>
      <c r="O196" s="29">
        <v>790</v>
      </c>
      <c r="P196" s="27">
        <v>687745</v>
      </c>
      <c r="Q196" s="34">
        <v>41334</v>
      </c>
      <c r="R196" s="26">
        <v>174476</v>
      </c>
      <c r="S196" s="26">
        <v>109157</v>
      </c>
      <c r="T196" s="26">
        <v>153261</v>
      </c>
      <c r="U196" s="26">
        <v>59024</v>
      </c>
      <c r="V196" s="26">
        <v>51608</v>
      </c>
      <c r="W196" s="26">
        <v>100249</v>
      </c>
      <c r="X196" s="27">
        <v>647775</v>
      </c>
      <c r="Y196" s="34">
        <v>41334</v>
      </c>
      <c r="Z196" s="20">
        <f t="shared" si="7"/>
        <v>630511</v>
      </c>
      <c r="AA196" s="20">
        <f t="shared" si="7"/>
        <v>424845</v>
      </c>
      <c r="AB196" s="20">
        <f t="shared" si="7"/>
        <v>444104</v>
      </c>
      <c r="AC196" s="20">
        <f t="shared" si="6"/>
        <v>291591</v>
      </c>
      <c r="AD196" s="20">
        <f t="shared" si="6"/>
        <v>163784</v>
      </c>
      <c r="AE196" s="20">
        <f t="shared" si="6"/>
        <v>107821</v>
      </c>
      <c r="AF196" s="20">
        <f t="shared" si="6"/>
        <v>2062657</v>
      </c>
    </row>
    <row r="197" spans="1:32" x14ac:dyDescent="0.25">
      <c r="A197" s="34">
        <v>41365</v>
      </c>
      <c r="B197" s="26">
        <v>189978</v>
      </c>
      <c r="C197" s="26">
        <v>98850</v>
      </c>
      <c r="D197" s="26">
        <v>182534</v>
      </c>
      <c r="E197" s="26">
        <v>123228</v>
      </c>
      <c r="F197" s="26">
        <v>51227</v>
      </c>
      <c r="G197" s="26">
        <v>6453</v>
      </c>
      <c r="H197" s="27">
        <v>652270</v>
      </c>
      <c r="I197" s="34">
        <v>41365</v>
      </c>
      <c r="J197" s="26">
        <v>215244</v>
      </c>
      <c r="K197" s="26">
        <v>190605</v>
      </c>
      <c r="L197" s="26">
        <v>115250</v>
      </c>
      <c r="M197" s="26">
        <v>44962</v>
      </c>
      <c r="N197" s="26">
        <v>59145</v>
      </c>
      <c r="O197" s="29">
        <v>674</v>
      </c>
      <c r="P197" s="27">
        <v>625880</v>
      </c>
      <c r="Q197" s="34">
        <v>41365</v>
      </c>
      <c r="R197" s="26">
        <v>173104</v>
      </c>
      <c r="S197" s="26">
        <v>106665</v>
      </c>
      <c r="T197" s="26">
        <v>149610</v>
      </c>
      <c r="U197" s="26">
        <v>54297</v>
      </c>
      <c r="V197" s="26">
        <v>51403</v>
      </c>
      <c r="W197" s="26">
        <v>101076</v>
      </c>
      <c r="X197" s="27">
        <v>636155</v>
      </c>
      <c r="Y197" s="34">
        <v>41365</v>
      </c>
      <c r="Z197" s="20">
        <f t="shared" si="7"/>
        <v>578326</v>
      </c>
      <c r="AA197" s="20">
        <f t="shared" si="7"/>
        <v>396120</v>
      </c>
      <c r="AB197" s="20">
        <f t="shared" si="7"/>
        <v>447394</v>
      </c>
      <c r="AC197" s="20">
        <f t="shared" si="6"/>
        <v>222487</v>
      </c>
      <c r="AD197" s="20">
        <f t="shared" si="6"/>
        <v>161775</v>
      </c>
      <c r="AE197" s="20">
        <f t="shared" si="6"/>
        <v>108203</v>
      </c>
      <c r="AF197" s="20">
        <f t="shared" si="6"/>
        <v>1914305</v>
      </c>
    </row>
    <row r="198" spans="1:32" x14ac:dyDescent="0.25">
      <c r="A198" s="34">
        <v>41395</v>
      </c>
      <c r="B198" s="26">
        <v>189332</v>
      </c>
      <c r="C198" s="26">
        <v>97781</v>
      </c>
      <c r="D198" s="26">
        <v>188402</v>
      </c>
      <c r="E198" s="26">
        <v>88957</v>
      </c>
      <c r="F198" s="26">
        <v>52081</v>
      </c>
      <c r="G198" s="26">
        <v>5773</v>
      </c>
      <c r="H198" s="27">
        <v>622326</v>
      </c>
      <c r="I198" s="34">
        <v>41395</v>
      </c>
      <c r="J198" s="26">
        <v>223447</v>
      </c>
      <c r="K198" s="26">
        <v>191635</v>
      </c>
      <c r="L198" s="26">
        <v>132029</v>
      </c>
      <c r="M198" s="26">
        <v>38366</v>
      </c>
      <c r="N198" s="26">
        <v>61889</v>
      </c>
      <c r="O198" s="29">
        <v>694</v>
      </c>
      <c r="P198" s="27">
        <v>648060</v>
      </c>
      <c r="Q198" s="34">
        <v>41395</v>
      </c>
      <c r="R198" s="26">
        <v>186822</v>
      </c>
      <c r="S198" s="26">
        <v>107946</v>
      </c>
      <c r="T198" s="26">
        <v>149314</v>
      </c>
      <c r="U198" s="26">
        <v>53998</v>
      </c>
      <c r="V198" s="26">
        <v>52867</v>
      </c>
      <c r="W198" s="26">
        <v>98380</v>
      </c>
      <c r="X198" s="27">
        <v>649327</v>
      </c>
      <c r="Y198" s="34">
        <v>41395</v>
      </c>
      <c r="Z198" s="20">
        <f t="shared" si="7"/>
        <v>599601</v>
      </c>
      <c r="AA198" s="20">
        <f t="shared" si="7"/>
        <v>397362</v>
      </c>
      <c r="AB198" s="20">
        <f t="shared" si="7"/>
        <v>469745</v>
      </c>
      <c r="AC198" s="20">
        <f t="shared" si="6"/>
        <v>181321</v>
      </c>
      <c r="AD198" s="20">
        <f t="shared" si="6"/>
        <v>166837</v>
      </c>
      <c r="AE198" s="20">
        <f t="shared" si="6"/>
        <v>104847</v>
      </c>
      <c r="AF198" s="20">
        <f t="shared" si="6"/>
        <v>1919713</v>
      </c>
    </row>
    <row r="199" spans="1:32" x14ac:dyDescent="0.25">
      <c r="A199" s="34">
        <v>41426</v>
      </c>
      <c r="B199" s="26">
        <v>201410</v>
      </c>
      <c r="C199" s="26">
        <v>92790</v>
      </c>
      <c r="D199" s="26">
        <v>182741</v>
      </c>
      <c r="E199" s="26">
        <v>79499</v>
      </c>
      <c r="F199" s="26">
        <v>51714</v>
      </c>
      <c r="G199" s="26">
        <v>5354</v>
      </c>
      <c r="H199" s="27">
        <v>613508</v>
      </c>
      <c r="I199" s="34">
        <v>41426</v>
      </c>
      <c r="J199" s="26">
        <v>225033</v>
      </c>
      <c r="K199" s="26">
        <v>169068</v>
      </c>
      <c r="L199" s="26">
        <v>121740</v>
      </c>
      <c r="M199" s="26">
        <v>30388</v>
      </c>
      <c r="N199" s="26">
        <v>57582</v>
      </c>
      <c r="O199" s="29">
        <v>599</v>
      </c>
      <c r="P199" s="27">
        <v>604411</v>
      </c>
      <c r="Q199" s="34">
        <v>41426</v>
      </c>
      <c r="R199" s="26">
        <v>183428</v>
      </c>
      <c r="S199" s="26">
        <v>99962</v>
      </c>
      <c r="T199" s="26">
        <v>144656</v>
      </c>
      <c r="U199" s="26">
        <v>50973</v>
      </c>
      <c r="V199" s="26">
        <v>51589</v>
      </c>
      <c r="W199" s="26">
        <v>94419</v>
      </c>
      <c r="X199" s="27">
        <v>625027</v>
      </c>
      <c r="Y199" s="34">
        <v>41426</v>
      </c>
      <c r="Z199" s="20">
        <f t="shared" si="7"/>
        <v>609871</v>
      </c>
      <c r="AA199" s="20">
        <f t="shared" si="7"/>
        <v>361820</v>
      </c>
      <c r="AB199" s="20">
        <f t="shared" si="7"/>
        <v>449137</v>
      </c>
      <c r="AC199" s="20">
        <f t="shared" si="6"/>
        <v>160860</v>
      </c>
      <c r="AD199" s="20">
        <f t="shared" si="6"/>
        <v>160885</v>
      </c>
      <c r="AE199" s="20">
        <f t="shared" si="6"/>
        <v>100372</v>
      </c>
      <c r="AF199" s="20">
        <f t="shared" si="6"/>
        <v>1842946</v>
      </c>
    </row>
    <row r="200" spans="1:32" x14ac:dyDescent="0.25">
      <c r="A200" s="34">
        <v>41456</v>
      </c>
      <c r="B200" s="26">
        <v>204613</v>
      </c>
      <c r="C200" s="26">
        <v>91226</v>
      </c>
      <c r="D200" s="26">
        <v>176896</v>
      </c>
      <c r="E200" s="26">
        <v>78022</v>
      </c>
      <c r="F200" s="26">
        <v>51512</v>
      </c>
      <c r="G200" s="26">
        <v>5797</v>
      </c>
      <c r="H200" s="27">
        <v>608066</v>
      </c>
      <c r="I200" s="34">
        <v>41456</v>
      </c>
      <c r="J200" s="26">
        <v>233228</v>
      </c>
      <c r="K200" s="26">
        <v>164531</v>
      </c>
      <c r="L200" s="26">
        <v>116967</v>
      </c>
      <c r="M200" s="26">
        <v>27303</v>
      </c>
      <c r="N200" s="26">
        <v>56374</v>
      </c>
      <c r="O200" s="29">
        <v>553</v>
      </c>
      <c r="P200" s="27">
        <v>598956</v>
      </c>
      <c r="Q200" s="34">
        <v>41456</v>
      </c>
      <c r="R200" s="26">
        <v>197070</v>
      </c>
      <c r="S200" s="26">
        <v>104065</v>
      </c>
      <c r="T200" s="26">
        <v>151278</v>
      </c>
      <c r="U200" s="26">
        <v>51480</v>
      </c>
      <c r="V200" s="26">
        <v>53193</v>
      </c>
      <c r="W200" s="26">
        <v>91932</v>
      </c>
      <c r="X200" s="27">
        <v>649018</v>
      </c>
      <c r="Y200" s="34">
        <v>41456</v>
      </c>
      <c r="Z200" s="20">
        <f t="shared" si="7"/>
        <v>634911</v>
      </c>
      <c r="AA200" s="20">
        <f t="shared" si="7"/>
        <v>359822</v>
      </c>
      <c r="AB200" s="20">
        <f t="shared" si="7"/>
        <v>445141</v>
      </c>
      <c r="AC200" s="20">
        <f t="shared" si="6"/>
        <v>156805</v>
      </c>
      <c r="AD200" s="20">
        <f t="shared" si="6"/>
        <v>161079</v>
      </c>
      <c r="AE200" s="20">
        <f t="shared" si="6"/>
        <v>98282</v>
      </c>
      <c r="AF200" s="20">
        <f t="shared" si="6"/>
        <v>1856040</v>
      </c>
    </row>
    <row r="201" spans="1:32" x14ac:dyDescent="0.25">
      <c r="A201" s="34">
        <v>41487</v>
      </c>
      <c r="B201" s="26">
        <v>216225</v>
      </c>
      <c r="C201" s="26">
        <v>94223</v>
      </c>
      <c r="D201" s="26">
        <v>183467</v>
      </c>
      <c r="E201" s="26">
        <v>77539</v>
      </c>
      <c r="F201" s="26">
        <v>52602</v>
      </c>
      <c r="G201" s="26">
        <v>5740</v>
      </c>
      <c r="H201" s="27">
        <v>629796</v>
      </c>
      <c r="I201" s="34">
        <v>41487</v>
      </c>
      <c r="J201" s="26">
        <v>266257</v>
      </c>
      <c r="K201" s="26">
        <v>182625</v>
      </c>
      <c r="L201" s="26">
        <v>128392</v>
      </c>
      <c r="M201" s="26">
        <v>29581</v>
      </c>
      <c r="N201" s="26">
        <v>63547</v>
      </c>
      <c r="O201" s="29">
        <v>656</v>
      </c>
      <c r="P201" s="27">
        <v>671059</v>
      </c>
      <c r="Q201" s="34">
        <v>41487</v>
      </c>
      <c r="R201" s="26">
        <v>214442</v>
      </c>
      <c r="S201" s="26">
        <v>110421</v>
      </c>
      <c r="T201" s="26">
        <v>157095</v>
      </c>
      <c r="U201" s="26">
        <v>53063</v>
      </c>
      <c r="V201" s="26">
        <v>55441</v>
      </c>
      <c r="W201" s="26">
        <v>95895</v>
      </c>
      <c r="X201" s="27">
        <v>686357</v>
      </c>
      <c r="Y201" s="34">
        <v>41487</v>
      </c>
      <c r="Z201" s="20">
        <f t="shared" si="7"/>
        <v>696924</v>
      </c>
      <c r="AA201" s="20">
        <f t="shared" si="7"/>
        <v>387269</v>
      </c>
      <c r="AB201" s="20">
        <f t="shared" si="7"/>
        <v>468954</v>
      </c>
      <c r="AC201" s="20">
        <f t="shared" si="6"/>
        <v>160183</v>
      </c>
      <c r="AD201" s="20">
        <f t="shared" si="6"/>
        <v>171590</v>
      </c>
      <c r="AE201" s="20">
        <f t="shared" si="6"/>
        <v>102291</v>
      </c>
      <c r="AF201" s="20">
        <f t="shared" si="6"/>
        <v>1987212</v>
      </c>
    </row>
    <row r="202" spans="1:32" x14ac:dyDescent="0.25">
      <c r="A202" s="34">
        <v>41518</v>
      </c>
      <c r="B202" s="26">
        <v>216014</v>
      </c>
      <c r="C202" s="26">
        <v>96369</v>
      </c>
      <c r="D202" s="26">
        <v>179513</v>
      </c>
      <c r="E202" s="26">
        <v>78274</v>
      </c>
      <c r="F202" s="26">
        <v>53577</v>
      </c>
      <c r="G202" s="26">
        <v>5597</v>
      </c>
      <c r="H202" s="27">
        <v>629344</v>
      </c>
      <c r="I202" s="34">
        <v>41518</v>
      </c>
      <c r="J202" s="26">
        <v>243539</v>
      </c>
      <c r="K202" s="26">
        <v>176657</v>
      </c>
      <c r="L202" s="26">
        <v>123939</v>
      </c>
      <c r="M202" s="26">
        <v>27277</v>
      </c>
      <c r="N202" s="26">
        <v>62355</v>
      </c>
      <c r="O202" s="29">
        <v>636</v>
      </c>
      <c r="P202" s="27">
        <v>634403</v>
      </c>
      <c r="Q202" s="34">
        <v>41518</v>
      </c>
      <c r="R202" s="26">
        <v>191337</v>
      </c>
      <c r="S202" s="26">
        <v>98939</v>
      </c>
      <c r="T202" s="26">
        <v>137647</v>
      </c>
      <c r="U202" s="26">
        <v>49675</v>
      </c>
      <c r="V202" s="26">
        <v>51759</v>
      </c>
      <c r="W202" s="26">
        <v>96002</v>
      </c>
      <c r="X202" s="27">
        <v>625360</v>
      </c>
      <c r="Y202" s="34">
        <v>41518</v>
      </c>
      <c r="Z202" s="20">
        <f t="shared" si="7"/>
        <v>650890</v>
      </c>
      <c r="AA202" s="20">
        <f t="shared" si="7"/>
        <v>371965</v>
      </c>
      <c r="AB202" s="20">
        <f t="shared" si="7"/>
        <v>441099</v>
      </c>
      <c r="AC202" s="20">
        <f t="shared" si="6"/>
        <v>155226</v>
      </c>
      <c r="AD202" s="20">
        <f t="shared" si="6"/>
        <v>167691</v>
      </c>
      <c r="AE202" s="20">
        <f t="shared" si="6"/>
        <v>102235</v>
      </c>
      <c r="AF202" s="20">
        <f t="shared" si="6"/>
        <v>1889107</v>
      </c>
    </row>
    <row r="203" spans="1:32" x14ac:dyDescent="0.25">
      <c r="A203" s="34">
        <v>41548</v>
      </c>
      <c r="B203" s="26">
        <v>205154</v>
      </c>
      <c r="C203" s="26">
        <v>98333</v>
      </c>
      <c r="D203" s="26">
        <v>170958</v>
      </c>
      <c r="E203" s="26">
        <v>79180</v>
      </c>
      <c r="F203" s="26">
        <v>52074</v>
      </c>
      <c r="G203" s="26">
        <v>5778</v>
      </c>
      <c r="H203" s="27">
        <v>611477</v>
      </c>
      <c r="I203" s="34">
        <v>41548</v>
      </c>
      <c r="J203" s="26">
        <v>226495</v>
      </c>
      <c r="K203" s="26">
        <v>172518</v>
      </c>
      <c r="L203" s="26">
        <v>116051</v>
      </c>
      <c r="M203" s="26">
        <v>25031</v>
      </c>
      <c r="N203" s="26">
        <v>59569</v>
      </c>
      <c r="O203" s="29">
        <v>599</v>
      </c>
      <c r="P203" s="27">
        <v>600263</v>
      </c>
      <c r="Q203" s="34">
        <v>41548</v>
      </c>
      <c r="R203" s="26">
        <v>198858</v>
      </c>
      <c r="S203" s="26">
        <v>105045</v>
      </c>
      <c r="T203" s="26">
        <v>146674</v>
      </c>
      <c r="U203" s="26">
        <v>51060</v>
      </c>
      <c r="V203" s="26">
        <v>52994</v>
      </c>
      <c r="W203" s="26">
        <v>93721</v>
      </c>
      <c r="X203" s="27">
        <v>648352</v>
      </c>
      <c r="Y203" s="34">
        <v>41548</v>
      </c>
      <c r="Z203" s="20">
        <f t="shared" si="7"/>
        <v>630507</v>
      </c>
      <c r="AA203" s="20">
        <f t="shared" si="7"/>
        <v>375896</v>
      </c>
      <c r="AB203" s="20">
        <f t="shared" si="7"/>
        <v>433683</v>
      </c>
      <c r="AC203" s="20">
        <f t="shared" si="6"/>
        <v>155271</v>
      </c>
      <c r="AD203" s="20">
        <f t="shared" si="6"/>
        <v>164637</v>
      </c>
      <c r="AE203" s="20">
        <f t="shared" si="6"/>
        <v>100098</v>
      </c>
      <c r="AF203" s="20">
        <f t="shared" si="6"/>
        <v>1860092</v>
      </c>
    </row>
    <row r="204" spans="1:32" x14ac:dyDescent="0.25">
      <c r="A204" s="34">
        <v>41579</v>
      </c>
      <c r="B204" s="26">
        <v>205399</v>
      </c>
      <c r="C204" s="26">
        <v>104689</v>
      </c>
      <c r="D204" s="26">
        <v>177121</v>
      </c>
      <c r="E204" s="26">
        <v>96731</v>
      </c>
      <c r="F204" s="26">
        <v>52749</v>
      </c>
      <c r="G204" s="26">
        <v>4433</v>
      </c>
      <c r="H204" s="27">
        <v>641123</v>
      </c>
      <c r="I204" s="34">
        <v>41579</v>
      </c>
      <c r="J204" s="26">
        <v>226116</v>
      </c>
      <c r="K204" s="26">
        <v>193701</v>
      </c>
      <c r="L204" s="26">
        <v>125157</v>
      </c>
      <c r="M204" s="26">
        <v>28094</v>
      </c>
      <c r="N204" s="26">
        <v>62544</v>
      </c>
      <c r="O204" s="29">
        <v>668</v>
      </c>
      <c r="P204" s="27">
        <v>636280</v>
      </c>
      <c r="Q204" s="34">
        <v>41579</v>
      </c>
      <c r="R204" s="26">
        <v>187453</v>
      </c>
      <c r="S204" s="26">
        <v>109055</v>
      </c>
      <c r="T204" s="26">
        <v>146433</v>
      </c>
      <c r="U204" s="26">
        <v>54886</v>
      </c>
      <c r="V204" s="26">
        <v>52715</v>
      </c>
      <c r="W204" s="26">
        <v>101960</v>
      </c>
      <c r="X204" s="27">
        <v>652501</v>
      </c>
      <c r="Y204" s="34">
        <v>41579</v>
      </c>
      <c r="Z204" s="20">
        <f t="shared" si="7"/>
        <v>618968</v>
      </c>
      <c r="AA204" s="20">
        <f t="shared" si="7"/>
        <v>407445</v>
      </c>
      <c r="AB204" s="20">
        <f t="shared" si="7"/>
        <v>448711</v>
      </c>
      <c r="AC204" s="20">
        <f t="shared" si="6"/>
        <v>179711</v>
      </c>
      <c r="AD204" s="20">
        <f t="shared" si="6"/>
        <v>168008</v>
      </c>
      <c r="AE204" s="20">
        <f t="shared" si="6"/>
        <v>107061</v>
      </c>
      <c r="AF204" s="20">
        <f t="shared" si="6"/>
        <v>1929904</v>
      </c>
    </row>
    <row r="205" spans="1:32" x14ac:dyDescent="0.25">
      <c r="A205" s="34">
        <v>41609</v>
      </c>
      <c r="B205" s="26">
        <v>217622</v>
      </c>
      <c r="C205" s="26">
        <v>117642</v>
      </c>
      <c r="D205" s="26">
        <v>258382</v>
      </c>
      <c r="E205" s="26">
        <v>153327</v>
      </c>
      <c r="F205" s="26">
        <v>54312</v>
      </c>
      <c r="G205" s="26">
        <v>7587</v>
      </c>
      <c r="H205" s="27">
        <v>808871</v>
      </c>
      <c r="I205" s="34">
        <v>41609</v>
      </c>
      <c r="J205" s="26">
        <v>226183</v>
      </c>
      <c r="K205" s="26">
        <v>203693</v>
      </c>
      <c r="L205" s="26">
        <v>114951</v>
      </c>
      <c r="M205" s="26">
        <v>56683</v>
      </c>
      <c r="N205" s="26">
        <v>61430</v>
      </c>
      <c r="O205" s="29">
        <v>681</v>
      </c>
      <c r="P205" s="27">
        <v>663621</v>
      </c>
      <c r="Q205" s="34">
        <v>41609</v>
      </c>
      <c r="R205" s="26">
        <v>196141</v>
      </c>
      <c r="S205" s="26">
        <v>121148</v>
      </c>
      <c r="T205" s="26">
        <v>143225</v>
      </c>
      <c r="U205" s="26">
        <v>58600</v>
      </c>
      <c r="V205" s="26">
        <v>55520</v>
      </c>
      <c r="W205" s="26">
        <v>111226</v>
      </c>
      <c r="X205" s="27">
        <v>685859</v>
      </c>
      <c r="Y205" s="34">
        <v>41609</v>
      </c>
      <c r="Z205" s="20">
        <f t="shared" si="7"/>
        <v>639946</v>
      </c>
      <c r="AA205" s="20">
        <f t="shared" si="7"/>
        <v>442483</v>
      </c>
      <c r="AB205" s="20">
        <f t="shared" si="7"/>
        <v>516558</v>
      </c>
      <c r="AC205" s="20">
        <f t="shared" si="6"/>
        <v>268610</v>
      </c>
      <c r="AD205" s="20">
        <f t="shared" si="6"/>
        <v>171262</v>
      </c>
      <c r="AE205" s="20">
        <f t="shared" si="6"/>
        <v>119494</v>
      </c>
      <c r="AF205" s="20">
        <f t="shared" si="6"/>
        <v>2158351</v>
      </c>
    </row>
    <row r="206" spans="1:32" x14ac:dyDescent="0.25">
      <c r="A206" s="34">
        <v>41640</v>
      </c>
      <c r="B206" s="26">
        <v>289871</v>
      </c>
      <c r="C206" s="26">
        <v>136751</v>
      </c>
      <c r="D206" s="26">
        <v>210740</v>
      </c>
      <c r="E206" s="26">
        <v>237868</v>
      </c>
      <c r="F206" s="26">
        <v>37981</v>
      </c>
      <c r="G206" s="26">
        <v>21446</v>
      </c>
      <c r="H206" s="27">
        <v>934658</v>
      </c>
      <c r="I206" s="34">
        <v>41640</v>
      </c>
      <c r="J206" s="26">
        <v>305561</v>
      </c>
      <c r="K206" s="26">
        <v>237286</v>
      </c>
      <c r="L206" s="26">
        <v>93037</v>
      </c>
      <c r="M206" s="26">
        <v>101170</v>
      </c>
      <c r="N206" s="26">
        <v>67308</v>
      </c>
      <c r="O206" s="29">
        <v>801</v>
      </c>
      <c r="P206" s="27">
        <v>805164</v>
      </c>
      <c r="Q206" s="34">
        <v>41640</v>
      </c>
      <c r="R206" s="21">
        <v>220823</v>
      </c>
      <c r="S206" s="21">
        <v>120932</v>
      </c>
      <c r="T206" s="21">
        <v>106145</v>
      </c>
      <c r="U206" s="21">
        <v>65312</v>
      </c>
      <c r="V206" s="21">
        <v>54392</v>
      </c>
      <c r="W206" s="21">
        <v>123609</v>
      </c>
      <c r="X206" s="21">
        <v>691213</v>
      </c>
      <c r="Y206" s="34">
        <v>41640</v>
      </c>
      <c r="Z206" s="20">
        <f t="shared" si="7"/>
        <v>816255</v>
      </c>
      <c r="AA206" s="20">
        <f t="shared" si="7"/>
        <v>494969</v>
      </c>
      <c r="AB206" s="20">
        <f t="shared" si="7"/>
        <v>409922</v>
      </c>
      <c r="AC206" s="20">
        <f t="shared" si="6"/>
        <v>404350</v>
      </c>
      <c r="AD206" s="20">
        <f t="shared" si="6"/>
        <v>159681</v>
      </c>
      <c r="AE206" s="20">
        <f t="shared" si="6"/>
        <v>145856</v>
      </c>
      <c r="AF206" s="20">
        <f t="shared" si="6"/>
        <v>2431035</v>
      </c>
    </row>
    <row r="207" spans="1:32" x14ac:dyDescent="0.25">
      <c r="A207" s="34">
        <v>41671</v>
      </c>
      <c r="B207" s="26">
        <v>309957</v>
      </c>
      <c r="C207" s="26">
        <v>145778</v>
      </c>
      <c r="D207" s="26">
        <v>260367</v>
      </c>
      <c r="E207" s="26">
        <v>234527</v>
      </c>
      <c r="F207" s="26">
        <v>39298</v>
      </c>
      <c r="G207" s="26">
        <v>28875</v>
      </c>
      <c r="H207" s="27">
        <v>1018802</v>
      </c>
      <c r="I207" s="34">
        <v>41671</v>
      </c>
      <c r="J207" s="26">
        <v>338457</v>
      </c>
      <c r="K207" s="26">
        <v>263358</v>
      </c>
      <c r="L207" s="26">
        <v>119309</v>
      </c>
      <c r="M207" s="26">
        <v>98179</v>
      </c>
      <c r="N207" s="26">
        <v>72242</v>
      </c>
      <c r="O207" s="29">
        <v>929</v>
      </c>
      <c r="P207" s="27">
        <v>892474</v>
      </c>
      <c r="Q207" s="34">
        <v>41671</v>
      </c>
      <c r="R207" s="21">
        <v>226244</v>
      </c>
      <c r="S207" s="21">
        <v>136771</v>
      </c>
      <c r="T207" s="21">
        <v>156607</v>
      </c>
      <c r="U207" s="21">
        <v>68873</v>
      </c>
      <c r="V207" s="21">
        <v>54597</v>
      </c>
      <c r="W207" s="21">
        <v>119381</v>
      </c>
      <c r="X207" s="21">
        <v>762472</v>
      </c>
      <c r="Y207" s="34">
        <v>41671</v>
      </c>
      <c r="Z207" s="20">
        <f t="shared" si="7"/>
        <v>874658</v>
      </c>
      <c r="AA207" s="20">
        <f t="shared" si="7"/>
        <v>545907</v>
      </c>
      <c r="AB207" s="20">
        <f t="shared" si="7"/>
        <v>536283</v>
      </c>
      <c r="AC207" s="20">
        <f t="shared" si="6"/>
        <v>401579</v>
      </c>
      <c r="AD207" s="20">
        <f t="shared" si="6"/>
        <v>166137</v>
      </c>
      <c r="AE207" s="20">
        <f t="shared" si="6"/>
        <v>149185</v>
      </c>
      <c r="AF207" s="20">
        <f t="shared" si="6"/>
        <v>2673748</v>
      </c>
    </row>
    <row r="208" spans="1:32" x14ac:dyDescent="0.25">
      <c r="A208" s="34">
        <v>41699</v>
      </c>
      <c r="B208" s="26">
        <v>246538</v>
      </c>
      <c r="C208" s="26">
        <v>127269</v>
      </c>
      <c r="D208" s="26">
        <v>270053</v>
      </c>
      <c r="E208" s="26">
        <v>159025</v>
      </c>
      <c r="F208" s="26">
        <v>37276</v>
      </c>
      <c r="G208" s="26">
        <v>25625</v>
      </c>
      <c r="H208" s="27">
        <v>865786</v>
      </c>
      <c r="I208" s="34">
        <v>41699</v>
      </c>
      <c r="J208" s="26">
        <v>263804</v>
      </c>
      <c r="K208" s="26">
        <v>218299</v>
      </c>
      <c r="L208" s="26">
        <v>111569</v>
      </c>
      <c r="M208" s="26">
        <v>70886</v>
      </c>
      <c r="N208" s="26">
        <v>62534</v>
      </c>
      <c r="O208" s="29">
        <v>748</v>
      </c>
      <c r="P208" s="27">
        <v>727841</v>
      </c>
      <c r="Q208" s="34">
        <v>41699</v>
      </c>
      <c r="R208" s="21">
        <v>204602</v>
      </c>
      <c r="S208" s="21">
        <v>121023</v>
      </c>
      <c r="T208" s="21">
        <v>146950</v>
      </c>
      <c r="U208" s="21">
        <v>65731</v>
      </c>
      <c r="V208" s="21">
        <v>55454</v>
      </c>
      <c r="W208" s="21">
        <v>119989</v>
      </c>
      <c r="X208" s="21">
        <v>713748</v>
      </c>
      <c r="Y208" s="34">
        <v>41699</v>
      </c>
      <c r="Z208" s="20">
        <f t="shared" si="7"/>
        <v>714944</v>
      </c>
      <c r="AA208" s="20">
        <f t="shared" si="7"/>
        <v>466591</v>
      </c>
      <c r="AB208" s="20">
        <f t="shared" si="7"/>
        <v>528572</v>
      </c>
      <c r="AC208" s="20">
        <f t="shared" si="6"/>
        <v>295642</v>
      </c>
      <c r="AD208" s="20">
        <f t="shared" si="6"/>
        <v>155264</v>
      </c>
      <c r="AE208" s="20">
        <f t="shared" si="6"/>
        <v>146362</v>
      </c>
      <c r="AF208" s="20">
        <f t="shared" si="6"/>
        <v>2307375</v>
      </c>
    </row>
    <row r="209" spans="1:32" x14ac:dyDescent="0.25">
      <c r="A209" s="34">
        <v>41730</v>
      </c>
      <c r="B209" s="26">
        <v>217434</v>
      </c>
      <c r="C209" s="26">
        <v>112655</v>
      </c>
      <c r="D209" s="26">
        <v>180808</v>
      </c>
      <c r="E209" s="26">
        <v>107899</v>
      </c>
      <c r="F209" s="26">
        <v>51622</v>
      </c>
      <c r="G209" s="26">
        <v>7040</v>
      </c>
      <c r="H209" s="27">
        <v>677458</v>
      </c>
      <c r="I209" s="34">
        <v>41730</v>
      </c>
      <c r="J209" s="26">
        <v>230678</v>
      </c>
      <c r="K209" s="26">
        <v>203445</v>
      </c>
      <c r="L209" s="26">
        <v>119452</v>
      </c>
      <c r="M209" s="26">
        <v>46093</v>
      </c>
      <c r="N209" s="26">
        <v>63192</v>
      </c>
      <c r="O209" s="29">
        <v>680</v>
      </c>
      <c r="P209" s="27">
        <v>663539</v>
      </c>
      <c r="Q209" s="34">
        <v>41730</v>
      </c>
      <c r="R209" s="21">
        <v>191898</v>
      </c>
      <c r="S209" s="21">
        <v>115730</v>
      </c>
      <c r="T209" s="21">
        <v>143729</v>
      </c>
      <c r="U209" s="21">
        <v>60777</v>
      </c>
      <c r="V209" s="21">
        <v>54149</v>
      </c>
      <c r="W209" s="21">
        <v>113748</v>
      </c>
      <c r="X209" s="21">
        <v>680030</v>
      </c>
      <c r="Y209" s="34">
        <v>41730</v>
      </c>
      <c r="Z209" s="20">
        <f t="shared" si="7"/>
        <v>640010</v>
      </c>
      <c r="AA209" s="20">
        <f t="shared" si="7"/>
        <v>431830</v>
      </c>
      <c r="AB209" s="20">
        <f t="shared" si="7"/>
        <v>443989</v>
      </c>
      <c r="AC209" s="20">
        <f t="shared" si="6"/>
        <v>214769</v>
      </c>
      <c r="AD209" s="20">
        <f t="shared" si="6"/>
        <v>168963</v>
      </c>
      <c r="AE209" s="20">
        <f t="shared" si="6"/>
        <v>121468</v>
      </c>
      <c r="AF209" s="20">
        <f t="shared" si="6"/>
        <v>2021027</v>
      </c>
    </row>
    <row r="210" spans="1:32" x14ac:dyDescent="0.25">
      <c r="A210" s="34">
        <v>41760</v>
      </c>
      <c r="B210" s="26">
        <v>206784</v>
      </c>
      <c r="C210" s="26">
        <v>101606</v>
      </c>
      <c r="D210" s="26">
        <v>173617</v>
      </c>
      <c r="E210" s="26">
        <v>89475</v>
      </c>
      <c r="F210" s="26">
        <v>54944</v>
      </c>
      <c r="G210" s="26">
        <v>6095</v>
      </c>
      <c r="H210" s="27">
        <v>632521</v>
      </c>
      <c r="I210" s="34">
        <v>41760</v>
      </c>
      <c r="J210" s="26">
        <v>233678</v>
      </c>
      <c r="K210" s="26">
        <v>195419</v>
      </c>
      <c r="L210" s="26">
        <v>120845</v>
      </c>
      <c r="M210" s="26">
        <v>42121</v>
      </c>
      <c r="N210" s="26">
        <v>61385</v>
      </c>
      <c r="O210" s="29">
        <v>678</v>
      </c>
      <c r="P210" s="27">
        <v>654125</v>
      </c>
      <c r="Q210" s="34">
        <v>41760</v>
      </c>
      <c r="R210" s="21">
        <v>195542</v>
      </c>
      <c r="S210" s="21">
        <v>111174</v>
      </c>
      <c r="T210" s="21">
        <v>143309</v>
      </c>
      <c r="U210" s="21">
        <v>59508</v>
      </c>
      <c r="V210" s="21">
        <v>56362</v>
      </c>
      <c r="W210" s="21">
        <v>105343</v>
      </c>
      <c r="X210" s="21">
        <v>671237</v>
      </c>
      <c r="Y210" s="34">
        <v>41760</v>
      </c>
      <c r="Z210" s="20">
        <f t="shared" si="7"/>
        <v>636004</v>
      </c>
      <c r="AA210" s="20">
        <f t="shared" si="7"/>
        <v>408199</v>
      </c>
      <c r="AB210" s="20">
        <f t="shared" si="7"/>
        <v>437771</v>
      </c>
      <c r="AC210" s="20">
        <f t="shared" si="6"/>
        <v>191104</v>
      </c>
      <c r="AD210" s="20">
        <f t="shared" si="6"/>
        <v>172691</v>
      </c>
      <c r="AE210" s="20">
        <f t="shared" si="6"/>
        <v>112116</v>
      </c>
      <c r="AF210" s="20">
        <f t="shared" si="6"/>
        <v>1957883</v>
      </c>
    </row>
    <row r="211" spans="1:32" x14ac:dyDescent="0.25">
      <c r="A211" s="34">
        <v>41791</v>
      </c>
      <c r="B211" s="26">
        <v>209149</v>
      </c>
      <c r="C211" s="26">
        <v>94125</v>
      </c>
      <c r="D211" s="26">
        <v>176507</v>
      </c>
      <c r="E211" s="26">
        <v>81814</v>
      </c>
      <c r="F211" s="26">
        <v>52273</v>
      </c>
      <c r="G211" s="26">
        <v>5723</v>
      </c>
      <c r="H211" s="27">
        <v>619591</v>
      </c>
      <c r="I211" s="34">
        <v>41791</v>
      </c>
      <c r="J211" s="26">
        <v>233129</v>
      </c>
      <c r="K211" s="26">
        <v>171745</v>
      </c>
      <c r="L211" s="26">
        <v>108140</v>
      </c>
      <c r="M211" s="26">
        <v>32410</v>
      </c>
      <c r="N211" s="26">
        <v>56950</v>
      </c>
      <c r="O211" s="29">
        <v>563</v>
      </c>
      <c r="P211" s="27">
        <v>602938</v>
      </c>
      <c r="Q211" s="34">
        <v>41791</v>
      </c>
      <c r="R211" s="21">
        <v>199414</v>
      </c>
      <c r="S211" s="21">
        <v>101282</v>
      </c>
      <c r="T211" s="21">
        <v>129402</v>
      </c>
      <c r="U211" s="21">
        <v>54472</v>
      </c>
      <c r="V211" s="21">
        <v>53245</v>
      </c>
      <c r="W211" s="21">
        <v>102155</v>
      </c>
      <c r="X211" s="21">
        <v>639970</v>
      </c>
      <c r="Y211" s="34">
        <v>41791</v>
      </c>
      <c r="Z211" s="20">
        <f t="shared" si="7"/>
        <v>641692</v>
      </c>
      <c r="AA211" s="20">
        <f t="shared" si="7"/>
        <v>367152</v>
      </c>
      <c r="AB211" s="20">
        <f t="shared" si="7"/>
        <v>414049</v>
      </c>
      <c r="AC211" s="20">
        <f t="shared" si="6"/>
        <v>168696</v>
      </c>
      <c r="AD211" s="20">
        <f t="shared" si="6"/>
        <v>162468</v>
      </c>
      <c r="AE211" s="20">
        <f t="shared" si="6"/>
        <v>108441</v>
      </c>
      <c r="AF211" s="20">
        <f t="shared" si="6"/>
        <v>1862499</v>
      </c>
    </row>
    <row r="212" spans="1:32" x14ac:dyDescent="0.25">
      <c r="A212" s="34">
        <v>41821</v>
      </c>
      <c r="B212" s="26">
        <v>220508</v>
      </c>
      <c r="C212" s="26">
        <v>95282</v>
      </c>
      <c r="D212" s="26">
        <v>174103</v>
      </c>
      <c r="E212" s="26">
        <v>81115</v>
      </c>
      <c r="F212" s="26">
        <v>50507</v>
      </c>
      <c r="G212" s="26">
        <v>5913</v>
      </c>
      <c r="H212" s="27">
        <v>627428</v>
      </c>
      <c r="I212" s="34">
        <v>41821</v>
      </c>
      <c r="J212" s="26">
        <v>252219</v>
      </c>
      <c r="K212" s="26">
        <v>171821</v>
      </c>
      <c r="L212" s="26">
        <v>99366</v>
      </c>
      <c r="M212" s="26">
        <v>29294</v>
      </c>
      <c r="N212" s="26">
        <v>56572</v>
      </c>
      <c r="O212" s="29">
        <v>550</v>
      </c>
      <c r="P212" s="27">
        <v>609822</v>
      </c>
      <c r="Q212" s="34">
        <v>41821</v>
      </c>
      <c r="R212" s="21">
        <v>222588</v>
      </c>
      <c r="S212" s="21">
        <v>108938</v>
      </c>
      <c r="T212" s="21">
        <v>137768</v>
      </c>
      <c r="U212" s="21">
        <v>54695</v>
      </c>
      <c r="V212" s="21">
        <v>56488</v>
      </c>
      <c r="W212" s="21">
        <v>98024</v>
      </c>
      <c r="X212" s="21">
        <v>678501</v>
      </c>
      <c r="Y212" s="34">
        <v>41821</v>
      </c>
      <c r="Z212" s="20">
        <f t="shared" si="7"/>
        <v>695315</v>
      </c>
      <c r="AA212" s="20">
        <f t="shared" si="7"/>
        <v>376041</v>
      </c>
      <c r="AB212" s="20">
        <f t="shared" si="7"/>
        <v>411237</v>
      </c>
      <c r="AC212" s="20">
        <f t="shared" si="6"/>
        <v>165104</v>
      </c>
      <c r="AD212" s="20">
        <f t="shared" si="6"/>
        <v>163567</v>
      </c>
      <c r="AE212" s="20">
        <f t="shared" si="6"/>
        <v>104487</v>
      </c>
      <c r="AF212" s="20">
        <f t="shared" si="6"/>
        <v>1915751</v>
      </c>
    </row>
    <row r="213" spans="1:32" x14ac:dyDescent="0.25">
      <c r="A213" s="34">
        <v>41852</v>
      </c>
      <c r="B213" s="26">
        <v>215280</v>
      </c>
      <c r="C213" s="26">
        <v>96318</v>
      </c>
      <c r="D213" s="26">
        <v>176396</v>
      </c>
      <c r="E213" s="26">
        <v>80503</v>
      </c>
      <c r="F213" s="26">
        <v>55194</v>
      </c>
      <c r="G213" s="26">
        <v>5786</v>
      </c>
      <c r="H213" s="27">
        <v>629477</v>
      </c>
      <c r="I213" s="34">
        <v>41852</v>
      </c>
      <c r="J213" s="26">
        <v>250996</v>
      </c>
      <c r="K213" s="26">
        <v>183199</v>
      </c>
      <c r="L213" s="26">
        <v>113278</v>
      </c>
      <c r="M213" s="26">
        <v>29246</v>
      </c>
      <c r="N213" s="26">
        <v>61457</v>
      </c>
      <c r="O213" s="29">
        <v>645</v>
      </c>
      <c r="P213" s="27">
        <v>638821</v>
      </c>
      <c r="Q213" s="34">
        <v>41852</v>
      </c>
      <c r="R213" s="21">
        <v>216338</v>
      </c>
      <c r="S213" s="21">
        <v>110437</v>
      </c>
      <c r="T213" s="21">
        <v>145914</v>
      </c>
      <c r="U213" s="21">
        <v>55095</v>
      </c>
      <c r="V213" s="21">
        <v>56106</v>
      </c>
      <c r="W213" s="21">
        <v>103802</v>
      </c>
      <c r="X213" s="21">
        <v>687692</v>
      </c>
      <c r="Y213" s="34">
        <v>41852</v>
      </c>
      <c r="Z213" s="20">
        <f t="shared" si="7"/>
        <v>682614</v>
      </c>
      <c r="AA213" s="20">
        <f t="shared" si="7"/>
        <v>389954</v>
      </c>
      <c r="AB213" s="20">
        <f t="shared" si="7"/>
        <v>435588</v>
      </c>
      <c r="AC213" s="20">
        <f t="shared" si="6"/>
        <v>164844</v>
      </c>
      <c r="AD213" s="20">
        <f t="shared" si="6"/>
        <v>172757</v>
      </c>
      <c r="AE213" s="20">
        <f t="shared" si="6"/>
        <v>110233</v>
      </c>
      <c r="AF213" s="20">
        <f t="shared" si="6"/>
        <v>1955990</v>
      </c>
    </row>
    <row r="214" spans="1:32" x14ac:dyDescent="0.25">
      <c r="A214" s="34">
        <v>41883</v>
      </c>
      <c r="B214" s="26">
        <v>207221</v>
      </c>
      <c r="C214" s="26">
        <v>97273</v>
      </c>
      <c r="D214" s="26">
        <v>174845</v>
      </c>
      <c r="E214" s="26">
        <v>79062</v>
      </c>
      <c r="F214" s="26">
        <v>53786</v>
      </c>
      <c r="G214" s="26">
        <v>5426</v>
      </c>
      <c r="H214" s="27">
        <v>617613</v>
      </c>
      <c r="I214" s="34">
        <v>41883</v>
      </c>
      <c r="J214" s="26">
        <v>238729</v>
      </c>
      <c r="K214" s="26">
        <v>175915</v>
      </c>
      <c r="L214" s="26">
        <v>107279</v>
      </c>
      <c r="M214" s="26">
        <v>27694</v>
      </c>
      <c r="N214" s="26">
        <v>57331</v>
      </c>
      <c r="O214" s="29">
        <v>582</v>
      </c>
      <c r="P214" s="27">
        <v>607531</v>
      </c>
      <c r="Q214" s="34">
        <v>41883</v>
      </c>
      <c r="R214" s="21">
        <v>204709</v>
      </c>
      <c r="S214" s="21">
        <v>108823</v>
      </c>
      <c r="T214" s="21">
        <v>145262</v>
      </c>
      <c r="U214" s="21">
        <v>54882</v>
      </c>
      <c r="V214" s="21">
        <v>55527</v>
      </c>
      <c r="W214" s="21">
        <v>100086</v>
      </c>
      <c r="X214" s="21">
        <v>669289</v>
      </c>
      <c r="Y214" s="34">
        <v>41883</v>
      </c>
      <c r="Z214" s="20">
        <f t="shared" si="7"/>
        <v>650659</v>
      </c>
      <c r="AA214" s="20">
        <f t="shared" si="7"/>
        <v>382011</v>
      </c>
      <c r="AB214" s="20">
        <f t="shared" si="7"/>
        <v>427386</v>
      </c>
      <c r="AC214" s="20">
        <f t="shared" si="6"/>
        <v>161638</v>
      </c>
      <c r="AD214" s="20">
        <f t="shared" si="6"/>
        <v>166644</v>
      </c>
      <c r="AE214" s="20">
        <f t="shared" si="6"/>
        <v>106094</v>
      </c>
      <c r="AF214" s="20">
        <f t="shared" si="6"/>
        <v>1894433</v>
      </c>
    </row>
    <row r="215" spans="1:32" x14ac:dyDescent="0.25">
      <c r="A215" s="34">
        <v>41913</v>
      </c>
      <c r="B215" s="26">
        <v>206909</v>
      </c>
      <c r="C215" s="26">
        <v>100953</v>
      </c>
      <c r="D215" s="26">
        <v>170492</v>
      </c>
      <c r="E215" s="26">
        <v>78856</v>
      </c>
      <c r="F215" s="26">
        <v>53500</v>
      </c>
      <c r="G215" s="26">
        <v>5934</v>
      </c>
      <c r="H215" s="27">
        <v>616644</v>
      </c>
      <c r="I215" s="34">
        <v>41913</v>
      </c>
      <c r="J215" s="26">
        <v>228058</v>
      </c>
      <c r="K215" s="26">
        <v>185327</v>
      </c>
      <c r="L215" s="26">
        <v>113134</v>
      </c>
      <c r="M215" s="26">
        <v>27889</v>
      </c>
      <c r="N215" s="26">
        <v>60949</v>
      </c>
      <c r="O215" s="29">
        <v>607</v>
      </c>
      <c r="P215" s="27">
        <v>615965</v>
      </c>
      <c r="Q215" s="34">
        <v>41913</v>
      </c>
      <c r="R215" s="21">
        <v>203551</v>
      </c>
      <c r="S215" s="21">
        <v>111180</v>
      </c>
      <c r="T215" s="21">
        <v>148469</v>
      </c>
      <c r="U215" s="21">
        <v>55727</v>
      </c>
      <c r="V215" s="21">
        <v>56268</v>
      </c>
      <c r="W215" s="21">
        <v>100566</v>
      </c>
      <c r="X215" s="21">
        <v>675760</v>
      </c>
      <c r="Y215" s="34">
        <v>41913</v>
      </c>
      <c r="Z215" s="20">
        <f t="shared" si="7"/>
        <v>638518</v>
      </c>
      <c r="AA215" s="20">
        <f t="shared" si="7"/>
        <v>397460</v>
      </c>
      <c r="AB215" s="20">
        <f t="shared" si="7"/>
        <v>432095</v>
      </c>
      <c r="AC215" s="20">
        <f t="shared" si="6"/>
        <v>162472</v>
      </c>
      <c r="AD215" s="20">
        <f t="shared" si="6"/>
        <v>170717</v>
      </c>
      <c r="AE215" s="20">
        <f t="shared" si="6"/>
        <v>107107</v>
      </c>
      <c r="AF215" s="20">
        <f t="shared" si="6"/>
        <v>1908369</v>
      </c>
    </row>
    <row r="216" spans="1:32" x14ac:dyDescent="0.25">
      <c r="A216" s="34">
        <v>41944</v>
      </c>
      <c r="B216" s="26">
        <v>226441</v>
      </c>
      <c r="C216" s="26">
        <v>114548</v>
      </c>
      <c r="D216" s="26">
        <v>169178</v>
      </c>
      <c r="E216" s="26">
        <v>93140</v>
      </c>
      <c r="F216" s="26">
        <v>55969</v>
      </c>
      <c r="G216" s="26">
        <v>6407</v>
      </c>
      <c r="H216" s="27">
        <v>665683</v>
      </c>
      <c r="I216" s="34">
        <v>41944</v>
      </c>
      <c r="J216" s="26">
        <v>238490</v>
      </c>
      <c r="K216" s="26">
        <v>208332</v>
      </c>
      <c r="L216" s="26">
        <v>115874</v>
      </c>
      <c r="M216" s="26">
        <v>30759</v>
      </c>
      <c r="N216" s="26">
        <v>62541</v>
      </c>
      <c r="O216" s="29">
        <v>688</v>
      </c>
      <c r="P216" s="27">
        <v>656685</v>
      </c>
      <c r="Q216" s="34">
        <v>41944</v>
      </c>
      <c r="R216" s="21">
        <v>207477</v>
      </c>
      <c r="S216" s="21">
        <v>120513</v>
      </c>
      <c r="T216" s="21">
        <v>147704</v>
      </c>
      <c r="U216" s="21">
        <v>59735</v>
      </c>
      <c r="V216" s="21">
        <v>56658</v>
      </c>
      <c r="W216" s="21">
        <v>112210</v>
      </c>
      <c r="X216" s="21">
        <v>704297</v>
      </c>
      <c r="Y216" s="34">
        <v>41944</v>
      </c>
      <c r="Z216" s="20">
        <f t="shared" si="7"/>
        <v>672408</v>
      </c>
      <c r="AA216" s="20">
        <f t="shared" si="7"/>
        <v>443393</v>
      </c>
      <c r="AB216" s="20">
        <f t="shared" si="7"/>
        <v>432756</v>
      </c>
      <c r="AC216" s="20">
        <f t="shared" si="6"/>
        <v>183634</v>
      </c>
      <c r="AD216" s="20">
        <f t="shared" si="6"/>
        <v>175168</v>
      </c>
      <c r="AE216" s="20">
        <f t="shared" si="6"/>
        <v>119305</v>
      </c>
      <c r="AF216" s="20">
        <f t="shared" si="6"/>
        <v>2026665</v>
      </c>
    </row>
    <row r="217" spans="1:32" x14ac:dyDescent="0.25">
      <c r="A217" s="34">
        <v>41974</v>
      </c>
      <c r="B217" s="26">
        <v>255586</v>
      </c>
      <c r="C217" s="26">
        <v>127263</v>
      </c>
      <c r="D217" s="26">
        <v>170427</v>
      </c>
      <c r="E217" s="26">
        <v>153268</v>
      </c>
      <c r="F217" s="26">
        <v>58535</v>
      </c>
      <c r="G217" s="26">
        <v>6806</v>
      </c>
      <c r="H217" s="27">
        <v>771885</v>
      </c>
      <c r="I217" s="34">
        <v>41974</v>
      </c>
      <c r="J217" s="26">
        <v>253003</v>
      </c>
      <c r="K217" s="26">
        <v>222948</v>
      </c>
      <c r="L217" s="26">
        <v>96158</v>
      </c>
      <c r="M217" s="26">
        <v>60153</v>
      </c>
      <c r="N217" s="26">
        <v>66424</v>
      </c>
      <c r="O217" s="29">
        <v>729</v>
      </c>
      <c r="P217" s="27">
        <v>699415</v>
      </c>
      <c r="Q217" s="34">
        <v>41974</v>
      </c>
      <c r="R217" s="21">
        <v>212211</v>
      </c>
      <c r="S217" s="21">
        <v>124244</v>
      </c>
      <c r="T217" s="21">
        <v>140521</v>
      </c>
      <c r="U217" s="21">
        <v>63257</v>
      </c>
      <c r="V217" s="21">
        <v>58446</v>
      </c>
      <c r="W217" s="21">
        <v>114736</v>
      </c>
      <c r="X217" s="21">
        <v>713415</v>
      </c>
      <c r="Y217" s="34">
        <v>41974</v>
      </c>
      <c r="Z217" s="20">
        <f t="shared" si="7"/>
        <v>720800</v>
      </c>
      <c r="AA217" s="20">
        <f t="shared" si="7"/>
        <v>474455</v>
      </c>
      <c r="AB217" s="20">
        <f t="shared" si="7"/>
        <v>407106</v>
      </c>
      <c r="AC217" s="20">
        <f t="shared" si="6"/>
        <v>276678</v>
      </c>
      <c r="AD217" s="20">
        <f t="shared" si="6"/>
        <v>183405</v>
      </c>
      <c r="AE217" s="20">
        <f t="shared" si="6"/>
        <v>122271</v>
      </c>
      <c r="AF217" s="20">
        <f t="shared" si="6"/>
        <v>2184715</v>
      </c>
    </row>
    <row r="218" spans="1:32" x14ac:dyDescent="0.25">
      <c r="A218" s="34">
        <v>42005</v>
      </c>
      <c r="B218" s="21">
        <v>266942</v>
      </c>
      <c r="C218" s="21">
        <v>122498</v>
      </c>
      <c r="D218" s="21">
        <v>126499</v>
      </c>
      <c r="E218" s="21">
        <v>171311</v>
      </c>
      <c r="F218" s="21">
        <v>55244</v>
      </c>
      <c r="G218" s="21">
        <v>7102</v>
      </c>
      <c r="H218" s="21">
        <v>749596</v>
      </c>
      <c r="I218" s="34">
        <v>42005</v>
      </c>
      <c r="J218" s="21">
        <v>317872</v>
      </c>
      <c r="K218" s="21">
        <v>243804</v>
      </c>
      <c r="L218" s="21">
        <v>89285</v>
      </c>
      <c r="M218" s="21">
        <v>96924</v>
      </c>
      <c r="N218" s="21">
        <v>66625</v>
      </c>
      <c r="O218" s="22">
        <v>808</v>
      </c>
      <c r="P218" s="73">
        <v>815318</v>
      </c>
      <c r="Q218" s="34">
        <v>42005</v>
      </c>
      <c r="R218" s="21">
        <v>231650</v>
      </c>
      <c r="S218" s="21">
        <v>125088</v>
      </c>
      <c r="T218" s="21">
        <v>104195</v>
      </c>
      <c r="U218" s="21">
        <v>61992</v>
      </c>
      <c r="V218" s="21">
        <v>56831</v>
      </c>
      <c r="W218" s="21">
        <v>115635</v>
      </c>
      <c r="X218" s="21">
        <v>695392</v>
      </c>
      <c r="Y218" s="34">
        <v>42005</v>
      </c>
      <c r="Z218" s="20">
        <f t="shared" si="7"/>
        <v>816464</v>
      </c>
      <c r="AA218" s="20">
        <f t="shared" si="7"/>
        <v>491390</v>
      </c>
      <c r="AB218" s="20">
        <f t="shared" si="7"/>
        <v>319979</v>
      </c>
      <c r="AC218" s="20">
        <f t="shared" si="6"/>
        <v>330227</v>
      </c>
      <c r="AD218" s="20">
        <f t="shared" si="6"/>
        <v>178700</v>
      </c>
      <c r="AE218" s="20">
        <f t="shared" si="6"/>
        <v>123545</v>
      </c>
      <c r="AF218" s="20">
        <f t="shared" si="6"/>
        <v>2260306</v>
      </c>
    </row>
    <row r="219" spans="1:32" x14ac:dyDescent="0.25">
      <c r="A219" s="34">
        <v>42036</v>
      </c>
      <c r="B219" s="21">
        <v>266165</v>
      </c>
      <c r="C219" s="21">
        <v>128012</v>
      </c>
      <c r="D219" s="21">
        <v>162341</v>
      </c>
      <c r="E219" s="21">
        <v>205816</v>
      </c>
      <c r="F219" s="21">
        <v>53598</v>
      </c>
      <c r="G219" s="21">
        <v>6557</v>
      </c>
      <c r="H219" s="21">
        <v>822489</v>
      </c>
      <c r="I219" s="34">
        <v>42036</v>
      </c>
      <c r="J219" s="21">
        <v>282733</v>
      </c>
      <c r="K219" s="21">
        <v>233127</v>
      </c>
      <c r="L219" s="21">
        <v>109909</v>
      </c>
      <c r="M219" s="21">
        <v>100916</v>
      </c>
      <c r="N219" s="21">
        <v>63188</v>
      </c>
      <c r="O219" s="22">
        <v>820</v>
      </c>
      <c r="P219" s="73">
        <v>790694</v>
      </c>
      <c r="Q219" s="34">
        <v>42036</v>
      </c>
      <c r="R219" s="21">
        <v>219611</v>
      </c>
      <c r="S219" s="21">
        <v>128017</v>
      </c>
      <c r="T219" s="21">
        <v>147562</v>
      </c>
      <c r="U219" s="21">
        <v>65167</v>
      </c>
      <c r="V219" s="21">
        <v>53759</v>
      </c>
      <c r="W219" s="21">
        <v>116097</v>
      </c>
      <c r="X219" s="21">
        <v>730212</v>
      </c>
      <c r="Y219" s="34">
        <v>42036</v>
      </c>
      <c r="Z219" s="20">
        <f t="shared" si="7"/>
        <v>768509</v>
      </c>
      <c r="AA219" s="20">
        <f t="shared" si="7"/>
        <v>489156</v>
      </c>
      <c r="AB219" s="20">
        <f t="shared" si="7"/>
        <v>419812</v>
      </c>
      <c r="AC219" s="20">
        <f t="shared" si="6"/>
        <v>371899</v>
      </c>
      <c r="AD219" s="20">
        <f t="shared" si="6"/>
        <v>170545</v>
      </c>
      <c r="AE219" s="20">
        <f t="shared" si="6"/>
        <v>123474</v>
      </c>
      <c r="AF219" s="20">
        <f t="shared" si="6"/>
        <v>2343395</v>
      </c>
    </row>
    <row r="220" spans="1:32" x14ac:dyDescent="0.25">
      <c r="A220" s="34">
        <v>42064</v>
      </c>
      <c r="B220" s="21">
        <v>246637</v>
      </c>
      <c r="C220" s="21">
        <v>124024</v>
      </c>
      <c r="D220" s="21">
        <v>161911</v>
      </c>
      <c r="E220" s="21">
        <v>185996</v>
      </c>
      <c r="F220" s="21">
        <v>53922</v>
      </c>
      <c r="G220" s="21">
        <v>7476</v>
      </c>
      <c r="H220" s="21">
        <v>779966</v>
      </c>
      <c r="I220" s="34">
        <v>42064</v>
      </c>
      <c r="J220" s="21">
        <v>264265</v>
      </c>
      <c r="K220" s="21">
        <v>225412</v>
      </c>
      <c r="L220" s="21">
        <v>105568</v>
      </c>
      <c r="M220" s="21">
        <v>87062</v>
      </c>
      <c r="N220" s="21">
        <v>65062</v>
      </c>
      <c r="O220" s="22">
        <v>759</v>
      </c>
      <c r="P220" s="73">
        <v>748129</v>
      </c>
      <c r="Q220" s="34">
        <v>42064</v>
      </c>
      <c r="R220" s="21">
        <v>212043</v>
      </c>
      <c r="S220" s="21">
        <v>124284</v>
      </c>
      <c r="T220" s="21">
        <v>138893</v>
      </c>
      <c r="U220" s="21">
        <v>65825</v>
      </c>
      <c r="V220" s="21">
        <v>57445</v>
      </c>
      <c r="W220" s="21">
        <v>105876</v>
      </c>
      <c r="X220" s="21">
        <v>704366</v>
      </c>
      <c r="Y220" s="34">
        <v>42064</v>
      </c>
      <c r="Z220" s="20">
        <f t="shared" si="7"/>
        <v>722945</v>
      </c>
      <c r="AA220" s="20">
        <f t="shared" si="7"/>
        <v>473720</v>
      </c>
      <c r="AB220" s="20">
        <f t="shared" si="7"/>
        <v>406372</v>
      </c>
      <c r="AC220" s="20">
        <f t="shared" si="6"/>
        <v>338883</v>
      </c>
      <c r="AD220" s="20">
        <f t="shared" si="6"/>
        <v>176429</v>
      </c>
      <c r="AE220" s="20">
        <f t="shared" si="6"/>
        <v>114111</v>
      </c>
      <c r="AF220" s="20">
        <f t="shared" si="6"/>
        <v>2232461</v>
      </c>
    </row>
    <row r="221" spans="1:32" x14ac:dyDescent="0.25">
      <c r="A221" s="34">
        <v>42095</v>
      </c>
      <c r="B221" s="21">
        <v>219257</v>
      </c>
      <c r="C221" s="21">
        <v>115281</v>
      </c>
      <c r="D221" s="21">
        <v>177268</v>
      </c>
      <c r="E221" s="21">
        <v>131538</v>
      </c>
      <c r="F221" s="21">
        <v>58892</v>
      </c>
      <c r="G221" s="21">
        <v>6646</v>
      </c>
      <c r="H221" s="21">
        <v>708882</v>
      </c>
      <c r="I221" s="34">
        <v>42095</v>
      </c>
      <c r="J221" s="21">
        <v>245780</v>
      </c>
      <c r="K221" s="21">
        <v>220300</v>
      </c>
      <c r="L221" s="21">
        <v>118160</v>
      </c>
      <c r="M221" s="21">
        <v>53099</v>
      </c>
      <c r="N221" s="21">
        <v>46932</v>
      </c>
      <c r="O221" s="22">
        <v>723</v>
      </c>
      <c r="P221" s="73">
        <v>684993</v>
      </c>
      <c r="Q221" s="34">
        <v>42095</v>
      </c>
      <c r="R221" s="21">
        <v>202996</v>
      </c>
      <c r="S221" s="21">
        <v>120162</v>
      </c>
      <c r="T221" s="21">
        <v>135832</v>
      </c>
      <c r="U221" s="21">
        <v>64347</v>
      </c>
      <c r="V221" s="21">
        <v>57061</v>
      </c>
      <c r="W221" s="21">
        <v>123259</v>
      </c>
      <c r="X221" s="21">
        <v>703658</v>
      </c>
      <c r="Y221" s="34">
        <v>42095</v>
      </c>
      <c r="Z221" s="20">
        <f t="shared" si="7"/>
        <v>668033</v>
      </c>
      <c r="AA221" s="20">
        <f t="shared" si="7"/>
        <v>455743</v>
      </c>
      <c r="AB221" s="20">
        <f t="shared" si="7"/>
        <v>431260</v>
      </c>
      <c r="AC221" s="20">
        <f t="shared" si="6"/>
        <v>248984</v>
      </c>
      <c r="AD221" s="20">
        <f t="shared" si="6"/>
        <v>162885</v>
      </c>
      <c r="AE221" s="20">
        <f t="shared" si="6"/>
        <v>130628</v>
      </c>
      <c r="AF221" s="20">
        <f t="shared" si="6"/>
        <v>2097533</v>
      </c>
    </row>
    <row r="222" spans="1:32" x14ac:dyDescent="0.25">
      <c r="A222" s="34">
        <v>42125</v>
      </c>
      <c r="B222" s="21">
        <v>195689</v>
      </c>
      <c r="C222" s="21">
        <v>98869</v>
      </c>
      <c r="D222" s="21">
        <v>167844</v>
      </c>
      <c r="E222" s="21">
        <v>89341</v>
      </c>
      <c r="F222" s="21">
        <v>53335</v>
      </c>
      <c r="G222" s="21">
        <v>5908</v>
      </c>
      <c r="H222" s="21">
        <v>610986</v>
      </c>
      <c r="I222" s="34">
        <v>42125</v>
      </c>
      <c r="J222" s="21">
        <v>223524</v>
      </c>
      <c r="K222" s="21">
        <v>190201</v>
      </c>
      <c r="L222" s="21">
        <v>101853</v>
      </c>
      <c r="M222" s="21">
        <v>38984</v>
      </c>
      <c r="N222" s="21">
        <v>41487</v>
      </c>
      <c r="O222" s="22">
        <v>558</v>
      </c>
      <c r="P222" s="73">
        <v>596606</v>
      </c>
      <c r="Q222" s="34">
        <v>42125</v>
      </c>
      <c r="R222" s="21">
        <v>191810</v>
      </c>
      <c r="S222" s="21">
        <v>105472</v>
      </c>
      <c r="T222" s="21">
        <v>123627</v>
      </c>
      <c r="U222" s="21">
        <v>57141</v>
      </c>
      <c r="V222" s="21">
        <v>54753</v>
      </c>
      <c r="W222" s="21">
        <v>103162</v>
      </c>
      <c r="X222" s="21">
        <v>635964</v>
      </c>
      <c r="Y222" s="34">
        <v>42125</v>
      </c>
      <c r="Z222" s="20">
        <f t="shared" si="7"/>
        <v>611023</v>
      </c>
      <c r="AA222" s="20">
        <f t="shared" si="7"/>
        <v>394542</v>
      </c>
      <c r="AB222" s="20">
        <f t="shared" si="7"/>
        <v>393324</v>
      </c>
      <c r="AC222" s="20">
        <f t="shared" si="6"/>
        <v>185466</v>
      </c>
      <c r="AD222" s="20">
        <f t="shared" si="6"/>
        <v>149575</v>
      </c>
      <c r="AE222" s="20">
        <f t="shared" si="6"/>
        <v>109628</v>
      </c>
      <c r="AF222" s="20">
        <f t="shared" si="6"/>
        <v>1843556</v>
      </c>
    </row>
    <row r="223" spans="1:32" x14ac:dyDescent="0.25">
      <c r="A223" s="34">
        <v>42156</v>
      </c>
      <c r="B223" s="21">
        <v>198695</v>
      </c>
      <c r="C223" s="21">
        <v>93886</v>
      </c>
      <c r="D223" s="21">
        <v>166322</v>
      </c>
      <c r="E223" s="21">
        <v>83843</v>
      </c>
      <c r="F223" s="21">
        <v>51461</v>
      </c>
      <c r="G223" s="22">
        <v>186</v>
      </c>
      <c r="H223" s="21">
        <v>594393</v>
      </c>
      <c r="I223" s="34">
        <v>42156</v>
      </c>
      <c r="J223" s="21">
        <v>225194</v>
      </c>
      <c r="K223" s="21">
        <v>179750</v>
      </c>
      <c r="L223" s="21">
        <v>100146</v>
      </c>
      <c r="M223" s="21">
        <v>30662</v>
      </c>
      <c r="N223" s="21">
        <v>40626</v>
      </c>
      <c r="O223" s="22">
        <v>546</v>
      </c>
      <c r="P223" s="73">
        <v>576922</v>
      </c>
      <c r="Q223" s="34">
        <v>42156</v>
      </c>
      <c r="R223" s="21">
        <v>199249</v>
      </c>
      <c r="S223" s="21">
        <v>104995</v>
      </c>
      <c r="T223" s="21">
        <v>124036</v>
      </c>
      <c r="U223" s="21">
        <v>55376</v>
      </c>
      <c r="V223" s="21">
        <v>55964</v>
      </c>
      <c r="W223" s="21">
        <v>98932</v>
      </c>
      <c r="X223" s="21">
        <v>638552</v>
      </c>
      <c r="Y223" s="34">
        <v>42156</v>
      </c>
      <c r="Z223" s="20">
        <f t="shared" si="7"/>
        <v>623138</v>
      </c>
      <c r="AA223" s="20">
        <f t="shared" si="7"/>
        <v>378631</v>
      </c>
      <c r="AB223" s="20">
        <f t="shared" si="7"/>
        <v>390504</v>
      </c>
      <c r="AC223" s="20">
        <f t="shared" si="6"/>
        <v>169881</v>
      </c>
      <c r="AD223" s="20">
        <f t="shared" si="6"/>
        <v>148051</v>
      </c>
      <c r="AE223" s="20">
        <f t="shared" si="6"/>
        <v>99664</v>
      </c>
      <c r="AF223" s="20">
        <f t="shared" si="6"/>
        <v>1809867</v>
      </c>
    </row>
    <row r="224" spans="1:32" x14ac:dyDescent="0.25">
      <c r="A224" s="34">
        <v>42186</v>
      </c>
      <c r="B224" s="21">
        <v>205771</v>
      </c>
      <c r="C224" s="21">
        <v>90808</v>
      </c>
      <c r="D224" s="21">
        <v>163237</v>
      </c>
      <c r="E224" s="21">
        <v>79500</v>
      </c>
      <c r="F224" s="21">
        <v>52965</v>
      </c>
      <c r="G224" s="21">
        <v>5826</v>
      </c>
      <c r="H224" s="21">
        <v>598107</v>
      </c>
      <c r="I224" s="34">
        <v>42186</v>
      </c>
      <c r="J224" s="21">
        <v>233641</v>
      </c>
      <c r="K224" s="21">
        <v>166334</v>
      </c>
      <c r="L224" s="21">
        <v>98950</v>
      </c>
      <c r="M224" s="21">
        <v>28084</v>
      </c>
      <c r="N224" s="21">
        <v>39735</v>
      </c>
      <c r="O224" s="22">
        <v>580</v>
      </c>
      <c r="P224" s="73">
        <v>567324</v>
      </c>
      <c r="Q224" s="34">
        <v>42186</v>
      </c>
      <c r="R224" s="21">
        <v>208959</v>
      </c>
      <c r="S224" s="21">
        <v>129553</v>
      </c>
      <c r="T224" s="21">
        <v>105042</v>
      </c>
      <c r="U224" s="21">
        <v>53497</v>
      </c>
      <c r="V224" s="21">
        <v>57398</v>
      </c>
      <c r="W224" s="21">
        <v>96355</v>
      </c>
      <c r="X224" s="21">
        <v>650804</v>
      </c>
      <c r="Y224" s="34">
        <v>42186</v>
      </c>
      <c r="Z224" s="20">
        <f t="shared" si="7"/>
        <v>648371</v>
      </c>
      <c r="AA224" s="20">
        <f t="shared" si="7"/>
        <v>386695</v>
      </c>
      <c r="AB224" s="20">
        <f t="shared" si="7"/>
        <v>367229</v>
      </c>
      <c r="AC224" s="20">
        <f t="shared" si="6"/>
        <v>161081</v>
      </c>
      <c r="AD224" s="20">
        <f t="shared" si="6"/>
        <v>150098</v>
      </c>
      <c r="AE224" s="20">
        <f t="shared" si="6"/>
        <v>102761</v>
      </c>
      <c r="AF224" s="20">
        <f t="shared" si="6"/>
        <v>1816235</v>
      </c>
    </row>
    <row r="225" spans="1:32" x14ac:dyDescent="0.25">
      <c r="A225" s="34">
        <v>42217</v>
      </c>
      <c r="B225" s="21">
        <v>203042</v>
      </c>
      <c r="C225" s="21">
        <v>94782</v>
      </c>
      <c r="D225" s="21">
        <v>158518</v>
      </c>
      <c r="E225" s="21">
        <v>80101</v>
      </c>
      <c r="F225" s="21">
        <v>52913</v>
      </c>
      <c r="G225" s="21">
        <v>5679</v>
      </c>
      <c r="H225" s="21">
        <v>595035</v>
      </c>
      <c r="I225" s="34">
        <v>42217</v>
      </c>
      <c r="J225" s="21">
        <v>231837</v>
      </c>
      <c r="K225" s="21">
        <v>177656</v>
      </c>
      <c r="L225" s="21">
        <v>97598</v>
      </c>
      <c r="M225" s="21">
        <v>27564</v>
      </c>
      <c r="N225" s="21">
        <v>41717</v>
      </c>
      <c r="O225" s="22">
        <v>570</v>
      </c>
      <c r="P225" s="73">
        <v>576941</v>
      </c>
      <c r="Q225" s="34">
        <v>42217</v>
      </c>
      <c r="R225" s="21">
        <v>205365</v>
      </c>
      <c r="S225" s="21">
        <v>128579</v>
      </c>
      <c r="T225" s="21">
        <v>101738</v>
      </c>
      <c r="U225" s="21">
        <v>55004</v>
      </c>
      <c r="V225" s="21">
        <v>56258</v>
      </c>
      <c r="W225" s="21">
        <v>107129</v>
      </c>
      <c r="X225" s="21">
        <v>654072</v>
      </c>
      <c r="Y225" s="34">
        <v>42217</v>
      </c>
      <c r="Z225" s="20">
        <f t="shared" si="7"/>
        <v>640244</v>
      </c>
      <c r="AA225" s="20">
        <f t="shared" si="7"/>
        <v>401017</v>
      </c>
      <c r="AB225" s="20">
        <f t="shared" si="7"/>
        <v>357854</v>
      </c>
      <c r="AC225" s="20">
        <f t="shared" si="6"/>
        <v>162669</v>
      </c>
      <c r="AD225" s="20">
        <f t="shared" si="6"/>
        <v>150888</v>
      </c>
      <c r="AE225" s="20">
        <f t="shared" si="6"/>
        <v>113378</v>
      </c>
      <c r="AF225" s="20">
        <f t="shared" si="6"/>
        <v>1826048</v>
      </c>
    </row>
    <row r="226" spans="1:32" x14ac:dyDescent="0.25">
      <c r="A226" s="34">
        <v>42248</v>
      </c>
      <c r="B226" s="21">
        <v>192550</v>
      </c>
      <c r="C226" s="21">
        <v>93090</v>
      </c>
      <c r="D226" s="21">
        <v>156173</v>
      </c>
      <c r="E226" s="21">
        <v>78498</v>
      </c>
      <c r="F226" s="21">
        <v>51563</v>
      </c>
      <c r="G226" s="21">
        <v>5702</v>
      </c>
      <c r="H226" s="21">
        <v>577576</v>
      </c>
      <c r="I226" s="34">
        <v>42248</v>
      </c>
      <c r="J226" s="21">
        <v>217572</v>
      </c>
      <c r="K226" s="21">
        <v>170943</v>
      </c>
      <c r="L226" s="21">
        <v>94582</v>
      </c>
      <c r="M226" s="21">
        <v>27815</v>
      </c>
      <c r="N226" s="21">
        <v>39630</v>
      </c>
      <c r="O226" s="22">
        <v>563</v>
      </c>
      <c r="P226" s="73">
        <v>551105</v>
      </c>
      <c r="Q226" s="34">
        <v>42248</v>
      </c>
      <c r="R226" s="21">
        <v>193877</v>
      </c>
      <c r="S226" s="21">
        <v>121038</v>
      </c>
      <c r="T226" s="21">
        <v>99869</v>
      </c>
      <c r="U226" s="21">
        <v>55396</v>
      </c>
      <c r="V226" s="21">
        <v>54531</v>
      </c>
      <c r="W226" s="21">
        <v>106522</v>
      </c>
      <c r="X226" s="21">
        <v>631234</v>
      </c>
      <c r="Y226" s="34">
        <v>42248</v>
      </c>
      <c r="Z226" s="20">
        <f t="shared" si="7"/>
        <v>603999</v>
      </c>
      <c r="AA226" s="20">
        <f t="shared" si="7"/>
        <v>385071</v>
      </c>
      <c r="AB226" s="20">
        <f t="shared" si="7"/>
        <v>350624</v>
      </c>
      <c r="AC226" s="20">
        <f t="shared" si="6"/>
        <v>161709</v>
      </c>
      <c r="AD226" s="20">
        <f t="shared" si="6"/>
        <v>145724</v>
      </c>
      <c r="AE226" s="20">
        <f t="shared" si="6"/>
        <v>112787</v>
      </c>
      <c r="AF226" s="20">
        <f t="shared" si="6"/>
        <v>1759915</v>
      </c>
    </row>
    <row r="227" spans="1:32" x14ac:dyDescent="0.25">
      <c r="A227" s="34">
        <v>42278</v>
      </c>
      <c r="B227" s="21">
        <v>194653</v>
      </c>
      <c r="C227" s="21">
        <v>90729</v>
      </c>
      <c r="D227" s="21">
        <v>147622</v>
      </c>
      <c r="E227" s="21">
        <v>74922</v>
      </c>
      <c r="F227" s="21">
        <v>51333</v>
      </c>
      <c r="G227" s="21">
        <v>5452</v>
      </c>
      <c r="H227" s="21">
        <v>564711</v>
      </c>
      <c r="I227" s="34">
        <v>42278</v>
      </c>
      <c r="J227" s="21">
        <v>219324</v>
      </c>
      <c r="K227" s="21">
        <v>165927</v>
      </c>
      <c r="L227" s="21">
        <v>93949</v>
      </c>
      <c r="M227" s="21">
        <v>26050</v>
      </c>
      <c r="N227" s="21">
        <v>39602</v>
      </c>
      <c r="O227" s="22">
        <v>545</v>
      </c>
      <c r="P227" s="73">
        <v>545397</v>
      </c>
      <c r="Q227" s="34">
        <v>42278</v>
      </c>
      <c r="R227" s="21">
        <v>199943</v>
      </c>
      <c r="S227" s="21">
        <v>110890</v>
      </c>
      <c r="T227" s="21">
        <v>133722</v>
      </c>
      <c r="U227" s="21">
        <v>53524</v>
      </c>
      <c r="V227" s="21">
        <v>56633</v>
      </c>
      <c r="W227" s="21">
        <v>103543</v>
      </c>
      <c r="X227" s="21">
        <v>658255</v>
      </c>
      <c r="Y227" s="34">
        <v>42278</v>
      </c>
      <c r="Z227" s="20">
        <f t="shared" si="7"/>
        <v>613920</v>
      </c>
      <c r="AA227" s="20">
        <f t="shared" si="7"/>
        <v>367546</v>
      </c>
      <c r="AB227" s="20">
        <f t="shared" si="7"/>
        <v>375293</v>
      </c>
      <c r="AC227" s="20">
        <f t="shared" si="6"/>
        <v>154496</v>
      </c>
      <c r="AD227" s="20">
        <f t="shared" si="6"/>
        <v>147568</v>
      </c>
      <c r="AE227" s="20">
        <f t="shared" si="6"/>
        <v>109540</v>
      </c>
      <c r="AF227" s="20">
        <f t="shared" si="6"/>
        <v>1768363</v>
      </c>
    </row>
    <row r="228" spans="1:32" x14ac:dyDescent="0.25">
      <c r="A228" s="34">
        <v>42309</v>
      </c>
      <c r="B228" s="21">
        <v>199092</v>
      </c>
      <c r="C228" s="21">
        <v>96857</v>
      </c>
      <c r="D228" s="21">
        <v>149182</v>
      </c>
      <c r="E228" s="21">
        <v>80051</v>
      </c>
      <c r="F228" s="21">
        <v>52201</v>
      </c>
      <c r="G228" s="21">
        <v>5495</v>
      </c>
      <c r="H228" s="21">
        <v>582878</v>
      </c>
      <c r="I228" s="34">
        <v>42309</v>
      </c>
      <c r="J228" s="21">
        <v>211419</v>
      </c>
      <c r="K228" s="21">
        <v>170827</v>
      </c>
      <c r="L228" s="21">
        <v>70682</v>
      </c>
      <c r="M228" s="21">
        <v>26701</v>
      </c>
      <c r="N228" s="21">
        <v>38940</v>
      </c>
      <c r="O228" s="22">
        <v>534</v>
      </c>
      <c r="P228" s="73">
        <v>519102</v>
      </c>
      <c r="Q228" s="34">
        <v>42309</v>
      </c>
      <c r="R228" s="21">
        <v>200514</v>
      </c>
      <c r="S228" s="21">
        <v>109005</v>
      </c>
      <c r="T228" s="21">
        <v>128947</v>
      </c>
      <c r="U228" s="21">
        <v>53813</v>
      </c>
      <c r="V228" s="21">
        <v>55915</v>
      </c>
      <c r="W228" s="21">
        <v>110351</v>
      </c>
      <c r="X228" s="21">
        <v>658545</v>
      </c>
      <c r="Y228" s="34">
        <v>42309</v>
      </c>
      <c r="Z228" s="20">
        <f t="shared" si="7"/>
        <v>611025</v>
      </c>
      <c r="AA228" s="20">
        <f t="shared" si="7"/>
        <v>376689</v>
      </c>
      <c r="AB228" s="20">
        <f t="shared" si="7"/>
        <v>348811</v>
      </c>
      <c r="AC228" s="20">
        <f t="shared" si="6"/>
        <v>160565</v>
      </c>
      <c r="AD228" s="20">
        <f t="shared" si="6"/>
        <v>147056</v>
      </c>
      <c r="AE228" s="20">
        <f t="shared" si="6"/>
        <v>116380</v>
      </c>
      <c r="AF228" s="20">
        <f t="shared" si="6"/>
        <v>1760525</v>
      </c>
    </row>
    <row r="229" spans="1:32" x14ac:dyDescent="0.25">
      <c r="A229" s="34">
        <v>42339</v>
      </c>
      <c r="B229" s="21">
        <v>205714</v>
      </c>
      <c r="C229" s="21">
        <v>106033</v>
      </c>
      <c r="D229" s="21">
        <v>149275</v>
      </c>
      <c r="E229" s="21">
        <v>108853</v>
      </c>
      <c r="F229" s="21">
        <v>53383</v>
      </c>
      <c r="G229" s="21">
        <v>5709</v>
      </c>
      <c r="H229" s="21">
        <v>628967</v>
      </c>
      <c r="I229" s="34">
        <v>42339</v>
      </c>
      <c r="J229" s="21">
        <v>206457</v>
      </c>
      <c r="K229" s="21">
        <v>183656</v>
      </c>
      <c r="L229" s="21">
        <v>73523</v>
      </c>
      <c r="M229" s="21">
        <v>46456</v>
      </c>
      <c r="N229" s="21">
        <v>43579</v>
      </c>
      <c r="O229" s="22">
        <v>634</v>
      </c>
      <c r="P229" s="73">
        <v>554306</v>
      </c>
      <c r="Q229" s="34">
        <v>42339</v>
      </c>
      <c r="R229" s="21">
        <v>196477</v>
      </c>
      <c r="S229" s="21">
        <v>109812</v>
      </c>
      <c r="T229" s="21">
        <v>124054</v>
      </c>
      <c r="U229" s="21">
        <v>55920</v>
      </c>
      <c r="V229" s="21">
        <v>56708</v>
      </c>
      <c r="W229" s="21">
        <v>106818</v>
      </c>
      <c r="X229" s="21">
        <v>649789</v>
      </c>
      <c r="Y229" s="34">
        <v>42339</v>
      </c>
      <c r="Z229" s="20">
        <f>SUM(B229,J229,R229)</f>
        <v>608648</v>
      </c>
      <c r="AA229" s="20">
        <f t="shared" si="7"/>
        <v>399501</v>
      </c>
      <c r="AB229" s="20">
        <f t="shared" si="7"/>
        <v>346852</v>
      </c>
      <c r="AC229" s="20">
        <f t="shared" si="6"/>
        <v>211229</v>
      </c>
      <c r="AD229" s="20">
        <f t="shared" si="6"/>
        <v>153670</v>
      </c>
      <c r="AE229" s="20">
        <f t="shared" si="6"/>
        <v>113161</v>
      </c>
      <c r="AF229" s="20">
        <f t="shared" si="6"/>
        <v>1833062</v>
      </c>
    </row>
    <row r="230" spans="1:32" x14ac:dyDescent="0.25">
      <c r="A230" s="34">
        <v>42370</v>
      </c>
      <c r="B230" s="21">
        <v>259849</v>
      </c>
      <c r="C230" s="21">
        <v>119643</v>
      </c>
      <c r="D230" s="21">
        <v>119111</v>
      </c>
      <c r="E230" s="21">
        <v>150337</v>
      </c>
      <c r="F230" s="21">
        <v>53785</v>
      </c>
      <c r="G230" s="21">
        <v>6099</v>
      </c>
      <c r="H230" s="21">
        <v>708824</v>
      </c>
      <c r="I230" s="34">
        <v>42370</v>
      </c>
      <c r="J230" s="21">
        <v>291979</v>
      </c>
      <c r="K230" s="21">
        <v>216466</v>
      </c>
      <c r="L230" s="21">
        <v>65035</v>
      </c>
      <c r="M230" s="21">
        <v>87674</v>
      </c>
      <c r="N230" s="21">
        <v>52350</v>
      </c>
      <c r="O230" s="22">
        <v>716</v>
      </c>
      <c r="P230" s="21">
        <v>714220</v>
      </c>
      <c r="Q230" s="34">
        <v>42370</v>
      </c>
      <c r="R230" s="21">
        <v>232086</v>
      </c>
      <c r="S230" s="21">
        <v>121181</v>
      </c>
      <c r="T230" s="21">
        <v>97320</v>
      </c>
      <c r="U230" s="21">
        <v>61849</v>
      </c>
      <c r="V230" s="21">
        <v>57491</v>
      </c>
      <c r="W230" s="21">
        <v>111055</v>
      </c>
      <c r="X230" s="21">
        <v>680983</v>
      </c>
      <c r="Y230" s="34">
        <v>42370</v>
      </c>
      <c r="Z230" s="20">
        <f t="shared" ref="Z230:AB243" si="8">SUM(B230,J230,R230)</f>
        <v>783914</v>
      </c>
      <c r="AA230" s="20">
        <f t="shared" si="7"/>
        <v>457290</v>
      </c>
      <c r="AB230" s="20">
        <f t="shared" si="7"/>
        <v>281466</v>
      </c>
      <c r="AC230" s="20">
        <f t="shared" si="6"/>
        <v>299860</v>
      </c>
      <c r="AD230" s="20">
        <f t="shared" si="6"/>
        <v>163626</v>
      </c>
      <c r="AE230" s="20">
        <f t="shared" si="6"/>
        <v>117870</v>
      </c>
      <c r="AF230" s="20">
        <f t="shared" si="6"/>
        <v>2104027</v>
      </c>
    </row>
    <row r="231" spans="1:32" x14ac:dyDescent="0.25">
      <c r="A231" s="34">
        <v>42401</v>
      </c>
      <c r="B231" s="21">
        <v>258114</v>
      </c>
      <c r="C231" s="21">
        <v>119415</v>
      </c>
      <c r="D231" s="21">
        <v>138959</v>
      </c>
      <c r="E231" s="21">
        <v>194935</v>
      </c>
      <c r="F231" s="21">
        <v>52158</v>
      </c>
      <c r="G231" s="21">
        <v>7150</v>
      </c>
      <c r="H231" s="21">
        <v>770731</v>
      </c>
      <c r="I231" s="34">
        <v>42401</v>
      </c>
      <c r="J231" s="21">
        <v>267657</v>
      </c>
      <c r="K231" s="21">
        <v>205150</v>
      </c>
      <c r="L231" s="21">
        <v>72414</v>
      </c>
      <c r="M231" s="21">
        <v>107333</v>
      </c>
      <c r="N231" s="21">
        <v>51995</v>
      </c>
      <c r="O231" s="22">
        <v>726</v>
      </c>
      <c r="P231" s="21">
        <v>705275</v>
      </c>
      <c r="Q231" s="34">
        <v>42401</v>
      </c>
      <c r="R231" s="21">
        <v>220628</v>
      </c>
      <c r="S231" s="21">
        <v>120640</v>
      </c>
      <c r="T231" s="21">
        <v>123061</v>
      </c>
      <c r="U231" s="21">
        <v>66095</v>
      </c>
      <c r="V231" s="21">
        <v>55506</v>
      </c>
      <c r="W231" s="21">
        <v>131084</v>
      </c>
      <c r="X231" s="21">
        <v>717015</v>
      </c>
      <c r="Y231" s="34">
        <v>42401</v>
      </c>
      <c r="Z231" s="20">
        <f t="shared" si="8"/>
        <v>746399</v>
      </c>
      <c r="AA231" s="20">
        <f t="shared" si="8"/>
        <v>445205</v>
      </c>
      <c r="AB231" s="20">
        <f t="shared" si="7"/>
        <v>334434</v>
      </c>
      <c r="AC231" s="20">
        <f t="shared" si="6"/>
        <v>368363</v>
      </c>
      <c r="AD231" s="20">
        <f t="shared" si="6"/>
        <v>159659</v>
      </c>
      <c r="AE231" s="20">
        <f t="shared" si="6"/>
        <v>138960</v>
      </c>
      <c r="AF231" s="20">
        <f t="shared" si="6"/>
        <v>2193021</v>
      </c>
    </row>
    <row r="232" spans="1:32" x14ac:dyDescent="0.25">
      <c r="A232" s="34">
        <v>42430</v>
      </c>
      <c r="B232" s="21">
        <v>242046</v>
      </c>
      <c r="C232" s="21">
        <v>119181</v>
      </c>
      <c r="D232" s="21">
        <v>147341</v>
      </c>
      <c r="E232" s="21">
        <v>176053</v>
      </c>
      <c r="F232" s="21">
        <v>55648</v>
      </c>
      <c r="G232" s="21">
        <v>6398</v>
      </c>
      <c r="H232" s="21">
        <v>746667</v>
      </c>
      <c r="I232" s="34">
        <v>42430</v>
      </c>
      <c r="J232" s="21">
        <v>265188</v>
      </c>
      <c r="K232" s="21">
        <v>202992</v>
      </c>
      <c r="L232" s="21">
        <v>70545</v>
      </c>
      <c r="M232" s="21">
        <v>83787</v>
      </c>
      <c r="N232" s="21">
        <v>52077</v>
      </c>
      <c r="O232" s="22">
        <v>768</v>
      </c>
      <c r="P232" s="21">
        <v>675358</v>
      </c>
      <c r="Q232" s="34">
        <v>42430</v>
      </c>
      <c r="R232" s="21">
        <v>212178</v>
      </c>
      <c r="S232" s="21">
        <v>117987</v>
      </c>
      <c r="T232" s="21">
        <v>128586</v>
      </c>
      <c r="U232" s="21">
        <v>64037</v>
      </c>
      <c r="V232" s="21">
        <v>59144</v>
      </c>
      <c r="W232" s="21">
        <v>117569</v>
      </c>
      <c r="X232" s="21">
        <v>699502</v>
      </c>
      <c r="Y232" s="34">
        <v>42430</v>
      </c>
      <c r="Z232" s="20">
        <f t="shared" si="8"/>
        <v>719412</v>
      </c>
      <c r="AA232" s="20">
        <f t="shared" si="8"/>
        <v>440160</v>
      </c>
      <c r="AB232" s="20">
        <f t="shared" si="7"/>
        <v>346472</v>
      </c>
      <c r="AC232" s="20">
        <f t="shared" si="6"/>
        <v>323877</v>
      </c>
      <c r="AD232" s="20">
        <f t="shared" si="6"/>
        <v>166869</v>
      </c>
      <c r="AE232" s="20">
        <f t="shared" si="6"/>
        <v>124735</v>
      </c>
      <c r="AF232" s="20">
        <f t="shared" si="6"/>
        <v>2121527</v>
      </c>
    </row>
    <row r="233" spans="1:32" x14ac:dyDescent="0.25">
      <c r="A233" s="34">
        <v>42461</v>
      </c>
      <c r="B233" s="21">
        <v>224429</v>
      </c>
      <c r="C233" s="21">
        <v>111965</v>
      </c>
      <c r="D233" s="21">
        <v>155262</v>
      </c>
      <c r="E233" s="21">
        <v>116098</v>
      </c>
      <c r="F233" s="21">
        <v>54788</v>
      </c>
      <c r="G233" s="21">
        <v>6045</v>
      </c>
      <c r="H233" s="21">
        <v>668587</v>
      </c>
      <c r="I233" s="34">
        <v>42461</v>
      </c>
      <c r="J233" s="21">
        <v>242152</v>
      </c>
      <c r="K233" s="21">
        <v>197044</v>
      </c>
      <c r="L233" s="21">
        <v>76797</v>
      </c>
      <c r="M233" s="21">
        <v>47858</v>
      </c>
      <c r="N233" s="21">
        <v>53804</v>
      </c>
      <c r="O233" s="22">
        <v>712</v>
      </c>
      <c r="P233" s="21">
        <v>618368</v>
      </c>
      <c r="Q233" s="34">
        <v>42461</v>
      </c>
      <c r="R233" s="21">
        <v>210167</v>
      </c>
      <c r="S233" s="21">
        <v>118523</v>
      </c>
      <c r="T233" s="21">
        <v>124916</v>
      </c>
      <c r="U233" s="21">
        <v>61426</v>
      </c>
      <c r="V233" s="21">
        <v>59177</v>
      </c>
      <c r="W233" s="21">
        <v>116826</v>
      </c>
      <c r="X233" s="21">
        <v>691035</v>
      </c>
      <c r="Y233" s="34">
        <v>42461</v>
      </c>
      <c r="Z233" s="20">
        <f t="shared" si="8"/>
        <v>676748</v>
      </c>
      <c r="AA233" s="20">
        <f t="shared" si="8"/>
        <v>427532</v>
      </c>
      <c r="AB233" s="20">
        <f t="shared" si="7"/>
        <v>356975</v>
      </c>
      <c r="AC233" s="20">
        <f t="shared" si="6"/>
        <v>225382</v>
      </c>
      <c r="AD233" s="20">
        <f t="shared" si="6"/>
        <v>167769</v>
      </c>
      <c r="AE233" s="20">
        <f t="shared" si="6"/>
        <v>123583</v>
      </c>
      <c r="AF233" s="20">
        <f t="shared" si="6"/>
        <v>1977990</v>
      </c>
    </row>
    <row r="234" spans="1:32" x14ac:dyDescent="0.25">
      <c r="A234" s="34">
        <v>42491</v>
      </c>
      <c r="B234" s="21">
        <v>214117</v>
      </c>
      <c r="C234" s="21">
        <v>100047</v>
      </c>
      <c r="D234" s="21">
        <v>146767</v>
      </c>
      <c r="E234" s="21">
        <v>96248</v>
      </c>
      <c r="F234" s="21">
        <v>54708</v>
      </c>
      <c r="G234" s="21">
        <v>6718</v>
      </c>
      <c r="H234" s="21">
        <v>618605</v>
      </c>
      <c r="I234" s="34">
        <v>42491</v>
      </c>
      <c r="J234" s="21">
        <v>243214</v>
      </c>
      <c r="K234" s="21">
        <v>178434</v>
      </c>
      <c r="L234" s="21">
        <v>75295</v>
      </c>
      <c r="M234" s="21">
        <v>42579</v>
      </c>
      <c r="N234" s="21">
        <v>49919</v>
      </c>
      <c r="O234" s="22">
        <v>652</v>
      </c>
      <c r="P234" s="21">
        <v>590092</v>
      </c>
      <c r="Q234" s="34">
        <v>42491</v>
      </c>
      <c r="R234" s="21">
        <v>208456</v>
      </c>
      <c r="S234" s="21">
        <v>107545</v>
      </c>
      <c r="T234" s="21">
        <v>115951</v>
      </c>
      <c r="U234" s="21">
        <v>57148</v>
      </c>
      <c r="V234" s="21">
        <v>58355</v>
      </c>
      <c r="W234" s="21">
        <v>118495</v>
      </c>
      <c r="X234" s="21">
        <v>665949</v>
      </c>
      <c r="Y234" s="34">
        <v>42491</v>
      </c>
      <c r="Z234" s="20">
        <f t="shared" si="8"/>
        <v>665787</v>
      </c>
      <c r="AA234" s="20">
        <f t="shared" si="8"/>
        <v>386026</v>
      </c>
      <c r="AB234" s="20">
        <f t="shared" si="7"/>
        <v>338013</v>
      </c>
      <c r="AC234" s="20">
        <f t="shared" si="6"/>
        <v>195975</v>
      </c>
      <c r="AD234" s="20">
        <f t="shared" si="6"/>
        <v>162982</v>
      </c>
      <c r="AE234" s="20">
        <f t="shared" si="6"/>
        <v>125865</v>
      </c>
      <c r="AF234" s="20">
        <f t="shared" si="6"/>
        <v>1874646</v>
      </c>
    </row>
    <row r="235" spans="1:32" x14ac:dyDescent="0.25">
      <c r="A235" s="34">
        <v>42522</v>
      </c>
      <c r="B235" s="21">
        <v>208081</v>
      </c>
      <c r="C235" s="21">
        <v>85175</v>
      </c>
      <c r="D235" s="21">
        <v>124440</v>
      </c>
      <c r="E235" s="21">
        <v>84600</v>
      </c>
      <c r="F235" s="21">
        <v>52094</v>
      </c>
      <c r="G235" s="21">
        <v>5883</v>
      </c>
      <c r="H235" s="21">
        <v>560273</v>
      </c>
      <c r="I235" s="34">
        <v>42522</v>
      </c>
      <c r="J235" s="21">
        <v>244481</v>
      </c>
      <c r="K235" s="21">
        <v>153269</v>
      </c>
      <c r="L235" s="21">
        <v>62923</v>
      </c>
      <c r="M235" s="21">
        <v>34717</v>
      </c>
      <c r="N235" s="21">
        <v>45747</v>
      </c>
      <c r="O235" s="22">
        <v>534</v>
      </c>
      <c r="P235" s="21">
        <v>541672</v>
      </c>
      <c r="Q235" s="34">
        <v>42522</v>
      </c>
      <c r="R235" s="21">
        <v>229935</v>
      </c>
      <c r="S235" s="21">
        <v>103925</v>
      </c>
      <c r="T235" s="21">
        <v>120807</v>
      </c>
      <c r="U235" s="21">
        <v>55903</v>
      </c>
      <c r="V235" s="21">
        <v>60236</v>
      </c>
      <c r="W235" s="21">
        <v>105591</v>
      </c>
      <c r="X235" s="21">
        <v>676396</v>
      </c>
      <c r="Y235" s="34">
        <v>42522</v>
      </c>
      <c r="Z235" s="20">
        <f t="shared" si="8"/>
        <v>682497</v>
      </c>
      <c r="AA235" s="20">
        <f t="shared" si="8"/>
        <v>342369</v>
      </c>
      <c r="AB235" s="20">
        <f t="shared" si="7"/>
        <v>308170</v>
      </c>
      <c r="AC235" s="20">
        <f t="shared" si="6"/>
        <v>175220</v>
      </c>
      <c r="AD235" s="20">
        <f t="shared" si="6"/>
        <v>158077</v>
      </c>
      <c r="AE235" s="20">
        <f t="shared" si="6"/>
        <v>112008</v>
      </c>
      <c r="AF235" s="20">
        <f t="shared" si="6"/>
        <v>1778341</v>
      </c>
    </row>
    <row r="236" spans="1:32" x14ac:dyDescent="0.25">
      <c r="A236" s="34">
        <v>42552</v>
      </c>
      <c r="B236" s="21">
        <v>214871</v>
      </c>
      <c r="C236" s="21">
        <v>87941</v>
      </c>
      <c r="D236" s="21">
        <v>123220</v>
      </c>
      <c r="E236" s="21">
        <v>81030</v>
      </c>
      <c r="F236" s="21">
        <v>54772</v>
      </c>
      <c r="G236" s="21">
        <v>5783</v>
      </c>
      <c r="H236" s="21">
        <v>567617</v>
      </c>
      <c r="I236" s="34">
        <v>42552</v>
      </c>
      <c r="J236" s="21">
        <v>250827</v>
      </c>
      <c r="K236" s="21">
        <v>154717</v>
      </c>
      <c r="L236" s="21">
        <v>59781</v>
      </c>
      <c r="M236" s="21">
        <v>30434</v>
      </c>
      <c r="N236" s="21">
        <v>47377</v>
      </c>
      <c r="O236" s="22">
        <v>533</v>
      </c>
      <c r="P236" s="21">
        <v>562931</v>
      </c>
      <c r="Q236" s="34">
        <v>42552</v>
      </c>
      <c r="R236" s="21">
        <v>221725</v>
      </c>
      <c r="S236" s="21">
        <v>101089</v>
      </c>
      <c r="T236" s="21">
        <v>119568</v>
      </c>
      <c r="U236" s="21">
        <v>52846</v>
      </c>
      <c r="V236" s="21">
        <v>59953</v>
      </c>
      <c r="W236" s="21">
        <v>106453</v>
      </c>
      <c r="X236" s="21">
        <v>661634</v>
      </c>
      <c r="Y236" s="34">
        <v>42552</v>
      </c>
      <c r="Z236" s="20">
        <f t="shared" si="8"/>
        <v>687423</v>
      </c>
      <c r="AA236" s="20">
        <f t="shared" si="8"/>
        <v>343747</v>
      </c>
      <c r="AB236" s="20">
        <f t="shared" si="7"/>
        <v>302569</v>
      </c>
      <c r="AC236" s="20">
        <f t="shared" si="6"/>
        <v>164310</v>
      </c>
      <c r="AD236" s="20">
        <f t="shared" si="6"/>
        <v>162102</v>
      </c>
      <c r="AE236" s="20">
        <f t="shared" si="6"/>
        <v>112769</v>
      </c>
      <c r="AF236" s="20">
        <f t="shared" si="6"/>
        <v>1792182</v>
      </c>
    </row>
    <row r="237" spans="1:32" x14ac:dyDescent="0.25">
      <c r="A237" s="34">
        <v>42583</v>
      </c>
      <c r="B237" s="21">
        <v>205943</v>
      </c>
      <c r="C237" s="21">
        <v>86561</v>
      </c>
      <c r="D237" s="21">
        <v>111530</v>
      </c>
      <c r="E237" s="21">
        <v>80608</v>
      </c>
      <c r="F237" s="21">
        <v>53345</v>
      </c>
      <c r="G237" s="21">
        <v>6151</v>
      </c>
      <c r="H237" s="21">
        <v>544138</v>
      </c>
      <c r="I237" s="34">
        <v>42583</v>
      </c>
      <c r="J237" s="21">
        <v>232267</v>
      </c>
      <c r="K237" s="21">
        <v>144555</v>
      </c>
      <c r="L237" s="21">
        <v>54395</v>
      </c>
      <c r="M237" s="21">
        <v>27824</v>
      </c>
      <c r="N237" s="21">
        <v>43724</v>
      </c>
      <c r="O237" s="22">
        <v>488</v>
      </c>
      <c r="P237" s="21">
        <v>503253</v>
      </c>
      <c r="Q237" s="34">
        <v>42583</v>
      </c>
      <c r="R237" s="21">
        <v>215189</v>
      </c>
      <c r="S237" s="21">
        <v>99904</v>
      </c>
      <c r="T237" s="21">
        <v>118598</v>
      </c>
      <c r="U237" s="21">
        <v>53609</v>
      </c>
      <c r="V237" s="21">
        <v>59030</v>
      </c>
      <c r="W237" s="21">
        <v>105532</v>
      </c>
      <c r="X237" s="21">
        <v>651861</v>
      </c>
      <c r="Y237" s="34">
        <v>42583</v>
      </c>
      <c r="Z237" s="20">
        <f t="shared" si="8"/>
        <v>653399</v>
      </c>
      <c r="AA237" s="20">
        <f t="shared" si="8"/>
        <v>331020</v>
      </c>
      <c r="AB237" s="20">
        <f t="shared" si="7"/>
        <v>284523</v>
      </c>
      <c r="AC237" s="20">
        <f t="shared" si="6"/>
        <v>162041</v>
      </c>
      <c r="AD237" s="20">
        <f t="shared" si="6"/>
        <v>156099</v>
      </c>
      <c r="AE237" s="20">
        <f t="shared" si="6"/>
        <v>112171</v>
      </c>
      <c r="AF237" s="20">
        <f t="shared" si="6"/>
        <v>1699252</v>
      </c>
    </row>
    <row r="238" spans="1:32" x14ac:dyDescent="0.25">
      <c r="A238" s="34">
        <v>42614</v>
      </c>
      <c r="B238" s="21">
        <v>201045</v>
      </c>
      <c r="C238" s="21">
        <v>86414</v>
      </c>
      <c r="D238" s="21">
        <v>107916</v>
      </c>
      <c r="E238" s="21">
        <v>83498</v>
      </c>
      <c r="F238" s="21">
        <v>52985</v>
      </c>
      <c r="G238" s="21">
        <v>5038</v>
      </c>
      <c r="H238" s="21">
        <v>536896</v>
      </c>
      <c r="I238" s="34">
        <v>42614</v>
      </c>
      <c r="J238" s="21">
        <v>216165</v>
      </c>
      <c r="K238" s="21">
        <v>144766</v>
      </c>
      <c r="L238" s="21">
        <v>53805</v>
      </c>
      <c r="M238" s="21">
        <v>27555</v>
      </c>
      <c r="N238" s="21">
        <v>45785</v>
      </c>
      <c r="O238" s="22">
        <v>500</v>
      </c>
      <c r="P238" s="21">
        <v>488576</v>
      </c>
      <c r="Q238" s="34">
        <v>42614</v>
      </c>
      <c r="R238" s="21">
        <v>209430</v>
      </c>
      <c r="S238" s="21">
        <v>97197</v>
      </c>
      <c r="T238" s="21">
        <v>112368</v>
      </c>
      <c r="U238" s="21">
        <v>57355</v>
      </c>
      <c r="V238" s="21">
        <v>57967</v>
      </c>
      <c r="W238" s="21">
        <v>105987</v>
      </c>
      <c r="X238" s="21">
        <v>640305</v>
      </c>
      <c r="Y238" s="34">
        <v>42614</v>
      </c>
      <c r="Z238" s="20">
        <f t="shared" si="8"/>
        <v>626640</v>
      </c>
      <c r="AA238" s="20">
        <f t="shared" si="8"/>
        <v>328377</v>
      </c>
      <c r="AB238" s="20">
        <f t="shared" si="7"/>
        <v>274089</v>
      </c>
      <c r="AC238" s="20">
        <f t="shared" si="6"/>
        <v>168408</v>
      </c>
      <c r="AD238" s="20">
        <f t="shared" si="6"/>
        <v>156737</v>
      </c>
      <c r="AE238" s="20">
        <f t="shared" si="6"/>
        <v>111525</v>
      </c>
      <c r="AF238" s="20">
        <f t="shared" si="6"/>
        <v>1665777</v>
      </c>
    </row>
    <row r="239" spans="1:32" x14ac:dyDescent="0.25">
      <c r="A239" s="34">
        <v>42644</v>
      </c>
      <c r="B239" s="21">
        <v>192805</v>
      </c>
      <c r="C239" s="21">
        <v>84155</v>
      </c>
      <c r="D239" s="21">
        <v>92190</v>
      </c>
      <c r="E239" s="21">
        <v>76148</v>
      </c>
      <c r="F239" s="21">
        <v>51211</v>
      </c>
      <c r="G239" s="21">
        <v>5255</v>
      </c>
      <c r="H239" s="21">
        <v>501764</v>
      </c>
      <c r="I239" s="34">
        <v>42644</v>
      </c>
      <c r="J239" s="21">
        <v>212257</v>
      </c>
      <c r="K239" s="21">
        <v>141830</v>
      </c>
      <c r="L239" s="21">
        <v>50248</v>
      </c>
      <c r="M239" s="21">
        <v>28427</v>
      </c>
      <c r="N239" s="21">
        <v>43467</v>
      </c>
      <c r="O239" s="22">
        <v>537</v>
      </c>
      <c r="P239" s="21">
        <v>476766</v>
      </c>
      <c r="Q239" s="34">
        <v>42644</v>
      </c>
      <c r="R239" s="21">
        <v>199173</v>
      </c>
      <c r="S239" s="21">
        <v>94958</v>
      </c>
      <c r="T239" s="21">
        <v>105837</v>
      </c>
      <c r="U239" s="21">
        <v>56197</v>
      </c>
      <c r="V239" s="21">
        <v>57538</v>
      </c>
      <c r="W239" s="21">
        <v>106342</v>
      </c>
      <c r="X239" s="21">
        <v>620045</v>
      </c>
      <c r="Y239" s="34">
        <v>42644</v>
      </c>
      <c r="Z239" s="20">
        <f t="shared" si="8"/>
        <v>604235</v>
      </c>
      <c r="AA239" s="20">
        <f t="shared" si="8"/>
        <v>320943</v>
      </c>
      <c r="AB239" s="20">
        <f t="shared" si="7"/>
        <v>248275</v>
      </c>
      <c r="AC239" s="20">
        <f t="shared" si="6"/>
        <v>160772</v>
      </c>
      <c r="AD239" s="20">
        <f t="shared" si="6"/>
        <v>152216</v>
      </c>
      <c r="AE239" s="20">
        <f t="shared" si="6"/>
        <v>112134</v>
      </c>
      <c r="AF239" s="20">
        <f t="shared" si="6"/>
        <v>1598575</v>
      </c>
    </row>
    <row r="240" spans="1:32" x14ac:dyDescent="0.25">
      <c r="A240" s="34">
        <v>42675</v>
      </c>
      <c r="B240" s="21">
        <v>203481</v>
      </c>
      <c r="C240" s="21">
        <v>91989</v>
      </c>
      <c r="D240" s="21">
        <v>86812</v>
      </c>
      <c r="E240" s="21">
        <v>90219</v>
      </c>
      <c r="F240" s="21">
        <v>52697</v>
      </c>
      <c r="G240" s="21">
        <v>5438</v>
      </c>
      <c r="H240" s="21">
        <v>530636</v>
      </c>
      <c r="I240" s="34">
        <v>42675</v>
      </c>
      <c r="J240" s="21">
        <v>199528</v>
      </c>
      <c r="K240" s="21">
        <v>141770</v>
      </c>
      <c r="L240" s="21">
        <v>45517</v>
      </c>
      <c r="M240" s="21">
        <v>27981</v>
      </c>
      <c r="N240" s="21">
        <v>42601</v>
      </c>
      <c r="O240" s="22">
        <v>506</v>
      </c>
      <c r="P240" s="21">
        <v>457903</v>
      </c>
      <c r="Q240" s="34">
        <v>42675</v>
      </c>
      <c r="R240" s="21">
        <v>206944</v>
      </c>
      <c r="S240" s="21">
        <v>105205</v>
      </c>
      <c r="T240" s="21">
        <v>107517</v>
      </c>
      <c r="U240" s="21">
        <v>56198</v>
      </c>
      <c r="V240" s="21">
        <v>57938</v>
      </c>
      <c r="W240" s="21">
        <v>111598</v>
      </c>
      <c r="X240" s="21">
        <v>645401</v>
      </c>
      <c r="Y240" s="34">
        <v>42675</v>
      </c>
      <c r="Z240" s="20">
        <f t="shared" si="8"/>
        <v>609953</v>
      </c>
      <c r="AA240" s="20">
        <f t="shared" si="8"/>
        <v>338964</v>
      </c>
      <c r="AB240" s="20">
        <f t="shared" si="7"/>
        <v>239846</v>
      </c>
      <c r="AC240" s="20">
        <f t="shared" si="6"/>
        <v>174398</v>
      </c>
      <c r="AD240" s="20">
        <f t="shared" si="6"/>
        <v>153236</v>
      </c>
      <c r="AE240" s="20">
        <f t="shared" si="6"/>
        <v>117542</v>
      </c>
      <c r="AF240" s="20">
        <f t="shared" si="6"/>
        <v>1633940</v>
      </c>
    </row>
    <row r="241" spans="1:32" x14ac:dyDescent="0.25">
      <c r="A241" s="34">
        <v>42705</v>
      </c>
      <c r="B241" s="21">
        <v>222766</v>
      </c>
      <c r="C241" s="21">
        <v>99083</v>
      </c>
      <c r="D241" s="21">
        <v>74985</v>
      </c>
      <c r="E241" s="21">
        <v>164683</v>
      </c>
      <c r="F241" s="21">
        <v>53944</v>
      </c>
      <c r="G241" s="21">
        <v>5718</v>
      </c>
      <c r="H241" s="21">
        <v>621179</v>
      </c>
      <c r="I241" s="34">
        <v>42705</v>
      </c>
      <c r="J241" s="21">
        <v>258461</v>
      </c>
      <c r="K241" s="21">
        <v>186089</v>
      </c>
      <c r="L241" s="21">
        <v>52741</v>
      </c>
      <c r="M241" s="21">
        <v>63132</v>
      </c>
      <c r="N241" s="21">
        <v>51518</v>
      </c>
      <c r="O241" s="22">
        <v>604</v>
      </c>
      <c r="P241" s="21">
        <v>612545</v>
      </c>
      <c r="Q241" s="34">
        <v>42705</v>
      </c>
      <c r="R241" s="21">
        <v>215561</v>
      </c>
      <c r="S241" s="21">
        <v>109482</v>
      </c>
      <c r="T241" s="21">
        <v>106042</v>
      </c>
      <c r="U241" s="21">
        <v>64821</v>
      </c>
      <c r="V241" s="21">
        <v>60330</v>
      </c>
      <c r="W241" s="21">
        <v>119575</v>
      </c>
      <c r="X241" s="21">
        <v>675812</v>
      </c>
      <c r="Y241" s="34">
        <v>42705</v>
      </c>
      <c r="Z241" s="20">
        <f t="shared" si="8"/>
        <v>696788</v>
      </c>
      <c r="AA241" s="20">
        <f t="shared" si="8"/>
        <v>394654</v>
      </c>
      <c r="AB241" s="20">
        <f t="shared" si="7"/>
        <v>233768</v>
      </c>
      <c r="AC241" s="20">
        <f t="shared" si="6"/>
        <v>292636</v>
      </c>
      <c r="AD241" s="20">
        <f t="shared" si="6"/>
        <v>165792</v>
      </c>
      <c r="AE241" s="20">
        <f t="shared" si="6"/>
        <v>125897</v>
      </c>
      <c r="AF241" s="20">
        <f t="shared" si="6"/>
        <v>1909536</v>
      </c>
    </row>
    <row r="242" spans="1:32" x14ac:dyDescent="0.25">
      <c r="A242" s="34">
        <v>42736</v>
      </c>
      <c r="B242" s="21">
        <v>270325</v>
      </c>
      <c r="C242" s="21">
        <v>113458</v>
      </c>
      <c r="D242" s="21">
        <v>60936</v>
      </c>
      <c r="E242" s="21">
        <v>142940</v>
      </c>
      <c r="F242" s="21">
        <v>55287</v>
      </c>
      <c r="G242" s="21">
        <v>54321</v>
      </c>
      <c r="H242" s="21">
        <v>697266</v>
      </c>
      <c r="I242" s="34">
        <v>42736</v>
      </c>
      <c r="J242" s="21">
        <v>295693</v>
      </c>
      <c r="K242" s="21">
        <v>195520</v>
      </c>
      <c r="L242" s="21">
        <v>45964</v>
      </c>
      <c r="M242" s="21">
        <v>87421</v>
      </c>
      <c r="N242" s="21">
        <v>53096</v>
      </c>
      <c r="O242" s="22">
        <v>687</v>
      </c>
      <c r="P242" s="21">
        <v>678381</v>
      </c>
      <c r="Q242" s="34">
        <v>42736</v>
      </c>
      <c r="R242" s="21">
        <v>231899</v>
      </c>
      <c r="S242" s="21">
        <v>112551</v>
      </c>
      <c r="T242" s="21">
        <v>74731</v>
      </c>
      <c r="U242" s="21">
        <v>66018</v>
      </c>
      <c r="V242" s="21">
        <v>58757</v>
      </c>
      <c r="W242" s="21">
        <v>138182</v>
      </c>
      <c r="X242" s="21">
        <v>682138</v>
      </c>
      <c r="Y242" s="34">
        <v>42736</v>
      </c>
      <c r="Z242" s="20">
        <f t="shared" si="8"/>
        <v>797917</v>
      </c>
      <c r="AA242" s="20">
        <f t="shared" si="8"/>
        <v>421529</v>
      </c>
      <c r="AB242" s="20">
        <f t="shared" si="8"/>
        <v>181631</v>
      </c>
      <c r="AC242" s="20">
        <f t="shared" si="6"/>
        <v>296379</v>
      </c>
      <c r="AD242" s="20">
        <f t="shared" si="6"/>
        <v>167140</v>
      </c>
      <c r="AE242" s="20">
        <f t="shared" si="6"/>
        <v>193190</v>
      </c>
      <c r="AF242" s="20">
        <f t="shared" si="6"/>
        <v>2057785</v>
      </c>
    </row>
    <row r="243" spans="1:32" x14ac:dyDescent="0.25">
      <c r="A243" s="34">
        <v>42767</v>
      </c>
      <c r="B243" s="21">
        <v>244214</v>
      </c>
      <c r="C243" s="21">
        <v>105555</v>
      </c>
      <c r="D243" s="21">
        <v>69225</v>
      </c>
      <c r="E243" s="21">
        <v>147308</v>
      </c>
      <c r="F243" s="21">
        <v>51292</v>
      </c>
      <c r="G243" s="21">
        <v>53024</v>
      </c>
      <c r="H243" s="21">
        <v>670618</v>
      </c>
      <c r="I243" s="34">
        <v>42767</v>
      </c>
      <c r="J243" s="21">
        <v>280270</v>
      </c>
      <c r="K243" s="21">
        <v>193393</v>
      </c>
      <c r="L243" s="21">
        <v>46360</v>
      </c>
      <c r="M243" s="21">
        <v>96031</v>
      </c>
      <c r="N243" s="21">
        <v>52998</v>
      </c>
      <c r="O243" s="22">
        <v>749</v>
      </c>
      <c r="P243" s="21">
        <v>669801</v>
      </c>
      <c r="Q243" s="34">
        <v>42767</v>
      </c>
      <c r="R243" s="21">
        <v>219083</v>
      </c>
      <c r="S243" s="21">
        <v>112775</v>
      </c>
      <c r="T243" s="21">
        <v>104614</v>
      </c>
      <c r="U243" s="21">
        <v>67618</v>
      </c>
      <c r="V243" s="21">
        <v>55365</v>
      </c>
      <c r="W243" s="21">
        <v>122577</v>
      </c>
      <c r="X243" s="21">
        <v>682033</v>
      </c>
      <c r="Y243" s="34">
        <v>42767</v>
      </c>
      <c r="Z243" s="20">
        <f t="shared" si="8"/>
        <v>743567</v>
      </c>
      <c r="AA243" s="20">
        <f t="shared" si="8"/>
        <v>411723</v>
      </c>
      <c r="AB243" s="20">
        <f t="shared" si="8"/>
        <v>220199</v>
      </c>
      <c r="AC243" s="20">
        <f t="shared" si="6"/>
        <v>310957</v>
      </c>
      <c r="AD243" s="20">
        <f t="shared" si="6"/>
        <v>159655</v>
      </c>
      <c r="AE243" s="20">
        <f t="shared" si="6"/>
        <v>176350</v>
      </c>
      <c r="AF243" s="20">
        <f t="shared" si="6"/>
        <v>2022452</v>
      </c>
    </row>
    <row r="244" spans="1:32" x14ac:dyDescent="0.25">
      <c r="A244" s="162" t="s">
        <v>13</v>
      </c>
      <c r="B244" s="162"/>
      <c r="C244" s="23"/>
      <c r="D244" s="23"/>
      <c r="E244" s="23"/>
      <c r="F244" s="23"/>
      <c r="G244" s="23"/>
      <c r="H244" s="23"/>
      <c r="I244" s="160" t="s">
        <v>14</v>
      </c>
      <c r="J244" s="160"/>
      <c r="K244" s="32"/>
      <c r="L244" s="32"/>
      <c r="M244" s="32"/>
      <c r="N244" s="32"/>
      <c r="O244" s="32"/>
      <c r="P244" s="33"/>
      <c r="Q244" s="161" t="s">
        <v>15</v>
      </c>
      <c r="R244" s="161"/>
      <c r="S244" s="161"/>
      <c r="Y244" s="34"/>
      <c r="Z244" s="20"/>
      <c r="AA244" s="20"/>
      <c r="AB244" s="20"/>
      <c r="AC244" s="20"/>
      <c r="AD244" s="20"/>
      <c r="AE244" s="20"/>
      <c r="AF244" s="20"/>
    </row>
    <row r="250" spans="1:32" x14ac:dyDescent="0.25">
      <c r="A250" s="71"/>
      <c r="B250" s="21"/>
      <c r="C250" s="21"/>
      <c r="D250" s="21"/>
      <c r="E250" s="21"/>
      <c r="F250" s="21"/>
      <c r="G250" s="22"/>
      <c r="H250" s="73"/>
      <c r="P250" s="71"/>
      <c r="Q250" s="21"/>
      <c r="R250" s="21"/>
      <c r="S250" s="21"/>
      <c r="T250" s="21"/>
      <c r="U250" s="21"/>
      <c r="V250" s="21"/>
      <c r="W250" s="21"/>
      <c r="X250" s="70"/>
      <c r="Y250" s="70"/>
      <c r="Z250" s="70"/>
      <c r="AA250" s="70"/>
      <c r="AB250" s="70"/>
      <c r="AC250" s="70"/>
      <c r="AD250" s="70"/>
    </row>
    <row r="251" spans="1:32" x14ac:dyDescent="0.25">
      <c r="A251" s="71"/>
      <c r="B251" s="21"/>
      <c r="C251" s="21"/>
      <c r="D251" s="21"/>
      <c r="E251" s="21"/>
      <c r="F251" s="21"/>
      <c r="G251" s="22"/>
      <c r="H251" s="73"/>
      <c r="I251" s="70"/>
      <c r="J251" s="70"/>
      <c r="K251" s="70"/>
      <c r="L251" s="70"/>
      <c r="M251" s="70"/>
      <c r="N251" s="70"/>
      <c r="O251" s="70"/>
      <c r="P251" s="71"/>
      <c r="Q251" s="21"/>
      <c r="R251" s="21"/>
      <c r="S251" s="21"/>
      <c r="T251" s="21"/>
      <c r="U251" s="21"/>
      <c r="V251" s="21"/>
      <c r="W251" s="21"/>
      <c r="X251" s="70"/>
      <c r="Y251" s="70"/>
      <c r="Z251" s="70"/>
      <c r="AA251" s="70"/>
      <c r="AB251" s="70"/>
      <c r="AC251" s="70"/>
      <c r="AD251" s="70"/>
    </row>
    <row r="252" spans="1:32" x14ac:dyDescent="0.25">
      <c r="A252" s="71"/>
      <c r="B252" s="21"/>
      <c r="C252" s="21"/>
      <c r="D252" s="21"/>
      <c r="E252" s="21"/>
      <c r="F252" s="21"/>
      <c r="G252" s="22"/>
      <c r="H252" s="73"/>
      <c r="I252" s="70"/>
      <c r="J252" s="70"/>
      <c r="K252" s="70"/>
      <c r="L252" s="70"/>
      <c r="M252" s="70"/>
      <c r="N252" s="70"/>
      <c r="O252" s="70"/>
      <c r="P252" s="71"/>
      <c r="Q252" s="21"/>
      <c r="R252" s="21"/>
      <c r="S252" s="21"/>
      <c r="T252" s="21"/>
      <c r="U252" s="21"/>
      <c r="V252" s="21"/>
      <c r="W252" s="21"/>
      <c r="X252" s="70"/>
      <c r="Y252" s="70"/>
      <c r="Z252" s="70"/>
      <c r="AA252" s="70"/>
      <c r="AB252" s="70"/>
      <c r="AC252" s="70"/>
      <c r="AD252" s="70"/>
    </row>
    <row r="253" spans="1:32" x14ac:dyDescent="0.25">
      <c r="A253" s="71"/>
      <c r="B253" s="21"/>
      <c r="C253" s="21"/>
      <c r="D253" s="21"/>
      <c r="E253" s="21"/>
      <c r="F253" s="21"/>
      <c r="G253" s="22"/>
      <c r="H253" s="73"/>
      <c r="I253" s="70"/>
      <c r="J253" s="70"/>
      <c r="K253" s="70"/>
      <c r="L253" s="70"/>
      <c r="M253" s="70"/>
      <c r="N253" s="70"/>
      <c r="O253" s="70"/>
      <c r="P253" s="71"/>
      <c r="Q253" s="21"/>
      <c r="R253" s="21"/>
      <c r="S253" s="21"/>
      <c r="T253" s="21"/>
      <c r="U253" s="21"/>
      <c r="V253" s="21"/>
      <c r="W253" s="21"/>
      <c r="X253" s="70"/>
      <c r="Y253" s="70"/>
      <c r="Z253" s="70"/>
      <c r="AA253" s="70"/>
      <c r="AB253" s="70"/>
      <c r="AC253" s="70"/>
      <c r="AD253" s="70"/>
    </row>
    <row r="254" spans="1:32" x14ac:dyDescent="0.25">
      <c r="A254" s="71"/>
      <c r="B254" s="21"/>
      <c r="C254" s="21"/>
      <c r="D254" s="21"/>
      <c r="E254" s="21"/>
      <c r="F254" s="21"/>
      <c r="G254" s="22"/>
      <c r="H254" s="73"/>
      <c r="I254" s="70"/>
      <c r="J254" s="70"/>
      <c r="K254" s="70"/>
      <c r="L254" s="70"/>
      <c r="M254" s="70"/>
      <c r="N254" s="70"/>
      <c r="O254" s="70"/>
      <c r="P254" s="71"/>
      <c r="Q254" s="21"/>
      <c r="R254" s="21"/>
      <c r="S254" s="21"/>
      <c r="T254" s="21"/>
      <c r="U254" s="21"/>
      <c r="V254" s="21"/>
      <c r="W254" s="21"/>
      <c r="X254" s="70"/>
      <c r="Y254" s="70"/>
      <c r="Z254" s="70"/>
      <c r="AA254" s="70"/>
      <c r="AB254" s="70"/>
      <c r="AC254" s="70"/>
      <c r="AD254" s="70"/>
    </row>
    <row r="255" spans="1:32" x14ac:dyDescent="0.25">
      <c r="A255" s="71"/>
      <c r="B255" s="21"/>
      <c r="C255" s="21"/>
      <c r="D255" s="21"/>
      <c r="E255" s="21"/>
      <c r="F255" s="21"/>
      <c r="G255" s="22"/>
      <c r="H255" s="73"/>
      <c r="I255" s="70"/>
      <c r="J255" s="70"/>
      <c r="K255" s="70"/>
      <c r="L255" s="70"/>
      <c r="M255" s="70"/>
      <c r="N255" s="70"/>
      <c r="O255" s="70"/>
      <c r="P255" s="71"/>
      <c r="Q255" s="21"/>
      <c r="R255" s="21"/>
      <c r="S255" s="21"/>
      <c r="T255" s="21"/>
      <c r="U255" s="21"/>
      <c r="V255" s="21"/>
      <c r="W255" s="21"/>
      <c r="X255" s="70"/>
      <c r="Y255" s="70"/>
      <c r="Z255" s="70"/>
      <c r="AA255" s="70"/>
      <c r="AB255" s="70"/>
      <c r="AC255" s="70"/>
      <c r="AD255" s="70"/>
    </row>
    <row r="256" spans="1:32" x14ac:dyDescent="0.25">
      <c r="A256" s="71"/>
      <c r="B256" s="21"/>
      <c r="C256" s="21"/>
      <c r="D256" s="21"/>
      <c r="E256" s="21"/>
      <c r="F256" s="21"/>
      <c r="G256" s="22"/>
      <c r="H256" s="73"/>
      <c r="I256" s="70"/>
      <c r="J256" s="70"/>
      <c r="K256" s="70"/>
      <c r="L256" s="70"/>
      <c r="M256" s="70"/>
      <c r="N256" s="70"/>
      <c r="O256" s="70"/>
      <c r="P256" s="71"/>
      <c r="Q256" s="21"/>
      <c r="R256" s="21"/>
      <c r="S256" s="21"/>
      <c r="T256" s="21"/>
      <c r="U256" s="21"/>
      <c r="V256" s="21"/>
      <c r="W256" s="21"/>
      <c r="X256" s="70"/>
      <c r="Y256" s="70"/>
      <c r="Z256" s="70"/>
      <c r="AA256" s="70"/>
      <c r="AB256" s="70"/>
      <c r="AC256" s="70"/>
      <c r="AD256" s="70"/>
    </row>
    <row r="257" spans="1:30" x14ac:dyDescent="0.25">
      <c r="A257" s="71"/>
      <c r="B257" s="21"/>
      <c r="C257" s="21"/>
      <c r="D257" s="21"/>
      <c r="E257" s="21"/>
      <c r="F257" s="21"/>
      <c r="G257" s="22"/>
      <c r="H257" s="73"/>
      <c r="I257" s="70"/>
      <c r="J257" s="70"/>
      <c r="K257" s="70"/>
      <c r="L257" s="70"/>
      <c r="M257" s="70"/>
      <c r="N257" s="70"/>
      <c r="O257" s="70"/>
      <c r="P257" s="71"/>
      <c r="Q257" s="21"/>
      <c r="R257" s="21"/>
      <c r="S257" s="21"/>
      <c r="T257" s="21"/>
      <c r="U257" s="21"/>
      <c r="V257" s="21"/>
      <c r="W257" s="21"/>
      <c r="X257" s="70"/>
      <c r="Y257" s="70"/>
      <c r="Z257" s="70"/>
      <c r="AA257" s="70"/>
      <c r="AB257" s="70"/>
      <c r="AC257" s="70"/>
      <c r="AD257" s="70"/>
    </row>
    <row r="258" spans="1:30" x14ac:dyDescent="0.25">
      <c r="A258" s="71"/>
      <c r="B258" s="21"/>
      <c r="C258" s="21"/>
      <c r="D258" s="21"/>
      <c r="E258" s="21"/>
      <c r="F258" s="21"/>
      <c r="G258" s="22"/>
      <c r="H258" s="73"/>
      <c r="I258" s="70"/>
      <c r="J258" s="70"/>
      <c r="K258" s="70"/>
      <c r="L258" s="70"/>
      <c r="M258" s="70"/>
      <c r="N258" s="70"/>
      <c r="O258" s="70"/>
      <c r="P258" s="71"/>
      <c r="Q258" s="21"/>
      <c r="R258" s="21"/>
      <c r="S258" s="21"/>
      <c r="T258" s="21"/>
      <c r="U258" s="21"/>
      <c r="V258" s="21"/>
      <c r="W258" s="21"/>
      <c r="X258" s="70"/>
      <c r="Y258" s="70"/>
      <c r="Z258" s="70"/>
      <c r="AA258" s="70"/>
      <c r="AB258" s="70"/>
      <c r="AC258" s="70"/>
      <c r="AD258" s="70"/>
    </row>
    <row r="259" spans="1:30" x14ac:dyDescent="0.25">
      <c r="A259" s="71"/>
      <c r="B259" s="21"/>
      <c r="C259" s="21"/>
      <c r="D259" s="21"/>
      <c r="E259" s="21"/>
      <c r="F259" s="21"/>
      <c r="G259" s="22"/>
      <c r="H259" s="73"/>
      <c r="I259" s="70"/>
      <c r="J259" s="70"/>
      <c r="K259" s="70"/>
      <c r="L259" s="70"/>
      <c r="M259" s="70"/>
      <c r="N259" s="70"/>
      <c r="O259" s="70"/>
      <c r="P259" s="71"/>
      <c r="Q259" s="21"/>
      <c r="R259" s="21"/>
      <c r="S259" s="21"/>
      <c r="T259" s="21"/>
      <c r="U259" s="21"/>
      <c r="V259" s="21"/>
      <c r="W259" s="21"/>
      <c r="X259" s="70"/>
      <c r="Y259" s="70"/>
      <c r="Z259" s="70"/>
      <c r="AA259" s="70"/>
      <c r="AB259" s="70"/>
      <c r="AC259" s="70"/>
      <c r="AD259" s="70"/>
    </row>
    <row r="260" spans="1:30" x14ac:dyDescent="0.25">
      <c r="A260" s="71"/>
      <c r="B260" s="21"/>
      <c r="C260" s="21"/>
      <c r="D260" s="21"/>
      <c r="E260" s="21"/>
      <c r="F260" s="21"/>
      <c r="G260" s="22"/>
      <c r="H260" s="73"/>
      <c r="I260" s="70"/>
      <c r="J260" s="70"/>
      <c r="K260" s="70"/>
      <c r="L260" s="70"/>
      <c r="M260" s="70"/>
      <c r="N260" s="70"/>
      <c r="O260" s="70"/>
      <c r="P260" s="71"/>
      <c r="Q260" s="21"/>
      <c r="R260" s="21"/>
      <c r="S260" s="21"/>
      <c r="T260" s="21"/>
      <c r="U260" s="21"/>
      <c r="V260" s="21"/>
      <c r="W260" s="21"/>
      <c r="X260" s="70"/>
      <c r="Y260" s="70"/>
      <c r="Z260" s="70"/>
      <c r="AA260" s="70"/>
      <c r="AB260" s="70"/>
      <c r="AC260" s="70"/>
      <c r="AD260" s="70"/>
    </row>
    <row r="261" spans="1:30" x14ac:dyDescent="0.25">
      <c r="A261" s="71"/>
      <c r="B261" s="21"/>
      <c r="C261" s="21"/>
      <c r="D261" s="21"/>
      <c r="E261" s="21"/>
      <c r="F261" s="21"/>
      <c r="G261" s="22"/>
      <c r="H261" s="73"/>
      <c r="I261" s="70"/>
      <c r="J261" s="70"/>
      <c r="K261" s="70"/>
      <c r="L261" s="70"/>
      <c r="M261" s="70"/>
      <c r="N261" s="70"/>
      <c r="O261" s="70"/>
      <c r="P261" s="71"/>
      <c r="Q261" s="21"/>
      <c r="R261" s="21"/>
      <c r="S261" s="21"/>
      <c r="T261" s="21"/>
      <c r="U261" s="21"/>
      <c r="V261" s="21"/>
      <c r="W261" s="21"/>
      <c r="X261" s="70"/>
      <c r="Y261" s="70"/>
      <c r="Z261" s="70"/>
      <c r="AA261" s="70"/>
      <c r="AB261" s="70"/>
      <c r="AC261" s="70"/>
      <c r="AD261" s="70"/>
    </row>
    <row r="262" spans="1:30" x14ac:dyDescent="0.25">
      <c r="A262" s="72"/>
      <c r="B262" s="73"/>
      <c r="C262" s="73"/>
      <c r="D262" s="73"/>
      <c r="E262" s="73"/>
      <c r="F262" s="73"/>
      <c r="G262" s="73"/>
      <c r="H262" s="73"/>
      <c r="I262" s="70"/>
      <c r="J262" s="70"/>
      <c r="K262" s="70"/>
      <c r="L262" s="70"/>
      <c r="M262" s="70"/>
      <c r="N262" s="70"/>
      <c r="O262" s="70"/>
      <c r="P262" s="72"/>
      <c r="Q262" s="21"/>
      <c r="R262" s="21"/>
      <c r="S262" s="21"/>
      <c r="T262" s="21"/>
      <c r="U262" s="21"/>
      <c r="V262" s="21"/>
      <c r="W262" s="21"/>
      <c r="X262" s="70"/>
      <c r="Y262" s="70"/>
      <c r="Z262" s="70"/>
      <c r="AA262" s="70"/>
      <c r="AB262" s="70"/>
      <c r="AC262" s="70"/>
      <c r="AD262" s="70"/>
    </row>
    <row r="263" spans="1:30" x14ac:dyDescent="0.25">
      <c r="A263" s="72"/>
      <c r="B263" s="74"/>
      <c r="C263" s="74"/>
      <c r="D263" s="74"/>
      <c r="E263" s="74"/>
      <c r="F263" s="74"/>
      <c r="G263" s="74"/>
      <c r="H263" s="74"/>
      <c r="I263" s="70"/>
      <c r="J263" s="70"/>
      <c r="K263" s="70"/>
      <c r="L263" s="70"/>
      <c r="M263" s="70"/>
      <c r="N263" s="70"/>
      <c r="O263" s="70"/>
      <c r="P263" s="72"/>
      <c r="Q263" s="22"/>
      <c r="R263" s="22"/>
      <c r="S263" s="22"/>
      <c r="T263" s="22"/>
      <c r="U263" s="22"/>
      <c r="V263" s="22"/>
      <c r="W263" s="22"/>
      <c r="X263" s="70"/>
      <c r="Y263" s="70"/>
      <c r="Z263" s="70"/>
      <c r="AA263" s="70"/>
      <c r="AB263" s="70"/>
      <c r="AC263" s="70"/>
      <c r="AD263" s="70"/>
    </row>
    <row r="264" spans="1:30" x14ac:dyDescent="0.25">
      <c r="A264" s="15"/>
      <c r="B264" s="22"/>
      <c r="C264" s="22"/>
      <c r="D264" s="22"/>
      <c r="E264" s="22"/>
      <c r="F264" s="22"/>
      <c r="G264" s="22"/>
      <c r="H264" s="22"/>
      <c r="I264" s="70"/>
      <c r="J264" s="70"/>
      <c r="K264" s="70"/>
      <c r="L264" s="70"/>
      <c r="M264" s="70"/>
      <c r="N264" s="70"/>
      <c r="O264" s="70"/>
      <c r="P264" s="15"/>
      <c r="Q264" s="22"/>
      <c r="R264" s="22"/>
      <c r="S264" s="22"/>
      <c r="T264" s="22"/>
      <c r="U264" s="22"/>
      <c r="V264" s="22"/>
      <c r="W264" s="22"/>
      <c r="X264" s="70"/>
      <c r="Y264" s="70"/>
      <c r="Z264" s="70"/>
      <c r="AA264" s="70"/>
      <c r="AB264" s="70"/>
      <c r="AC264" s="70"/>
      <c r="AD264" s="70"/>
    </row>
    <row r="265" spans="1:30" x14ac:dyDescent="0.25">
      <c r="A265" s="71"/>
      <c r="B265" s="21"/>
      <c r="C265" s="21"/>
      <c r="D265" s="21"/>
      <c r="E265" s="21"/>
      <c r="F265" s="21"/>
      <c r="G265" s="22"/>
      <c r="H265" s="21"/>
      <c r="I265" s="70"/>
      <c r="J265" s="70"/>
      <c r="K265" s="70"/>
      <c r="L265" s="70"/>
      <c r="M265" s="70"/>
      <c r="N265" s="70"/>
      <c r="O265" s="70"/>
      <c r="P265" s="71"/>
      <c r="Q265" s="21"/>
      <c r="R265" s="21"/>
      <c r="S265" s="21"/>
      <c r="T265" s="21"/>
      <c r="U265" s="21"/>
      <c r="V265" s="21"/>
      <c r="W265" s="21"/>
      <c r="X265" s="70"/>
      <c r="Y265" s="70"/>
      <c r="Z265" s="70"/>
      <c r="AA265" s="70"/>
      <c r="AB265" s="70"/>
      <c r="AC265" s="70"/>
      <c r="AD265" s="70"/>
    </row>
    <row r="266" spans="1:30" x14ac:dyDescent="0.25">
      <c r="A266" s="71"/>
      <c r="B266" s="21"/>
      <c r="C266" s="21"/>
      <c r="D266" s="21"/>
      <c r="E266" s="21"/>
      <c r="F266" s="21"/>
      <c r="G266" s="22"/>
      <c r="H266" s="21"/>
      <c r="I266" s="70"/>
      <c r="J266" s="70"/>
      <c r="K266" s="70"/>
      <c r="L266" s="70"/>
      <c r="M266" s="70"/>
      <c r="N266" s="70"/>
      <c r="O266" s="70"/>
      <c r="P266" s="71"/>
      <c r="Q266" s="21"/>
      <c r="R266" s="21"/>
      <c r="S266" s="21"/>
      <c r="T266" s="21"/>
      <c r="U266" s="21"/>
      <c r="V266" s="21"/>
      <c r="W266" s="21"/>
      <c r="X266" s="70"/>
      <c r="Y266" s="70"/>
      <c r="Z266" s="70"/>
      <c r="AA266" s="70"/>
      <c r="AB266" s="70"/>
      <c r="AC266" s="70"/>
      <c r="AD266" s="70"/>
    </row>
    <row r="267" spans="1:30" x14ac:dyDescent="0.25">
      <c r="A267" s="71"/>
      <c r="B267" s="21"/>
      <c r="C267" s="21"/>
      <c r="D267" s="21"/>
      <c r="E267" s="21"/>
      <c r="F267" s="21"/>
      <c r="G267" s="22"/>
      <c r="H267" s="21"/>
      <c r="I267" s="70"/>
      <c r="J267" s="70"/>
      <c r="K267" s="70"/>
      <c r="L267" s="70"/>
      <c r="M267" s="70"/>
      <c r="N267" s="70"/>
      <c r="O267" s="70"/>
      <c r="P267" s="71"/>
      <c r="Q267" s="21"/>
      <c r="R267" s="21"/>
      <c r="S267" s="21"/>
      <c r="T267" s="21"/>
      <c r="U267" s="21"/>
      <c r="V267" s="21"/>
      <c r="W267" s="21"/>
      <c r="X267" s="70"/>
      <c r="Y267" s="70"/>
      <c r="Z267" s="70"/>
      <c r="AA267" s="70"/>
      <c r="AB267" s="70"/>
      <c r="AC267" s="70"/>
      <c r="AD267" s="70"/>
    </row>
    <row r="268" spans="1:30" x14ac:dyDescent="0.25">
      <c r="A268" s="71"/>
      <c r="B268" s="21"/>
      <c r="C268" s="21"/>
      <c r="D268" s="21"/>
      <c r="E268" s="21"/>
      <c r="F268" s="21"/>
      <c r="G268" s="22"/>
      <c r="H268" s="21"/>
      <c r="I268" s="70"/>
      <c r="J268" s="70"/>
      <c r="K268" s="70"/>
      <c r="L268" s="70"/>
      <c r="M268" s="70"/>
      <c r="N268" s="70"/>
      <c r="O268" s="70"/>
      <c r="P268" s="71"/>
      <c r="Q268" s="21"/>
      <c r="R268" s="21"/>
      <c r="S268" s="21"/>
      <c r="T268" s="21"/>
      <c r="U268" s="21"/>
      <c r="V268" s="21"/>
      <c r="W268" s="21"/>
      <c r="X268" s="70"/>
      <c r="Y268" s="70"/>
      <c r="Z268" s="70"/>
      <c r="AA268" s="70"/>
      <c r="AB268" s="70"/>
      <c r="AC268" s="70"/>
      <c r="AD268" s="70"/>
    </row>
    <row r="269" spans="1:30" x14ac:dyDescent="0.25">
      <c r="A269" s="71"/>
      <c r="B269" s="21"/>
      <c r="C269" s="21"/>
      <c r="D269" s="21"/>
      <c r="E269" s="21"/>
      <c r="F269" s="21"/>
      <c r="G269" s="22"/>
      <c r="H269" s="21"/>
      <c r="I269" s="70"/>
      <c r="J269" s="70"/>
      <c r="K269" s="70"/>
      <c r="L269" s="70"/>
      <c r="M269" s="70"/>
      <c r="N269" s="70"/>
      <c r="O269" s="70"/>
      <c r="P269" s="71"/>
      <c r="Q269" s="21"/>
      <c r="R269" s="21"/>
      <c r="S269" s="21"/>
      <c r="T269" s="21"/>
      <c r="U269" s="21"/>
      <c r="V269" s="21"/>
      <c r="W269" s="21"/>
      <c r="X269" s="70"/>
      <c r="Y269" s="70"/>
      <c r="Z269" s="70"/>
      <c r="AA269" s="70"/>
      <c r="AB269" s="70"/>
      <c r="AC269" s="70"/>
      <c r="AD269" s="70"/>
    </row>
    <row r="270" spans="1:30" x14ac:dyDescent="0.25">
      <c r="A270" s="71"/>
      <c r="B270" s="21"/>
      <c r="C270" s="21"/>
      <c r="D270" s="21"/>
      <c r="E270" s="21"/>
      <c r="F270" s="21"/>
      <c r="G270" s="22"/>
      <c r="H270" s="21"/>
      <c r="I270" s="70"/>
      <c r="J270" s="70"/>
      <c r="K270" s="70"/>
      <c r="L270" s="70"/>
      <c r="M270" s="70"/>
      <c r="N270" s="70"/>
      <c r="O270" s="70"/>
      <c r="P270" s="71"/>
      <c r="Q270" s="21"/>
      <c r="R270" s="21"/>
      <c r="S270" s="21"/>
      <c r="T270" s="21"/>
      <c r="U270" s="21"/>
      <c r="V270" s="21"/>
      <c r="W270" s="21"/>
      <c r="X270" s="70"/>
      <c r="Y270" s="70"/>
      <c r="Z270" s="70"/>
      <c r="AA270" s="70"/>
      <c r="AB270" s="70"/>
      <c r="AC270" s="70"/>
      <c r="AD270" s="70"/>
    </row>
    <row r="271" spans="1:30" x14ac:dyDescent="0.25">
      <c r="A271" s="71"/>
      <c r="B271" s="21"/>
      <c r="C271" s="21"/>
      <c r="D271" s="21"/>
      <c r="E271" s="21"/>
      <c r="F271" s="21"/>
      <c r="G271" s="22"/>
      <c r="H271" s="21"/>
      <c r="I271" s="70"/>
      <c r="J271" s="70"/>
      <c r="K271" s="70"/>
      <c r="L271" s="70"/>
      <c r="M271" s="70"/>
      <c r="N271" s="70"/>
      <c r="O271" s="70"/>
      <c r="P271" s="71"/>
      <c r="Q271" s="21"/>
      <c r="R271" s="21"/>
      <c r="S271" s="21"/>
      <c r="T271" s="21"/>
      <c r="U271" s="21"/>
      <c r="V271" s="21"/>
      <c r="W271" s="21"/>
      <c r="X271" s="70"/>
      <c r="Y271" s="70"/>
      <c r="Z271" s="70"/>
      <c r="AA271" s="70"/>
      <c r="AB271" s="70"/>
      <c r="AC271" s="70"/>
      <c r="AD271" s="70"/>
    </row>
    <row r="272" spans="1:30" x14ac:dyDescent="0.25">
      <c r="A272" s="71"/>
      <c r="B272" s="21"/>
      <c r="C272" s="21"/>
      <c r="D272" s="21"/>
      <c r="E272" s="21"/>
      <c r="F272" s="21"/>
      <c r="G272" s="22"/>
      <c r="H272" s="21"/>
      <c r="I272" s="70"/>
      <c r="J272" s="70"/>
      <c r="K272" s="70"/>
      <c r="L272" s="70"/>
      <c r="M272" s="70"/>
      <c r="N272" s="70"/>
      <c r="O272" s="70"/>
      <c r="P272" s="71"/>
      <c r="Q272" s="21"/>
      <c r="R272" s="21"/>
      <c r="S272" s="21"/>
      <c r="T272" s="21"/>
      <c r="U272" s="21"/>
      <c r="V272" s="21"/>
      <c r="W272" s="21"/>
      <c r="X272" s="70"/>
      <c r="Y272" s="70"/>
      <c r="Z272" s="70"/>
      <c r="AA272" s="70"/>
      <c r="AB272" s="70"/>
      <c r="AC272" s="70"/>
      <c r="AD272" s="70"/>
    </row>
    <row r="273" spans="1:30" x14ac:dyDescent="0.25">
      <c r="A273" s="71"/>
      <c r="B273" s="21"/>
      <c r="C273" s="21"/>
      <c r="D273" s="21"/>
      <c r="E273" s="21"/>
      <c r="F273" s="21"/>
      <c r="G273" s="22"/>
      <c r="H273" s="21"/>
      <c r="I273" s="70"/>
      <c r="J273" s="70"/>
      <c r="K273" s="70"/>
      <c r="L273" s="70"/>
      <c r="M273" s="70"/>
      <c r="N273" s="70"/>
      <c r="O273" s="70"/>
      <c r="P273" s="71"/>
      <c r="Q273" s="21"/>
      <c r="R273" s="21"/>
      <c r="S273" s="21"/>
      <c r="T273" s="21"/>
      <c r="U273" s="21"/>
      <c r="V273" s="21"/>
      <c r="W273" s="21"/>
      <c r="X273" s="70"/>
      <c r="Y273" s="70"/>
      <c r="Z273" s="70"/>
      <c r="AA273" s="70"/>
      <c r="AB273" s="70"/>
      <c r="AC273" s="70"/>
      <c r="AD273" s="70"/>
    </row>
    <row r="274" spans="1:30" x14ac:dyDescent="0.25">
      <c r="A274" s="71"/>
      <c r="B274" s="21"/>
      <c r="C274" s="21"/>
      <c r="D274" s="21"/>
      <c r="E274" s="21"/>
      <c r="F274" s="21"/>
      <c r="G274" s="22"/>
      <c r="H274" s="21"/>
      <c r="I274" s="70"/>
      <c r="J274" s="70"/>
      <c r="K274" s="70"/>
      <c r="L274" s="70"/>
      <c r="M274" s="70"/>
      <c r="N274" s="70"/>
      <c r="O274" s="70"/>
      <c r="P274" s="71"/>
      <c r="Q274" s="21"/>
      <c r="R274" s="21"/>
      <c r="S274" s="21"/>
      <c r="T274" s="21"/>
      <c r="U274" s="21"/>
      <c r="V274" s="21"/>
      <c r="W274" s="21"/>
      <c r="X274" s="70"/>
      <c r="Y274" s="70"/>
      <c r="Z274" s="70"/>
      <c r="AA274" s="70"/>
      <c r="AB274" s="70"/>
      <c r="AC274" s="70"/>
      <c r="AD274" s="70"/>
    </row>
    <row r="275" spans="1:30" x14ac:dyDescent="0.25">
      <c r="A275" s="71"/>
      <c r="B275" s="21"/>
      <c r="C275" s="21"/>
      <c r="D275" s="21"/>
      <c r="E275" s="21"/>
      <c r="F275" s="21"/>
      <c r="G275" s="22"/>
      <c r="H275" s="21"/>
      <c r="I275" s="70"/>
      <c r="J275" s="70"/>
      <c r="K275" s="70"/>
      <c r="L275" s="70"/>
      <c r="M275" s="70"/>
      <c r="N275" s="70"/>
      <c r="O275" s="70"/>
      <c r="P275" s="71"/>
      <c r="Q275" s="21"/>
      <c r="R275" s="21"/>
      <c r="S275" s="21"/>
      <c r="T275" s="21"/>
      <c r="U275" s="21"/>
      <c r="V275" s="21"/>
      <c r="W275" s="21"/>
      <c r="X275" s="70"/>
      <c r="Y275" s="70"/>
      <c r="Z275" s="70"/>
      <c r="AA275" s="70"/>
      <c r="AB275" s="70"/>
      <c r="AC275" s="70"/>
      <c r="AD275" s="70"/>
    </row>
    <row r="276" spans="1:30" x14ac:dyDescent="0.25">
      <c r="A276" s="71"/>
      <c r="B276" s="21"/>
      <c r="C276" s="21"/>
      <c r="D276" s="21"/>
      <c r="E276" s="21"/>
      <c r="F276" s="21"/>
      <c r="G276" s="22"/>
      <c r="H276" s="21"/>
      <c r="I276" s="70"/>
      <c r="J276" s="70"/>
      <c r="K276" s="70"/>
      <c r="L276" s="70"/>
      <c r="M276" s="70"/>
      <c r="N276" s="70"/>
      <c r="O276" s="70"/>
      <c r="P276" s="71"/>
      <c r="Q276" s="21"/>
      <c r="R276" s="21"/>
      <c r="S276" s="21"/>
      <c r="T276" s="21"/>
      <c r="U276" s="21"/>
      <c r="V276" s="21"/>
      <c r="W276" s="21"/>
      <c r="X276" s="70"/>
      <c r="Y276" s="70"/>
      <c r="Z276" s="70"/>
      <c r="AA276" s="70"/>
      <c r="AB276" s="70"/>
      <c r="AC276" s="70"/>
      <c r="AD276" s="70"/>
    </row>
    <row r="277" spans="1:30" x14ac:dyDescent="0.25">
      <c r="A277" s="72"/>
      <c r="B277" s="21"/>
      <c r="C277" s="21"/>
      <c r="D277" s="21"/>
      <c r="E277" s="21"/>
      <c r="F277" s="21"/>
      <c r="G277" s="21"/>
      <c r="H277" s="21"/>
      <c r="I277" s="70"/>
      <c r="J277" s="70"/>
      <c r="K277" s="70"/>
      <c r="L277" s="70"/>
      <c r="M277" s="70"/>
      <c r="N277" s="70"/>
      <c r="O277" s="70"/>
      <c r="P277" s="72"/>
      <c r="Q277" s="21"/>
      <c r="R277" s="21"/>
      <c r="S277" s="21"/>
      <c r="T277" s="21"/>
      <c r="U277" s="21"/>
      <c r="V277" s="21"/>
      <c r="W277" s="21"/>
      <c r="X277" s="70"/>
      <c r="Y277" s="70"/>
      <c r="Z277" s="70"/>
      <c r="AA277" s="70"/>
      <c r="AB277" s="70"/>
      <c r="AC277" s="70"/>
      <c r="AD277" s="70"/>
    </row>
    <row r="278" spans="1:30" x14ac:dyDescent="0.25">
      <c r="A278" s="72"/>
      <c r="B278" s="22"/>
      <c r="C278" s="22"/>
      <c r="D278" s="22"/>
      <c r="E278" s="22"/>
      <c r="F278" s="22"/>
      <c r="G278" s="22"/>
      <c r="H278" s="22"/>
      <c r="I278" s="70"/>
      <c r="J278" s="70"/>
      <c r="K278" s="70"/>
      <c r="L278" s="70"/>
      <c r="M278" s="70"/>
      <c r="N278" s="70"/>
      <c r="O278" s="70"/>
      <c r="P278" s="72"/>
      <c r="Q278" s="22"/>
      <c r="R278" s="22"/>
      <c r="S278" s="22"/>
      <c r="T278" s="22"/>
      <c r="U278" s="22"/>
      <c r="V278" s="22"/>
      <c r="W278" s="22"/>
      <c r="X278" s="70"/>
      <c r="Y278" s="70"/>
      <c r="Z278" s="70"/>
      <c r="AA278" s="70"/>
      <c r="AB278" s="70"/>
      <c r="AC278" s="70"/>
      <c r="AD278" s="70"/>
    </row>
    <row r="279" spans="1:30" x14ac:dyDescent="0.25">
      <c r="A279" s="15"/>
      <c r="B279" s="22"/>
      <c r="C279" s="22"/>
      <c r="D279" s="22"/>
      <c r="E279" s="22"/>
      <c r="F279" s="22"/>
      <c r="G279" s="22"/>
      <c r="H279" s="22"/>
      <c r="I279" s="70"/>
      <c r="J279" s="70"/>
      <c r="K279" s="70"/>
      <c r="L279" s="70"/>
      <c r="M279" s="70"/>
      <c r="N279" s="70"/>
      <c r="O279" s="70"/>
      <c r="P279" s="15"/>
      <c r="Q279" s="22"/>
      <c r="R279" s="22"/>
      <c r="S279" s="22"/>
      <c r="T279" s="22"/>
      <c r="U279" s="22"/>
      <c r="V279" s="22"/>
      <c r="W279" s="22"/>
      <c r="X279" s="70"/>
      <c r="Y279" s="70"/>
      <c r="Z279" s="70"/>
      <c r="AA279" s="70"/>
      <c r="AB279" s="70"/>
      <c r="AC279" s="70"/>
      <c r="AD279" s="70"/>
    </row>
    <row r="280" spans="1:30" x14ac:dyDescent="0.25">
      <c r="A280" s="71"/>
      <c r="B280" s="21"/>
      <c r="C280" s="21"/>
      <c r="D280" s="21"/>
      <c r="E280" s="21"/>
      <c r="F280" s="21"/>
      <c r="G280" s="22"/>
      <c r="H280" s="21"/>
      <c r="I280" s="70"/>
      <c r="J280" s="70"/>
      <c r="K280" s="70"/>
      <c r="L280" s="70"/>
      <c r="M280" s="70"/>
      <c r="N280" s="70"/>
      <c r="O280" s="70"/>
      <c r="P280" s="71"/>
      <c r="Q280" s="21"/>
      <c r="R280" s="21"/>
      <c r="S280" s="21"/>
      <c r="T280" s="21"/>
      <c r="U280" s="21"/>
      <c r="V280" s="21"/>
      <c r="W280" s="21"/>
      <c r="X280" s="70"/>
      <c r="Y280" s="70"/>
      <c r="Z280" s="70"/>
      <c r="AA280" s="70"/>
      <c r="AB280" s="70"/>
      <c r="AC280" s="70"/>
      <c r="AD280" s="70"/>
    </row>
    <row r="281" spans="1:30" x14ac:dyDescent="0.25">
      <c r="A281" s="71"/>
      <c r="B281" s="21"/>
      <c r="C281" s="21"/>
      <c r="D281" s="21"/>
      <c r="E281" s="21"/>
      <c r="F281" s="21"/>
      <c r="G281" s="22"/>
      <c r="H281" s="21"/>
      <c r="I281" s="70"/>
      <c r="J281" s="70"/>
      <c r="K281" s="70"/>
      <c r="L281" s="70"/>
      <c r="M281" s="70"/>
      <c r="N281" s="70"/>
      <c r="O281" s="70"/>
      <c r="P281" s="71"/>
      <c r="Q281" s="21"/>
      <c r="R281" s="21"/>
      <c r="S281" s="21"/>
      <c r="T281" s="21"/>
      <c r="U281" s="21"/>
      <c r="V281" s="21"/>
      <c r="W281" s="21"/>
    </row>
    <row r="282" spans="1:30" x14ac:dyDescent="0.25">
      <c r="A282" s="71"/>
      <c r="B282" s="22"/>
      <c r="C282" s="22"/>
      <c r="D282" s="22"/>
      <c r="E282" s="22"/>
      <c r="F282" s="22"/>
      <c r="G282" s="22"/>
      <c r="H282" s="22"/>
      <c r="I282" s="70"/>
      <c r="J282" s="70"/>
      <c r="K282" s="70"/>
      <c r="L282" s="70"/>
      <c r="M282" s="70"/>
      <c r="N282" s="70"/>
      <c r="O282" s="70"/>
    </row>
    <row r="283" spans="1:30" x14ac:dyDescent="0.25">
      <c r="A283" s="71"/>
      <c r="B283" s="22"/>
      <c r="C283" s="22"/>
      <c r="D283" s="22"/>
      <c r="E283" s="22"/>
      <c r="F283" s="22"/>
      <c r="G283" s="22"/>
      <c r="H283" s="22"/>
      <c r="I283" s="70"/>
      <c r="J283" s="70"/>
      <c r="K283" s="70"/>
      <c r="L283" s="70"/>
      <c r="M283" s="70"/>
      <c r="N283" s="70"/>
      <c r="O283" s="70"/>
    </row>
    <row r="284" spans="1:30" x14ac:dyDescent="0.25">
      <c r="A284" s="71"/>
      <c r="B284" s="22"/>
      <c r="C284" s="22"/>
      <c r="D284" s="22"/>
      <c r="E284" s="22"/>
      <c r="F284" s="22"/>
      <c r="G284" s="22"/>
      <c r="H284" s="22"/>
      <c r="I284" s="70"/>
      <c r="J284" s="70"/>
      <c r="K284" s="70"/>
      <c r="L284" s="70"/>
      <c r="M284" s="70"/>
      <c r="N284" s="70"/>
      <c r="O284" s="70"/>
    </row>
    <row r="285" spans="1:30" x14ac:dyDescent="0.25">
      <c r="A285" s="71"/>
      <c r="B285" s="22"/>
      <c r="C285" s="22"/>
      <c r="D285" s="22"/>
      <c r="E285" s="22"/>
      <c r="F285" s="22"/>
      <c r="G285" s="22"/>
      <c r="H285" s="22"/>
      <c r="I285" s="70"/>
      <c r="J285" s="70"/>
      <c r="K285" s="70"/>
      <c r="L285" s="70"/>
      <c r="M285" s="70"/>
      <c r="N285" s="70"/>
      <c r="O285" s="70"/>
    </row>
    <row r="286" spans="1:30" x14ac:dyDescent="0.25">
      <c r="A286" s="71" t="s">
        <v>83</v>
      </c>
      <c r="B286" s="22"/>
      <c r="C286" s="22"/>
      <c r="D286" s="22"/>
      <c r="E286" s="22"/>
      <c r="F286" s="22"/>
      <c r="G286" s="22"/>
      <c r="H286" s="22"/>
      <c r="I286" s="70"/>
      <c r="J286" s="70"/>
      <c r="K286" s="70"/>
      <c r="L286" s="70"/>
      <c r="M286" s="70"/>
      <c r="N286" s="70"/>
      <c r="O286" s="70"/>
    </row>
    <row r="287" spans="1:30" x14ac:dyDescent="0.25">
      <c r="A287" s="71" t="s">
        <v>84</v>
      </c>
      <c r="B287" s="22"/>
      <c r="C287" s="22"/>
      <c r="D287" s="22"/>
      <c r="E287" s="22"/>
      <c r="F287" s="22"/>
      <c r="G287" s="22"/>
      <c r="H287" s="22"/>
      <c r="I287" s="70"/>
      <c r="J287" s="70"/>
      <c r="K287" s="70"/>
      <c r="L287" s="70"/>
      <c r="M287" s="70"/>
      <c r="N287" s="70"/>
      <c r="O287" s="70"/>
    </row>
    <row r="288" spans="1:30" x14ac:dyDescent="0.25">
      <c r="A288" s="71" t="s">
        <v>85</v>
      </c>
      <c r="B288" s="22"/>
      <c r="C288" s="22"/>
      <c r="D288" s="22"/>
      <c r="E288" s="22"/>
      <c r="F288" s="22"/>
      <c r="G288" s="22"/>
      <c r="H288" s="22"/>
      <c r="I288" s="70"/>
      <c r="J288" s="70"/>
      <c r="K288" s="70"/>
      <c r="L288" s="70"/>
      <c r="M288" s="70"/>
      <c r="N288" s="70"/>
      <c r="O288" s="70"/>
    </row>
    <row r="289" spans="1:15" x14ac:dyDescent="0.25">
      <c r="A289" s="71" t="s">
        <v>86</v>
      </c>
      <c r="B289" s="22"/>
      <c r="C289" s="22"/>
      <c r="D289" s="22"/>
      <c r="E289" s="22"/>
      <c r="F289" s="22"/>
      <c r="G289" s="22"/>
      <c r="H289" s="22"/>
      <c r="I289" s="70"/>
      <c r="J289" s="70"/>
      <c r="K289" s="70"/>
      <c r="L289" s="70"/>
      <c r="M289" s="70"/>
      <c r="N289" s="70"/>
      <c r="O289" s="70"/>
    </row>
    <row r="290" spans="1:15" x14ac:dyDescent="0.25">
      <c r="A290" s="71" t="s">
        <v>87</v>
      </c>
      <c r="B290" s="22"/>
      <c r="C290" s="22"/>
      <c r="D290" s="22"/>
      <c r="E290" s="22"/>
      <c r="F290" s="22"/>
      <c r="G290" s="22"/>
      <c r="H290" s="22"/>
      <c r="I290" s="70"/>
      <c r="J290" s="70"/>
      <c r="K290" s="70"/>
      <c r="L290" s="70"/>
      <c r="M290" s="70"/>
      <c r="N290" s="70"/>
      <c r="O290" s="70"/>
    </row>
    <row r="291" spans="1:15" x14ac:dyDescent="0.25">
      <c r="A291" s="71" t="s">
        <v>88</v>
      </c>
      <c r="B291" s="22"/>
      <c r="C291" s="22"/>
      <c r="D291" s="22"/>
      <c r="E291" s="22"/>
      <c r="F291" s="22"/>
      <c r="G291" s="22"/>
      <c r="H291" s="22"/>
      <c r="I291" s="70"/>
      <c r="J291" s="70"/>
      <c r="K291" s="70"/>
      <c r="L291" s="70"/>
      <c r="M291" s="70"/>
      <c r="N291" s="70"/>
      <c r="O291" s="70"/>
    </row>
    <row r="292" spans="1:15" x14ac:dyDescent="0.25">
      <c r="A292" s="72" t="s">
        <v>12</v>
      </c>
      <c r="B292" s="21">
        <v>575963</v>
      </c>
      <c r="C292" s="21">
        <v>388913</v>
      </c>
      <c r="D292" s="21">
        <v>92323</v>
      </c>
      <c r="E292" s="21">
        <v>183452</v>
      </c>
      <c r="F292" s="21">
        <v>106095</v>
      </c>
      <c r="G292" s="21">
        <v>1436</v>
      </c>
      <c r="H292" s="21">
        <v>1348182</v>
      </c>
      <c r="I292" s="70"/>
      <c r="J292" s="70"/>
      <c r="K292" s="70"/>
      <c r="L292" s="70"/>
      <c r="M292" s="70"/>
      <c r="N292" s="70"/>
      <c r="O292" s="70"/>
    </row>
    <row r="293" spans="1:15" x14ac:dyDescent="0.25">
      <c r="A293" s="72"/>
      <c r="B293" s="21"/>
      <c r="C293" s="21"/>
      <c r="D293" s="21"/>
      <c r="E293" s="21"/>
      <c r="F293" s="21"/>
      <c r="G293" s="21"/>
      <c r="H293" s="21"/>
    </row>
  </sheetData>
  <mergeCells count="23">
    <mergeCell ref="Q12:X12"/>
    <mergeCell ref="Y12:AF12"/>
    <mergeCell ref="A244:B244"/>
    <mergeCell ref="I244:J244"/>
    <mergeCell ref="Q244:S244"/>
    <mergeCell ref="N1:N3"/>
    <mergeCell ref="O1:O3"/>
    <mergeCell ref="A9:H9"/>
    <mergeCell ref="A11:B11"/>
    <mergeCell ref="A12:H12"/>
    <mergeCell ref="I12:P12"/>
    <mergeCell ref="H1:H3"/>
    <mergeCell ref="I1:I3"/>
    <mergeCell ref="J1:J3"/>
    <mergeCell ref="K1:K3"/>
    <mergeCell ref="L1:L3"/>
    <mergeCell ref="M1:M3"/>
    <mergeCell ref="B1:B3"/>
    <mergeCell ref="C1:C3"/>
    <mergeCell ref="D1:D3"/>
    <mergeCell ref="E1:E3"/>
    <mergeCell ref="F1:F3"/>
    <mergeCell ref="G1:G3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workbookViewId="0">
      <selection activeCell="P5" sqref="P5"/>
    </sheetView>
  </sheetViews>
  <sheetFormatPr defaultRowHeight="15" x14ac:dyDescent="0.25"/>
  <cols>
    <col min="1" max="1" width="40.5703125" customWidth="1"/>
  </cols>
  <sheetData>
    <row r="1" spans="1:16" x14ac:dyDescent="0.25">
      <c r="A1" s="172" t="s">
        <v>131</v>
      </c>
      <c r="B1" s="172"/>
      <c r="C1" s="172"/>
      <c r="D1" s="172"/>
      <c r="E1" s="172"/>
      <c r="F1" s="172"/>
      <c r="G1" s="172"/>
      <c r="H1" s="172"/>
      <c r="I1" s="172"/>
      <c r="J1" s="81"/>
      <c r="K1" s="81"/>
      <c r="L1" s="81"/>
      <c r="M1" s="81"/>
      <c r="N1" s="81"/>
      <c r="O1" s="81"/>
    </row>
    <row r="2" spans="1:16" x14ac:dyDescent="0.25">
      <c r="A2" s="8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O2" s="81"/>
      <c r="P2" s="83" t="s">
        <v>132</v>
      </c>
    </row>
    <row r="3" spans="1:16" x14ac:dyDescent="0.25">
      <c r="A3" s="84" t="s">
        <v>44</v>
      </c>
      <c r="B3" s="85">
        <v>2002</v>
      </c>
      <c r="C3" s="84">
        <v>2003</v>
      </c>
      <c r="D3" s="84">
        <v>2004</v>
      </c>
      <c r="E3" s="84">
        <v>2005</v>
      </c>
      <c r="F3" s="84">
        <v>2006</v>
      </c>
      <c r="G3" s="84">
        <v>2007</v>
      </c>
      <c r="H3" s="84">
        <v>2008</v>
      </c>
      <c r="I3" s="84">
        <v>2009</v>
      </c>
      <c r="J3" s="84">
        <v>2010</v>
      </c>
      <c r="K3" s="84">
        <v>2011</v>
      </c>
      <c r="L3" s="84">
        <v>2012</v>
      </c>
      <c r="M3" s="84">
        <v>2013</v>
      </c>
      <c r="N3" s="84">
        <v>2014</v>
      </c>
      <c r="O3" s="101" t="s">
        <v>130</v>
      </c>
      <c r="P3" s="122" t="s">
        <v>136</v>
      </c>
    </row>
    <row r="4" spans="1:16" x14ac:dyDescent="0.25">
      <c r="A4" s="86" t="s">
        <v>133</v>
      </c>
      <c r="B4" s="87">
        <v>100</v>
      </c>
      <c r="C4" s="87">
        <v>100</v>
      </c>
      <c r="D4" s="87">
        <v>100</v>
      </c>
      <c r="E4" s="87">
        <v>100</v>
      </c>
      <c r="F4" s="87">
        <v>100</v>
      </c>
      <c r="G4" s="87">
        <v>100</v>
      </c>
      <c r="H4" s="87">
        <v>100</v>
      </c>
      <c r="I4" s="87">
        <v>100</v>
      </c>
      <c r="J4" s="87">
        <v>100</v>
      </c>
      <c r="K4" s="87">
        <v>100</v>
      </c>
      <c r="L4" s="87">
        <v>100</v>
      </c>
      <c r="M4" s="87">
        <v>100</v>
      </c>
      <c r="N4" s="87">
        <v>100</v>
      </c>
      <c r="O4" s="98">
        <f>AVERAGE(B4:N4)</f>
        <v>100</v>
      </c>
      <c r="P4" s="80">
        <f>_xlfn.STDEV.S(B4:N4)</f>
        <v>0</v>
      </c>
    </row>
    <row r="5" spans="1:16" x14ac:dyDescent="0.25">
      <c r="A5" s="88" t="s">
        <v>45</v>
      </c>
      <c r="B5" s="89">
        <v>10.900243296681658</v>
      </c>
      <c r="C5" s="89">
        <v>13.744422397461657</v>
      </c>
      <c r="D5" s="89">
        <v>11.426511190046135</v>
      </c>
      <c r="E5" s="89">
        <v>7.1178651584088577</v>
      </c>
      <c r="F5" s="89">
        <v>8.4480787990510127</v>
      </c>
      <c r="G5" s="89">
        <v>9.0844873836652305</v>
      </c>
      <c r="H5" s="89">
        <v>9.8285367583577123</v>
      </c>
      <c r="I5" s="89">
        <v>8.8959348355016754</v>
      </c>
      <c r="J5" s="89">
        <v>8.3393937898201731</v>
      </c>
      <c r="K5" s="89">
        <v>8.3389841296212932</v>
      </c>
      <c r="L5" s="89">
        <v>6.637315588428315</v>
      </c>
      <c r="M5" s="89">
        <v>10.041009501731059</v>
      </c>
      <c r="N5" s="89">
        <v>9.326237962249321</v>
      </c>
      <c r="O5" s="98">
        <f t="shared" ref="O5:O11" si="0">AVERAGE(B5:N5)</f>
        <v>9.3945400608480085</v>
      </c>
      <c r="P5" s="80">
        <f t="shared" ref="P5:P11" si="1">_xlfn.STDEV.S(B5:N5)</f>
        <v>1.8748791611765105</v>
      </c>
    </row>
    <row r="6" spans="1:16" x14ac:dyDescent="0.25">
      <c r="A6" s="88" t="s">
        <v>46</v>
      </c>
      <c r="B6" s="89">
        <v>26.561946669552398</v>
      </c>
      <c r="C6" s="89">
        <v>26.710482996653035</v>
      </c>
      <c r="D6" s="89">
        <v>29.182698392456913</v>
      </c>
      <c r="E6" s="89">
        <v>28.57056414153779</v>
      </c>
      <c r="F6" s="89">
        <v>26.44027307984765</v>
      </c>
      <c r="G6" s="89">
        <v>25.14157997769663</v>
      </c>
      <c r="H6" s="89">
        <v>25.536447352282714</v>
      </c>
      <c r="I6" s="89">
        <v>27.501228496772129</v>
      </c>
      <c r="J6" s="89">
        <v>27.939092907325509</v>
      </c>
      <c r="K6" s="89">
        <v>27.143929417002088</v>
      </c>
      <c r="L6" s="89">
        <v>26.638308311853333</v>
      </c>
      <c r="M6" s="89">
        <v>24.225184752767081</v>
      </c>
      <c r="N6" s="89">
        <v>23.37812927795337</v>
      </c>
      <c r="O6" s="98">
        <f>AVERAGE(B6:N6)</f>
        <v>26.536143521053894</v>
      </c>
      <c r="P6" s="80">
        <f t="shared" si="1"/>
        <v>1.6512786149519827</v>
      </c>
    </row>
    <row r="7" spans="1:16" x14ac:dyDescent="0.25">
      <c r="A7" s="90" t="s">
        <v>134</v>
      </c>
      <c r="B7" s="91">
        <v>0.15478868129110179</v>
      </c>
      <c r="C7" s="91">
        <v>0.19424931195681103</v>
      </c>
      <c r="D7" s="91">
        <v>0.22519315918409769</v>
      </c>
      <c r="E7" s="91">
        <v>0.26396231497319261</v>
      </c>
      <c r="F7" s="91">
        <v>0.13282748037554173</v>
      </c>
      <c r="G7" s="91">
        <v>0.14225648836874125</v>
      </c>
      <c r="H7" s="91">
        <v>0.15762270575254667</v>
      </c>
      <c r="I7" s="91">
        <v>0.13335085174595668</v>
      </c>
      <c r="J7" s="91">
        <v>0.19577280802067437</v>
      </c>
      <c r="K7" s="91">
        <v>0.18110523922565061</v>
      </c>
      <c r="L7" s="91">
        <v>0.16545381337288009</v>
      </c>
      <c r="M7" s="91">
        <v>0.19002859663214153</v>
      </c>
      <c r="N7" s="91">
        <v>0.2001314525202586</v>
      </c>
      <c r="O7" s="98">
        <f t="shared" si="0"/>
        <v>0.1797494541091996</v>
      </c>
      <c r="P7" s="80">
        <f t="shared" si="1"/>
        <v>3.7885878761573843E-2</v>
      </c>
    </row>
    <row r="8" spans="1:16" x14ac:dyDescent="0.25">
      <c r="A8" s="90" t="s">
        <v>47</v>
      </c>
      <c r="B8" s="91">
        <v>18.714770212173345</v>
      </c>
      <c r="C8" s="91">
        <v>20.395609604037894</v>
      </c>
      <c r="D8" s="91">
        <v>22.477139330774939</v>
      </c>
      <c r="E8" s="91">
        <v>22.028446425277355</v>
      </c>
      <c r="F8" s="91">
        <v>20.123456636285255</v>
      </c>
      <c r="G8" s="91">
        <v>19.220919786424862</v>
      </c>
      <c r="H8" s="91">
        <v>19.873307530411282</v>
      </c>
      <c r="I8" s="91">
        <v>20.668539992677836</v>
      </c>
      <c r="J8" s="91">
        <v>20.005428882517034</v>
      </c>
      <c r="K8" s="91">
        <v>19.187702769575314</v>
      </c>
      <c r="L8" s="91">
        <v>18.195388999505123</v>
      </c>
      <c r="M8" s="91">
        <v>17.489408698908104</v>
      </c>
      <c r="N8" s="91">
        <v>16.846781621759526</v>
      </c>
      <c r="O8" s="98">
        <f t="shared" si="0"/>
        <v>19.632838499255993</v>
      </c>
      <c r="P8" s="80">
        <f t="shared" si="1"/>
        <v>1.6215777945094112</v>
      </c>
    </row>
    <row r="9" spans="1:16" ht="51" x14ac:dyDescent="0.25">
      <c r="A9" s="95" t="s">
        <v>48</v>
      </c>
      <c r="B9" s="91">
        <v>2.6594430219929475</v>
      </c>
      <c r="C9" s="91">
        <v>2.2884135945629667</v>
      </c>
      <c r="D9" s="91">
        <v>2.385056003372696</v>
      </c>
      <c r="E9" s="91">
        <v>2.3344097723134398</v>
      </c>
      <c r="F9" s="91">
        <v>2.5132680439769497</v>
      </c>
      <c r="G9" s="91">
        <v>2.1820361394713292</v>
      </c>
      <c r="H9" s="91">
        <v>1.7986328967054981</v>
      </c>
      <c r="I9" s="91">
        <v>2.4176927196635298</v>
      </c>
      <c r="J9" s="91">
        <v>2.7752661378557004</v>
      </c>
      <c r="K9" s="91">
        <v>2.4208807478970837</v>
      </c>
      <c r="L9" s="91">
        <v>1.9515907845138809</v>
      </c>
      <c r="M9" s="91">
        <v>1.3012101729536172</v>
      </c>
      <c r="N9" s="91">
        <v>1.2107489247028667</v>
      </c>
      <c r="O9" s="98">
        <f t="shared" si="0"/>
        <v>2.1722037661525002</v>
      </c>
      <c r="P9" s="80">
        <f t="shared" si="1"/>
        <v>0.4826994425939059</v>
      </c>
    </row>
    <row r="10" spans="1:16" x14ac:dyDescent="0.25">
      <c r="A10" s="90" t="s">
        <v>21</v>
      </c>
      <c r="B10" s="91">
        <v>5.0329447540950074</v>
      </c>
      <c r="C10" s="91">
        <v>3.8322104860953639</v>
      </c>
      <c r="D10" s="91">
        <v>4.0953098991251782</v>
      </c>
      <c r="E10" s="91">
        <v>3.943745628973804</v>
      </c>
      <c r="F10" s="91">
        <v>3.6707209192099008</v>
      </c>
      <c r="G10" s="91">
        <v>3.5963675634316967</v>
      </c>
      <c r="H10" s="91">
        <v>3.7068842194133866</v>
      </c>
      <c r="I10" s="91">
        <v>4.2816449326848058</v>
      </c>
      <c r="J10" s="91">
        <v>4.9626250789320947</v>
      </c>
      <c r="K10" s="91">
        <v>5.3542406603040433</v>
      </c>
      <c r="L10" s="91">
        <v>6.325874714461448</v>
      </c>
      <c r="M10" s="91">
        <v>5.2445372842732176</v>
      </c>
      <c r="N10" s="91">
        <v>5.1204672789707217</v>
      </c>
      <c r="O10" s="98">
        <f t="shared" si="0"/>
        <v>4.5513518015362049</v>
      </c>
      <c r="P10" s="80">
        <f t="shared" si="1"/>
        <v>0.84492281483669762</v>
      </c>
    </row>
    <row r="11" spans="1:16" x14ac:dyDescent="0.25">
      <c r="A11" s="96" t="s">
        <v>43</v>
      </c>
      <c r="B11" s="97">
        <v>62.537810033765943</v>
      </c>
      <c r="C11" s="97">
        <v>59.545094605885311</v>
      </c>
      <c r="D11" s="97">
        <v>59.390790417496895</v>
      </c>
      <c r="E11" s="97">
        <v>64.311570700053323</v>
      </c>
      <c r="F11" s="97">
        <v>65.111648121101339</v>
      </c>
      <c r="G11" s="97">
        <v>65.773932638638172</v>
      </c>
      <c r="H11" s="97">
        <v>64.635015889359579</v>
      </c>
      <c r="I11" s="97">
        <v>63.602836667726216</v>
      </c>
      <c r="J11" s="97">
        <v>63.721513302854383</v>
      </c>
      <c r="K11" s="97">
        <v>64.517086453376621</v>
      </c>
      <c r="L11" s="97">
        <v>66.724376099718341</v>
      </c>
      <c r="M11" s="97">
        <v>65.733805745501854</v>
      </c>
      <c r="N11" s="97">
        <v>67.295632759797314</v>
      </c>
      <c r="O11" s="99">
        <f t="shared" si="0"/>
        <v>64.069316418098097</v>
      </c>
      <c r="P11" s="100">
        <f t="shared" si="1"/>
        <v>2.4124957229094059</v>
      </c>
    </row>
    <row r="12" spans="1:16" x14ac:dyDescent="0.25">
      <c r="A12" s="92" t="s">
        <v>135</v>
      </c>
      <c r="B12" s="93"/>
      <c r="C12" s="93"/>
      <c r="D12" s="93"/>
      <c r="E12" s="93"/>
      <c r="F12" s="93"/>
      <c r="G12" s="93"/>
      <c r="H12" s="93"/>
      <c r="I12" s="93"/>
      <c r="J12" s="93"/>
      <c r="K12" s="81"/>
      <c r="L12" s="81"/>
      <c r="M12" s="81"/>
      <c r="N12" s="81"/>
      <c r="O12" s="81"/>
    </row>
    <row r="13" spans="1:16" x14ac:dyDescent="0.25">
      <c r="A13" s="94" t="s">
        <v>49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</row>
  </sheetData>
  <mergeCells count="1">
    <mergeCell ref="A1:I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workbookViewId="0">
      <selection activeCell="L15" sqref="L15"/>
    </sheetView>
  </sheetViews>
  <sheetFormatPr defaultRowHeight="15" x14ac:dyDescent="0.25"/>
  <cols>
    <col min="1" max="1" width="47.28515625" bestFit="1" customWidth="1"/>
  </cols>
  <sheetData>
    <row r="2" spans="1:8" ht="15.75" x14ac:dyDescent="0.25">
      <c r="A2" s="133"/>
      <c r="B2" s="134">
        <v>2010</v>
      </c>
      <c r="C2" s="134">
        <v>2011</v>
      </c>
      <c r="D2" s="134">
        <v>2012</v>
      </c>
      <c r="E2" s="134">
        <v>2013</v>
      </c>
      <c r="F2" s="134">
        <v>2014</v>
      </c>
      <c r="G2" s="134">
        <v>2015</v>
      </c>
      <c r="H2" s="134">
        <v>2016</v>
      </c>
    </row>
    <row r="3" spans="1:8" ht="15.75" x14ac:dyDescent="0.25">
      <c r="A3" s="135" t="s">
        <v>144</v>
      </c>
      <c r="B3" s="68"/>
      <c r="C3" s="68"/>
      <c r="D3" s="68"/>
      <c r="E3" s="68"/>
      <c r="F3" s="68"/>
      <c r="G3" s="68"/>
      <c r="H3" s="68"/>
    </row>
    <row r="4" spans="1:8" ht="15.75" x14ac:dyDescent="0.25">
      <c r="A4" s="145" t="s">
        <v>145</v>
      </c>
      <c r="B4" s="68"/>
      <c r="C4" s="68"/>
      <c r="D4" s="68"/>
      <c r="E4" s="68"/>
      <c r="F4" s="68"/>
      <c r="G4" s="68"/>
      <c r="H4" s="68"/>
    </row>
    <row r="5" spans="1:8" ht="15.75" x14ac:dyDescent="0.25">
      <c r="A5" s="136" t="s">
        <v>64</v>
      </c>
      <c r="B5" s="66">
        <v>88.3</v>
      </c>
      <c r="C5" s="66">
        <v>88.1</v>
      </c>
      <c r="D5" s="66">
        <v>81.3</v>
      </c>
      <c r="E5" s="66">
        <v>80.790960451977398</v>
      </c>
      <c r="F5" s="67">
        <v>77.3</v>
      </c>
      <c r="G5" s="67">
        <v>70</v>
      </c>
      <c r="H5" s="67">
        <v>62.21198156682027</v>
      </c>
    </row>
    <row r="6" spans="1:8" ht="15.75" x14ac:dyDescent="0.25">
      <c r="A6" s="137" t="s">
        <v>65</v>
      </c>
      <c r="B6" s="138">
        <v>11.7</v>
      </c>
      <c r="C6" s="138">
        <v>11.9</v>
      </c>
      <c r="D6" s="138">
        <v>18.7</v>
      </c>
      <c r="E6" s="138">
        <v>19.209039548022599</v>
      </c>
      <c r="F6" s="139">
        <v>22.7</v>
      </c>
      <c r="G6" s="139">
        <v>30</v>
      </c>
      <c r="H6" s="139">
        <v>37.788018433179722</v>
      </c>
    </row>
    <row r="7" spans="1:8" ht="15.75" x14ac:dyDescent="0.25">
      <c r="A7" s="135" t="s">
        <v>146</v>
      </c>
      <c r="B7" s="135"/>
      <c r="C7" s="135"/>
      <c r="D7" s="135"/>
      <c r="E7" s="135"/>
      <c r="F7" s="135"/>
      <c r="G7" s="140"/>
      <c r="H7" s="140"/>
    </row>
    <row r="8" spans="1:8" ht="15.75" x14ac:dyDescent="0.25">
      <c r="A8" s="145" t="s">
        <v>147</v>
      </c>
      <c r="B8" s="135"/>
      <c r="C8" s="135"/>
      <c r="D8" s="135"/>
      <c r="E8" s="135"/>
      <c r="F8" s="135"/>
      <c r="G8" s="140"/>
      <c r="H8" s="140"/>
    </row>
    <row r="9" spans="1:8" ht="15.75" x14ac:dyDescent="0.25">
      <c r="A9" s="136" t="s">
        <v>66</v>
      </c>
      <c r="B9" s="66">
        <v>37</v>
      </c>
      <c r="C9" s="66">
        <v>31.2</v>
      </c>
      <c r="D9" s="66">
        <v>34.299999999999997</v>
      </c>
      <c r="E9" s="66">
        <v>35.384615384615387</v>
      </c>
      <c r="F9" s="66">
        <v>34.5</v>
      </c>
      <c r="G9" s="67">
        <v>34.799999999999997</v>
      </c>
      <c r="H9" s="67">
        <v>35.9375</v>
      </c>
    </row>
    <row r="10" spans="1:8" ht="15.75" x14ac:dyDescent="0.25">
      <c r="A10" s="137" t="s">
        <v>67</v>
      </c>
      <c r="B10" s="138">
        <v>63</v>
      </c>
      <c r="C10" s="138">
        <v>68.8</v>
      </c>
      <c r="D10" s="138">
        <v>65.7</v>
      </c>
      <c r="E10" s="138">
        <v>64.615384615384613</v>
      </c>
      <c r="F10" s="138">
        <v>65.5</v>
      </c>
      <c r="G10" s="139">
        <v>65.2</v>
      </c>
      <c r="H10" s="139">
        <v>64.0625</v>
      </c>
    </row>
    <row r="11" spans="1:8" ht="15.75" x14ac:dyDescent="0.25">
      <c r="A11" s="135" t="s">
        <v>148</v>
      </c>
      <c r="B11" s="141"/>
      <c r="C11" s="142"/>
      <c r="D11" s="142"/>
      <c r="E11" s="142"/>
      <c r="F11" s="142"/>
      <c r="G11" s="140"/>
      <c r="H11" s="140"/>
    </row>
    <row r="12" spans="1:8" ht="15.75" x14ac:dyDescent="0.25">
      <c r="A12" s="145" t="s">
        <v>147</v>
      </c>
      <c r="B12" s="141"/>
      <c r="C12" s="142"/>
      <c r="D12" s="142"/>
      <c r="E12" s="142"/>
      <c r="F12" s="142"/>
      <c r="G12" s="140"/>
      <c r="H12" s="140"/>
    </row>
    <row r="13" spans="1:8" ht="15.75" x14ac:dyDescent="0.25">
      <c r="A13" s="136" t="s">
        <v>68</v>
      </c>
      <c r="B13" s="66">
        <v>63.380281690140848</v>
      </c>
      <c r="C13" s="66">
        <v>53.921568627450981</v>
      </c>
      <c r="D13" s="66">
        <v>59.099999999999994</v>
      </c>
      <c r="E13" s="66">
        <v>56.028368794326241</v>
      </c>
      <c r="F13" s="66">
        <v>47.899159663865547</v>
      </c>
      <c r="G13" s="67">
        <v>46.7</v>
      </c>
      <c r="H13" s="67">
        <v>33.116883116883116</v>
      </c>
    </row>
    <row r="14" spans="1:8" ht="15.75" x14ac:dyDescent="0.25">
      <c r="A14" s="136" t="s">
        <v>69</v>
      </c>
      <c r="B14" s="66">
        <v>35.91549295774648</v>
      </c>
      <c r="C14" s="66">
        <v>46.078431372549019</v>
      </c>
      <c r="D14" s="66">
        <v>39.6</v>
      </c>
      <c r="E14" s="66">
        <v>43.971631205673759</v>
      </c>
      <c r="F14" s="66">
        <v>43.69747899159664</v>
      </c>
      <c r="G14" s="67">
        <v>50.4</v>
      </c>
      <c r="H14" s="67">
        <v>43.506493506493506</v>
      </c>
    </row>
    <row r="15" spans="1:8" ht="15.75" x14ac:dyDescent="0.25">
      <c r="A15" s="136" t="s">
        <v>70</v>
      </c>
      <c r="B15" s="66">
        <v>0.70422535211267612</v>
      </c>
      <c r="C15" s="66">
        <v>0</v>
      </c>
      <c r="D15" s="66">
        <v>1.3</v>
      </c>
      <c r="E15" s="66">
        <v>0</v>
      </c>
      <c r="F15" s="66">
        <v>0.84033613445378152</v>
      </c>
      <c r="G15" s="67">
        <v>0.7</v>
      </c>
      <c r="H15" s="67">
        <v>9.7402597402597415</v>
      </c>
    </row>
    <row r="16" spans="1:8" ht="15.75" x14ac:dyDescent="0.25">
      <c r="A16" s="137" t="s">
        <v>71</v>
      </c>
      <c r="B16" s="138">
        <v>0</v>
      </c>
      <c r="C16" s="138">
        <v>0</v>
      </c>
      <c r="D16" s="138">
        <v>0</v>
      </c>
      <c r="E16" s="138">
        <v>0</v>
      </c>
      <c r="F16" s="138">
        <v>7.5630252100840334</v>
      </c>
      <c r="G16" s="139">
        <v>2.2000000000000002</v>
      </c>
      <c r="H16" s="139">
        <v>13.636363636363635</v>
      </c>
    </row>
    <row r="17" spans="1:8" ht="15.75" x14ac:dyDescent="0.25">
      <c r="A17" s="68" t="s">
        <v>149</v>
      </c>
      <c r="B17" s="143"/>
      <c r="C17" s="143"/>
      <c r="D17" s="143"/>
      <c r="E17" s="144"/>
      <c r="F17" s="143"/>
      <c r="G17" s="140"/>
      <c r="H17" s="140"/>
    </row>
    <row r="18" spans="1:8" ht="15.75" x14ac:dyDescent="0.25">
      <c r="A18" s="146" t="s">
        <v>145</v>
      </c>
      <c r="B18" s="143"/>
      <c r="C18" s="143"/>
      <c r="D18" s="143"/>
      <c r="E18" s="144"/>
      <c r="F18" s="143"/>
      <c r="G18" s="140"/>
      <c r="H18" s="140"/>
    </row>
    <row r="19" spans="1:8" ht="15.75" x14ac:dyDescent="0.25">
      <c r="A19" s="136" t="s">
        <v>72</v>
      </c>
      <c r="B19" s="66">
        <v>87.640449438202253</v>
      </c>
      <c r="C19" s="66">
        <v>84.920634920634924</v>
      </c>
      <c r="D19" s="66">
        <v>82.2</v>
      </c>
      <c r="E19" s="66">
        <v>79.120879120879124</v>
      </c>
      <c r="F19" s="66">
        <v>66.666666666666657</v>
      </c>
      <c r="G19" s="67">
        <v>59.907834101382484</v>
      </c>
      <c r="H19" s="67">
        <v>59.907834101382484</v>
      </c>
    </row>
    <row r="20" spans="1:8" ht="15.75" x14ac:dyDescent="0.25">
      <c r="A20" s="137" t="s">
        <v>73</v>
      </c>
      <c r="B20" s="138">
        <v>12.359550561797752</v>
      </c>
      <c r="C20" s="138">
        <v>15.079365079365079</v>
      </c>
      <c r="D20" s="138">
        <v>17.8</v>
      </c>
      <c r="E20" s="138">
        <v>20.87912087912088</v>
      </c>
      <c r="F20" s="138">
        <v>33.333333333333329</v>
      </c>
      <c r="G20" s="139">
        <v>40.092165898617509</v>
      </c>
      <c r="H20" s="139">
        <v>40.092165898617509</v>
      </c>
    </row>
    <row r="21" spans="1:8" ht="15.75" x14ac:dyDescent="0.25">
      <c r="A21" s="136" t="s">
        <v>161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Figura 1</vt:lpstr>
      <vt:lpstr>Figura 2</vt:lpstr>
      <vt:lpstr>Figura 3</vt:lpstr>
      <vt:lpstr>Figura 4</vt:lpstr>
      <vt:lpstr>Figura 5</vt:lpstr>
      <vt:lpstr>Figura 6</vt:lpstr>
      <vt:lpstr>Figura 7</vt:lpstr>
      <vt:lpstr>Tabela 1</vt:lpstr>
      <vt:lpstr>Tabela 2</vt:lpstr>
      <vt:lpstr>Tabela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2017-04-19T21:02:38Z</dcterms:modified>
</cp:coreProperties>
</file>