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9440" windowHeight="7995" activeTab="1"/>
  </bookViews>
  <sheets>
    <sheet name="FIGURA 01" sheetId="1" r:id="rId1"/>
    <sheet name="FIGURA 02" sheetId="2" r:id="rId2"/>
    <sheet name="FIGURA 03" sheetId="3" r:id="rId3"/>
    <sheet name="FIGURA 04" sheetId="4" r:id="rId4"/>
    <sheet name="GRÁFICO 01" sheetId="5" r:id="rId5"/>
    <sheet name="GRÁFICO 02" sheetId="6" r:id="rId6"/>
    <sheet name="GRÁFICO 03" sheetId="7" r:id="rId7"/>
    <sheet name="GRÁFICO 04" sheetId="8" r:id="rId8"/>
    <sheet name="GRÁFICO 05 " sheetId="9" r:id="rId9"/>
    <sheet name="GRÁFICO 06" sheetId="10" r:id="rId10"/>
  </sheets>
  <externalReferences>
    <externalReference r:id="rId11"/>
    <externalReference r:id="rId12"/>
    <externalReference r:id="rId13"/>
  </externalReferences>
  <calcPr calcId="145621"/>
</workbook>
</file>

<file path=xl/calcChain.xml><?xml version="1.0" encoding="utf-8"?>
<calcChain xmlns="http://schemas.openxmlformats.org/spreadsheetml/2006/main">
  <c r="H15" i="4" l="1"/>
  <c r="F15" i="4"/>
  <c r="H14" i="4"/>
  <c r="F14" i="4"/>
  <c r="H13" i="4"/>
  <c r="F13" i="4"/>
  <c r="H12" i="4"/>
  <c r="F12" i="4"/>
  <c r="H11" i="4"/>
  <c r="F11" i="4"/>
  <c r="H10" i="4"/>
  <c r="F10" i="4"/>
  <c r="H9" i="4"/>
  <c r="F9" i="4"/>
  <c r="H8" i="4"/>
  <c r="F8" i="4"/>
  <c r="H7" i="4"/>
  <c r="F7" i="4"/>
  <c r="H6" i="4"/>
  <c r="F6" i="4"/>
  <c r="I17" i="3"/>
  <c r="G17" i="3"/>
  <c r="I16" i="3"/>
  <c r="G16" i="3"/>
  <c r="I15" i="3"/>
  <c r="G15" i="3"/>
  <c r="I14" i="3"/>
  <c r="G14" i="3"/>
  <c r="I13" i="3"/>
  <c r="G13" i="3"/>
  <c r="I12" i="3"/>
  <c r="G12" i="3"/>
  <c r="I11" i="3"/>
  <c r="G11" i="3"/>
  <c r="I10" i="3"/>
  <c r="G10" i="3"/>
  <c r="I9" i="3"/>
  <c r="G9" i="3"/>
  <c r="I8" i="3"/>
  <c r="G8" i="3"/>
  <c r="H16" i="2"/>
  <c r="F16" i="2"/>
  <c r="H15" i="2"/>
  <c r="F15" i="2"/>
  <c r="H14" i="2"/>
  <c r="F14" i="2"/>
  <c r="H13" i="2"/>
  <c r="F13" i="2"/>
  <c r="H12" i="2"/>
  <c r="F12" i="2"/>
  <c r="H11" i="2"/>
  <c r="F11" i="2"/>
  <c r="H10" i="2"/>
  <c r="F10" i="2"/>
  <c r="H9" i="2"/>
  <c r="F9" i="2"/>
  <c r="H8" i="2"/>
  <c r="F8" i="2"/>
  <c r="H7" i="2"/>
  <c r="F7" i="2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</calcChain>
</file>

<file path=xl/sharedStrings.xml><?xml version="1.0" encoding="utf-8"?>
<sst xmlns="http://schemas.openxmlformats.org/spreadsheetml/2006/main" count="182" uniqueCount="111">
  <si>
    <t>EXPORTAÇÕES DO BRASIL PARA A UNIÃO EUROPEIA EM 2014 - BILHÕES DE DÓLARES</t>
  </si>
  <si>
    <t>10 PRINCIPAIS PRODUTOS</t>
  </si>
  <si>
    <t>POSIÇÃO</t>
  </si>
  <si>
    <t>VALOR</t>
  </si>
  <si>
    <t>VALOR TOTAL</t>
  </si>
  <si>
    <t xml:space="preserve">PARTICIPAÇÃO % </t>
  </si>
  <si>
    <t xml:space="preserve">VALOR TOTAL </t>
  </si>
  <si>
    <t>PARTICIPAÇÃO %</t>
  </si>
  <si>
    <t>PRINCIPAIS</t>
  </si>
  <si>
    <t xml:space="preserve"> DO </t>
  </si>
  <si>
    <t xml:space="preserve">DO BRASIL </t>
  </si>
  <si>
    <t xml:space="preserve"> DO</t>
  </si>
  <si>
    <t xml:space="preserve">DA U.E NO </t>
  </si>
  <si>
    <t>COMPETIDORES</t>
  </si>
  <si>
    <t>ENTRE OS</t>
  </si>
  <si>
    <t>MERCADO</t>
  </si>
  <si>
    <t>NO MERCADO</t>
  </si>
  <si>
    <t xml:space="preserve"> MERCADO</t>
  </si>
  <si>
    <t>DO</t>
  </si>
  <si>
    <t>IMPORTADOR</t>
  </si>
  <si>
    <t xml:space="preserve"> IMPORTADOR </t>
  </si>
  <si>
    <t>EXPORTADOR</t>
  </si>
  <si>
    <t xml:space="preserve"> EXPORTADOR</t>
  </si>
  <si>
    <t>BRASIL</t>
  </si>
  <si>
    <t>FORNECEDORES</t>
  </si>
  <si>
    <t>DA U.E</t>
  </si>
  <si>
    <t xml:space="preserve">DA U.E </t>
  </si>
  <si>
    <t xml:space="preserve"> DO BRASIL</t>
  </si>
  <si>
    <t>DO BRASIL</t>
  </si>
  <si>
    <t>NA UNIÃO EUROPEIA</t>
  </si>
  <si>
    <t>Carnes e suas miudezas comestíveis</t>
  </si>
  <si>
    <t>1º</t>
  </si>
  <si>
    <t>N. Zeland; Argent; Urug; Austrália; EUA.</t>
  </si>
  <si>
    <t xml:space="preserve">Ferro e aço </t>
  </si>
  <si>
    <t>8º</t>
  </si>
  <si>
    <t>Rússia, China, Ucrania, índia</t>
  </si>
  <si>
    <t xml:space="preserve">Reatores nucleares, caldeiras, maquinaria, etc. </t>
  </si>
  <si>
    <t>18º</t>
  </si>
  <si>
    <t>Brasil não foi um fornecedor relevante</t>
  </si>
  <si>
    <t xml:space="preserve">Vegetais, frutas, nozes, etc. preparados alimentícios </t>
  </si>
  <si>
    <t>Turquia, China, EUA</t>
  </si>
  <si>
    <t xml:space="preserve">Combustíveis minerais, óleos, produtos de destilação, etc. </t>
  </si>
  <si>
    <t>27º</t>
  </si>
  <si>
    <t xml:space="preserve">Pastas de madeira, material celulósico fibroso, sobras, etc. </t>
  </si>
  <si>
    <t>EUA, Chile e Uruguai</t>
  </si>
  <si>
    <t xml:space="preserve">Café, chá, mate e especiarias </t>
  </si>
  <si>
    <t>Suiça, Vietnã, Colombia e Índia</t>
  </si>
  <si>
    <t xml:space="preserve">Óleo de semente, frutos oleagenosos, grãos, sementes, frutos, etc. </t>
  </si>
  <si>
    <t>EUA, Austrália, Ucrânia</t>
  </si>
  <si>
    <t xml:space="preserve">Resíduos, resíduos da indústria de alimentos, ração animal </t>
  </si>
  <si>
    <t>2º</t>
  </si>
  <si>
    <t>Argentina, EUA, Ucrânia e Rússia</t>
  </si>
  <si>
    <t xml:space="preserve">Minérios, escórias e cinzas </t>
  </si>
  <si>
    <t xml:space="preserve">Canadá, Chile, África do Sul </t>
  </si>
  <si>
    <t>EXPORTAÇÕES DOS ESTADOS UNIDOS PARA A UNIÃO EUROPEIA EM 2014 - BILHÕES DE DÓLARES</t>
  </si>
  <si>
    <t xml:space="preserve"> DO MERCADO</t>
  </si>
  <si>
    <t>DOS EUA NO MERCADO</t>
  </si>
  <si>
    <t>DA U.E NO MERCADO</t>
  </si>
  <si>
    <t>IMPORTADOR DA U.E</t>
  </si>
  <si>
    <t xml:space="preserve"> IMPORTADOR DA U.E </t>
  </si>
  <si>
    <t>EXPORTADOR DOS EUA</t>
  </si>
  <si>
    <t xml:space="preserve"> EXPORTADOR DOS EUA</t>
  </si>
  <si>
    <t>Pérolas, pedras preciosas, metais, moedas, etc.</t>
  </si>
  <si>
    <t>Plásticos e seus produtos</t>
  </si>
  <si>
    <t>Veículos ourtos que não sejam de estrada de ferro, trem elétrico</t>
  </si>
  <si>
    <t>Químicos orgânicos</t>
  </si>
  <si>
    <t>Aeronaves, aparelhos espaciais e suas partes</t>
  </si>
  <si>
    <t>Equipamento elétrico, eletrônico</t>
  </si>
  <si>
    <t>Combustíveis minerais, óleos, produtos de destilação, etc.</t>
  </si>
  <si>
    <t>Aparelhos óticos, fotográficos, técnicos, médicos, etc.</t>
  </si>
  <si>
    <t>Produtos farmacêuticos</t>
  </si>
  <si>
    <t>Reatores nucleares, caldeiras, maquinaria, etc.</t>
  </si>
  <si>
    <t>EXPORTAÇÕES DO BRASIL PARA OS ESTADOS UNIDOS EM 2014 - BILHÕES DE DÓLARES</t>
  </si>
  <si>
    <t>DOS EUA NO</t>
  </si>
  <si>
    <t xml:space="preserve">ENTRE OS </t>
  </si>
  <si>
    <t>DOS EUA</t>
  </si>
  <si>
    <t xml:space="preserve">DAOS EUA </t>
  </si>
  <si>
    <t>NOS EUA</t>
  </si>
  <si>
    <t xml:space="preserve">Equipamento elétrico, e eletrônico </t>
  </si>
  <si>
    <t>31º</t>
  </si>
  <si>
    <t xml:space="preserve">Madeira e artigos de madeira, carvão de madeira </t>
  </si>
  <si>
    <t>3º</t>
  </si>
  <si>
    <t>China e Canadá</t>
  </si>
  <si>
    <t xml:space="preserve">Químicos orgânicos </t>
  </si>
  <si>
    <t>16º</t>
  </si>
  <si>
    <t xml:space="preserve">Produtos de pedra, gesso, cimento, amianto, mica, etc. </t>
  </si>
  <si>
    <t>Canadá</t>
  </si>
  <si>
    <t>Colombia e Vietnã</t>
  </si>
  <si>
    <t xml:space="preserve">Aeronaves, aparelhos espaciais e suas partes </t>
  </si>
  <si>
    <t>5º</t>
  </si>
  <si>
    <t>Canadá, França, Japão, Alemanha</t>
  </si>
  <si>
    <t>21º</t>
  </si>
  <si>
    <t>Canadá, Russia, China , Méxio</t>
  </si>
  <si>
    <t>10º</t>
  </si>
  <si>
    <t xml:space="preserve">Canadá, Arábia Saudita, México </t>
  </si>
  <si>
    <t>EXPORTAÇÕES DA UNIÃO EUROPEIA PARA OS ESTADOS UNIDOS EM 2014 - BILHÕES DE DÓLARES</t>
  </si>
  <si>
    <t>IMPORTADOR DOS EUA</t>
  </si>
  <si>
    <t xml:space="preserve"> IMPORTADOR DOS EUA</t>
  </si>
  <si>
    <t>EXPORTADOR DA U.E</t>
  </si>
  <si>
    <t xml:space="preserve"> EXPORTADOR DA U.E</t>
  </si>
  <si>
    <t>Bebidas, líquidos alcólicos, vinagres</t>
  </si>
  <si>
    <t xml:space="preserve">Gráfico 04 –% e valores das importações brasileiras da União Europeia </t>
  </si>
  <si>
    <t>Gráfico 05 – Balança Comercial Brasil – Estados Unidos no período 2000-2014 em U.S$ bilhões</t>
  </si>
  <si>
    <t>Gráfico 06 - % das importações brasileiras dos Estados Unidos em 2014</t>
  </si>
  <si>
    <t>Gráfico 03 – Balança Comercial Brasil – União Europeia no período 2000-2014 em U.S.$ bilhõeS</t>
  </si>
  <si>
    <t xml:space="preserve">Gráfico 02 – Participação % dos dez principais destinos das exportações brasileiras em 2014. </t>
  </si>
  <si>
    <t>Gráfico 01 – Balança Comercial brasileira no período 2000-2014 em bilhões de dólares</t>
  </si>
  <si>
    <t>Figura 01. Relação comercial de bens entre Brasil e União Europeia em 2014</t>
  </si>
  <si>
    <t>Figura 02. Relação comercial de bens entre Estados Unidos e União Europeia em 2014</t>
  </si>
  <si>
    <t>Figura 03. Relação comercial de bens entre Brasil e Estados Unidos</t>
  </si>
  <si>
    <t>Figura 04. Relação comercial de bens entre União Europeia e Estados Unido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</si>
</sst>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[$$-409]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164" fontId="3" fillId="2" borderId="9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2" borderId="4" xfId="0" applyFont="1" applyFill="1" applyBorder="1"/>
    <xf numFmtId="164" fontId="2" fillId="2" borderId="5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10" fillId="2" borderId="8" xfId="0" applyFont="1" applyFill="1" applyBorder="1"/>
    <xf numFmtId="164" fontId="2" fillId="2" borderId="9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2" fontId="2" fillId="2" borderId="9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4" fontId="2" fillId="2" borderId="9" xfId="0" applyNumberFormat="1" applyFont="1" applyFill="1" applyBorder="1" applyAlignment="1">
      <alignment horizontal="center"/>
    </xf>
    <xf numFmtId="0" fontId="2" fillId="2" borderId="8" xfId="0" applyFont="1" applyFill="1" applyBorder="1"/>
    <xf numFmtId="0" fontId="10" fillId="2" borderId="11" xfId="0" applyFont="1" applyFill="1" applyBorder="1"/>
    <xf numFmtId="164" fontId="2" fillId="2" borderId="12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2" fontId="2" fillId="2" borderId="12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4" fontId="2" fillId="2" borderId="12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164" fontId="3" fillId="2" borderId="11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164" fontId="3" fillId="2" borderId="14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0" fontId="0" fillId="2" borderId="0" xfId="0" applyFill="1"/>
    <xf numFmtId="0" fontId="8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2" borderId="5" xfId="0" applyFont="1" applyFill="1" applyBorder="1"/>
    <xf numFmtId="0" fontId="2" fillId="2" borderId="9" xfId="0" applyFont="1" applyFill="1" applyBorder="1"/>
    <xf numFmtId="0" fontId="10" fillId="2" borderId="9" xfId="0" applyFont="1" applyFill="1" applyBorder="1"/>
    <xf numFmtId="0" fontId="10" fillId="2" borderId="12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44" fontId="4" fillId="2" borderId="2" xfId="1" applyFont="1" applyFill="1" applyBorder="1" applyAlignment="1">
      <alignment horizontal="center" vertical="center"/>
    </xf>
    <xf numFmtId="44" fontId="4" fillId="2" borderId="3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321715933049392E-2"/>
          <c:y val="9.1806935348034788E-2"/>
          <c:w val="0.89533152618217804"/>
          <c:h val="0.76161634001357326"/>
        </c:manualLayout>
      </c:layout>
      <c:lineChart>
        <c:grouping val="standard"/>
        <c:varyColors val="0"/>
        <c:ser>
          <c:idx val="0"/>
          <c:order val="0"/>
          <c:tx>
            <c:strRef>
              <c:f>'[1]BRASIL-MUNDO'!$C$2</c:f>
              <c:strCache>
                <c:ptCount val="1"/>
                <c:pt idx="0">
                  <c:v>IMPORTAÇÃO</c:v>
                </c:pt>
              </c:strCache>
            </c:strRef>
          </c:tx>
          <c:spPr>
            <a:ln w="19050"/>
          </c:spPr>
          <c:marker>
            <c:symbol val="diamond"/>
            <c:size val="2"/>
          </c:marker>
          <c:dLbls>
            <c:dLbl>
              <c:idx val="0"/>
              <c:layout>
                <c:manualLayout>
                  <c:x val="-3.510913594817041E-2"/>
                  <c:y val="-3.208281207839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0303030303030311E-2"/>
                  <c:y val="2.1655065738592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252525252525249E-2"/>
                  <c:y val="2.862985685071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252525252525249E-2"/>
                  <c:y val="3.6809815950920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0202020202020211E-2"/>
                  <c:y val="3.2719836400818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0202020202020211E-2"/>
                  <c:y val="2.862985685071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5252525252525315E-2"/>
                  <c:y val="2.8629856850715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5252525252525249E-2"/>
                  <c:y val="4.4989453005490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8619528619528632E-2"/>
                  <c:y val="8.1799591002044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67003367003369E-2"/>
                  <c:y val="2.4539877300613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17845117845118E-2"/>
                  <c:y val="3.6809815950920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8518518518518531E-2"/>
                  <c:y val="4.4989775051124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1.17845117845118E-2"/>
                  <c:y val="2.862985685071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2.861961926890275E-2"/>
                  <c:y val="4.5308214977800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1.0101010101010105E-2"/>
                  <c:y val="-2.4539877300613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[$$-409]\ #,##0.0" sourceLinked="0"/>
            <c:txPr>
              <a:bodyPr/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'[1]BRASIL-MUNDO'!$B$3:$B$17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'[1]BRASIL-MUNDO'!$C$3:$C$17</c:f>
              <c:numCache>
                <c:formatCode>General</c:formatCode>
                <c:ptCount val="15"/>
                <c:pt idx="0">
                  <c:v>55850546401</c:v>
                </c:pt>
                <c:pt idx="1">
                  <c:v>55601756872</c:v>
                </c:pt>
                <c:pt idx="2">
                  <c:v>47242654093</c:v>
                </c:pt>
                <c:pt idx="3">
                  <c:v>48325649661</c:v>
                </c:pt>
                <c:pt idx="4">
                  <c:v>62835613536</c:v>
                </c:pt>
                <c:pt idx="5">
                  <c:v>73600375464</c:v>
                </c:pt>
                <c:pt idx="6">
                  <c:v>91342783548</c:v>
                </c:pt>
                <c:pt idx="7">
                  <c:v>120620871174</c:v>
                </c:pt>
                <c:pt idx="8">
                  <c:v>173196633755</c:v>
                </c:pt>
                <c:pt idx="9">
                  <c:v>127647330788</c:v>
                </c:pt>
                <c:pt idx="10">
                  <c:v>180458788518</c:v>
                </c:pt>
                <c:pt idx="11">
                  <c:v>226243408907</c:v>
                </c:pt>
                <c:pt idx="12">
                  <c:v>223149128347</c:v>
                </c:pt>
                <c:pt idx="13">
                  <c:v>239620904905</c:v>
                </c:pt>
                <c:pt idx="14">
                  <c:v>229060056454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'[1]BRASIL-MUNDO'!$D$2</c:f>
              <c:strCache>
                <c:ptCount val="1"/>
                <c:pt idx="0">
                  <c:v>EXPORTAÇÃO</c:v>
                </c:pt>
              </c:strCache>
            </c:strRef>
          </c:tx>
          <c:spPr>
            <a:ln w="19050"/>
          </c:spPr>
          <c:marker>
            <c:symbol val="square"/>
            <c:size val="2"/>
          </c:marker>
          <c:dLbls>
            <c:dLbl>
              <c:idx val="0"/>
              <c:layout>
                <c:manualLayout>
                  <c:x val="-3.7037037037037049E-2"/>
                  <c:y val="2.4834633489839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0303030303030311E-2"/>
                  <c:y val="-3.7037037037037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303030303030311E-2"/>
                  <c:y val="-3.7037037037037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0303030303030311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5353535353535352E-2"/>
                  <c:y val="-3.2407407407407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0404040404040414E-2"/>
                  <c:y val="-3.2407407407407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872053872053878E-2"/>
                  <c:y val="-3.7037037037037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5353535353535352E-2"/>
                  <c:y val="-3.7037037037037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0303030303030311E-2"/>
                  <c:y val="-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1986531986531987E-2"/>
                  <c:y val="-6.4815179352580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387205387205387E-2"/>
                  <c:y val="-3.7037037037037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367003367003369E-2"/>
                  <c:y val="-3.7037037037037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3.0303030303030311E-2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2.356902356902359E-2"/>
                  <c:y val="-3.2407407407407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322490426401618E-3"/>
                  <c:y val="3.7640248239998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[$$-409]\ #,##0.0" sourceLinked="0"/>
            <c:txPr>
              <a:bodyPr/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'[1]BRASIL-MUNDO'!$B$3:$B$17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'[1]BRASIL-MUNDO'!$D$3:$D$17</c:f>
              <c:numCache>
                <c:formatCode>General</c:formatCode>
                <c:ptCount val="15"/>
                <c:pt idx="0">
                  <c:v>55118913952</c:v>
                </c:pt>
                <c:pt idx="1">
                  <c:v>58286592791</c:v>
                </c:pt>
                <c:pt idx="2">
                  <c:v>60438649875</c:v>
                </c:pt>
                <c:pt idx="3">
                  <c:v>73203221846</c:v>
                </c:pt>
                <c:pt idx="4">
                  <c:v>96677246370</c:v>
                </c:pt>
                <c:pt idx="5">
                  <c:v>118528688118</c:v>
                </c:pt>
                <c:pt idx="6">
                  <c:v>137806190344</c:v>
                </c:pt>
                <c:pt idx="7">
                  <c:v>160648869728</c:v>
                </c:pt>
                <c:pt idx="8">
                  <c:v>197942442909</c:v>
                </c:pt>
                <c:pt idx="9">
                  <c:v>152994742805</c:v>
                </c:pt>
                <c:pt idx="10">
                  <c:v>197356436225</c:v>
                </c:pt>
                <c:pt idx="11">
                  <c:v>256038702056</c:v>
                </c:pt>
                <c:pt idx="12">
                  <c:v>242579775763</c:v>
                </c:pt>
                <c:pt idx="13">
                  <c:v>242178053784</c:v>
                </c:pt>
                <c:pt idx="14">
                  <c:v>225098405233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92608"/>
        <c:axId val="35494144"/>
      </c:lineChart>
      <c:catAx>
        <c:axId val="3549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494144"/>
        <c:crosses val="autoZero"/>
        <c:auto val="1"/>
        <c:lblAlgn val="ctr"/>
        <c:lblOffset val="100"/>
        <c:noMultiLvlLbl val="0"/>
      </c:catAx>
      <c:valAx>
        <c:axId val="35494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5492608"/>
        <c:crosses val="autoZero"/>
        <c:crossBetween val="between"/>
        <c:minorUnit val="10000000000"/>
        <c:dispUnits>
          <c:builtInUnit val="billions"/>
        </c:dispUnits>
      </c:valAx>
    </c:plotArea>
    <c:legend>
      <c:legendPos val="r"/>
      <c:layout>
        <c:manualLayout>
          <c:xMode val="edge"/>
          <c:yMode val="edge"/>
          <c:x val="0.11164983164983157"/>
          <c:y val="0.92554206765820934"/>
          <c:w val="0.85973063973063968"/>
          <c:h val="6.0952901720618319E-2"/>
        </c:manualLayout>
      </c:layout>
      <c:overlay val="0"/>
      <c:txPr>
        <a:bodyPr/>
        <a:lstStyle/>
        <a:p>
          <a:pPr>
            <a:defRPr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89633988059208"/>
          <c:y val="7.4612652217059483E-2"/>
          <c:w val="0.75038120234970695"/>
          <c:h val="0.7766172337998390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numFmt formatCode="[$$-409]\ #,##0.0" sourceLinked="0"/>
            <c:txPr>
              <a:bodyPr/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'[1]BRASIL-MUNDO'!$B$21:$B$30</c:f>
              <c:strCache>
                <c:ptCount val="10"/>
                <c:pt idx="0">
                  <c:v>Itália - 1,79%</c:v>
                </c:pt>
                <c:pt idx="1">
                  <c:v>Venezuela - 2,06%</c:v>
                </c:pt>
                <c:pt idx="2">
                  <c:v>Índia - 2,13%</c:v>
                </c:pt>
                <c:pt idx="3">
                  <c:v>Chile - 2,21%</c:v>
                </c:pt>
                <c:pt idx="4">
                  <c:v>Alemanha - 2,95%</c:v>
                </c:pt>
                <c:pt idx="5">
                  <c:v>Japão - 2,98%</c:v>
                </c:pt>
                <c:pt idx="6">
                  <c:v>Holanda - 5,79%</c:v>
                </c:pt>
                <c:pt idx="7">
                  <c:v>Argentina - 6,34%</c:v>
                </c:pt>
                <c:pt idx="8">
                  <c:v>EUA - 12,01%</c:v>
                </c:pt>
                <c:pt idx="9">
                  <c:v>China - 18,04%</c:v>
                </c:pt>
              </c:strCache>
            </c:strRef>
          </c:cat>
          <c:val>
            <c:numRef>
              <c:f>'[1]BRASIL-MUNDO'!$C$21:$C$30</c:f>
              <c:numCache>
                <c:formatCode>General</c:formatCode>
                <c:ptCount val="10"/>
                <c:pt idx="0">
                  <c:v>4020776126</c:v>
                </c:pt>
                <c:pt idx="1">
                  <c:v>4632139245</c:v>
                </c:pt>
                <c:pt idx="2">
                  <c:v>4788735235</c:v>
                </c:pt>
                <c:pt idx="3">
                  <c:v>4984190844</c:v>
                </c:pt>
                <c:pt idx="4">
                  <c:v>6630257188</c:v>
                </c:pt>
                <c:pt idx="5">
                  <c:v>6718600696</c:v>
                </c:pt>
                <c:pt idx="6">
                  <c:v>13035583965</c:v>
                </c:pt>
                <c:pt idx="7">
                  <c:v>14281998035</c:v>
                </c:pt>
                <c:pt idx="8">
                  <c:v>27144925429</c:v>
                </c:pt>
                <c:pt idx="9">
                  <c:v>40616107929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'[1]BRASIL-MUNDO'!$B$21:$B$30</c:f>
              <c:strCache>
                <c:ptCount val="10"/>
                <c:pt idx="0">
                  <c:v>Itália - 1,79%</c:v>
                </c:pt>
                <c:pt idx="1">
                  <c:v>Venezuela - 2,06%</c:v>
                </c:pt>
                <c:pt idx="2">
                  <c:v>Índia - 2,13%</c:v>
                </c:pt>
                <c:pt idx="3">
                  <c:v>Chile - 2,21%</c:v>
                </c:pt>
                <c:pt idx="4">
                  <c:v>Alemanha - 2,95%</c:v>
                </c:pt>
                <c:pt idx="5">
                  <c:v>Japão - 2,98%</c:v>
                </c:pt>
                <c:pt idx="6">
                  <c:v>Holanda - 5,79%</c:v>
                </c:pt>
                <c:pt idx="7">
                  <c:v>Argentina - 6,34%</c:v>
                </c:pt>
                <c:pt idx="8">
                  <c:v>EUA - 12,01%</c:v>
                </c:pt>
                <c:pt idx="9">
                  <c:v>China - 18,04%</c:v>
                </c:pt>
              </c:strCache>
            </c:strRef>
          </c:cat>
          <c:val>
            <c:numRef>
              <c:f>'[1]BRASIL-MUNDO'!$A$21:$A$30</c:f>
              <c:numCache>
                <c:formatCode>General</c:formatCode>
                <c:ptCount val="10"/>
                <c:pt idx="0">
                  <c:v>1.79</c:v>
                </c:pt>
                <c:pt idx="1">
                  <c:v>2.06</c:v>
                </c:pt>
                <c:pt idx="2">
                  <c:v>2.13</c:v>
                </c:pt>
                <c:pt idx="3">
                  <c:v>2.21</c:v>
                </c:pt>
                <c:pt idx="4">
                  <c:v>2.95</c:v>
                </c:pt>
                <c:pt idx="5">
                  <c:v>2.98</c:v>
                </c:pt>
                <c:pt idx="6">
                  <c:v>5.79</c:v>
                </c:pt>
                <c:pt idx="7">
                  <c:v>6.34</c:v>
                </c:pt>
                <c:pt idx="8">
                  <c:v>12.01</c:v>
                </c:pt>
                <c:pt idx="9">
                  <c:v>18.04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axId val="37384192"/>
        <c:axId val="37385728"/>
      </c:barChart>
      <c:catAx>
        <c:axId val="37384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7385728"/>
        <c:crosses val="autoZero"/>
        <c:auto val="1"/>
        <c:lblAlgn val="ctr"/>
        <c:lblOffset val="100"/>
        <c:noMultiLvlLbl val="0"/>
      </c:catAx>
      <c:valAx>
        <c:axId val="3738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384192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4093610093610058"/>
                <c:y val="0.92072812191251752"/>
              </c:manualLayout>
            </c:layout>
          </c:dispUnitsLbl>
        </c:dispUnits>
      </c:valAx>
      <c:spPr>
        <a:noFill/>
      </c:spPr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47" footer="0.3149606200000004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129098101147962E-2"/>
          <c:y val="8.3600246152598021E-2"/>
          <c:w val="0.92651683440232202"/>
          <c:h val="0.73097542132262472"/>
        </c:manualLayout>
      </c:layout>
      <c:lineChart>
        <c:grouping val="standard"/>
        <c:varyColors val="0"/>
        <c:ser>
          <c:idx val="1"/>
          <c:order val="0"/>
          <c:tx>
            <c:strRef>
              <c:f>'[2]EU-28 trade in Total of all HS '!$F$1</c:f>
              <c:strCache>
                <c:ptCount val="1"/>
                <c:pt idx="0">
                  <c:v>EXPORTAÇÃO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pPr>
              <a:solidFill>
                <a:schemeClr val="accent1"/>
              </a:solidFill>
              <a:ln w="6350" cap="rnd">
                <a:solidFill>
                  <a:schemeClr val="tx1">
                    <a:alpha val="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2.0576131687242791E-2"/>
                  <c:y val="-4.613610149942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947873799725685E-2"/>
                  <c:y val="-4.1522491349480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576131687242781E-2"/>
                  <c:y val="-4.1522491349480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6460905349794257E-2"/>
                  <c:y val="-4.1522491349480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0576131687242802E-2"/>
                  <c:y val="-4.613610149942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6460905349794257E-2"/>
                  <c:y val="-4.613610149942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9204389574759947E-2"/>
                  <c:y val="-5.0749711649365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576131687242802E-2"/>
                  <c:y val="-5.07497116493656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1947873799725685E-2"/>
                  <c:y val="-4.613610149942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9204389574759947E-2"/>
                  <c:y val="-4.1522491349480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4691358024691391E-2"/>
                  <c:y val="-4.613610149942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6460905349794257E-2"/>
                  <c:y val="-3.6908881199538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2.3319615912208505E-2"/>
                  <c:y val="4.1522491349480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1.9204389574759947E-2"/>
                  <c:y val="3.2295271049596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2.4691358024691391E-2"/>
                  <c:y val="5.5363321799308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[$$-540A]\ #,##0.0" sourceLinked="0"/>
            <c:txPr>
              <a:bodyPr/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'[2]EU-28 trade in Total of all HS '!$E$2:$E$16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'[2]EU-28 trade in Total of all HS '!$F$2:$F$16</c:f>
              <c:numCache>
                <c:formatCode>General</c:formatCode>
                <c:ptCount val="15"/>
                <c:pt idx="0">
                  <c:v>17168982475</c:v>
                </c:pt>
                <c:pt idx="1">
                  <c:v>17553468760</c:v>
                </c:pt>
                <c:pt idx="2">
                  <c:v>17422081057</c:v>
                </c:pt>
                <c:pt idx="3">
                  <c:v>21613553282</c:v>
                </c:pt>
                <c:pt idx="4">
                  <c:v>27127786914</c:v>
                </c:pt>
                <c:pt idx="5">
                  <c:v>29958189670</c:v>
                </c:pt>
                <c:pt idx="6">
                  <c:v>34297848423</c:v>
                </c:pt>
                <c:pt idx="7">
                  <c:v>45162783585</c:v>
                </c:pt>
                <c:pt idx="8">
                  <c:v>52280805050</c:v>
                </c:pt>
                <c:pt idx="9">
                  <c:v>36331228984</c:v>
                </c:pt>
                <c:pt idx="10">
                  <c:v>44033740838</c:v>
                </c:pt>
                <c:pt idx="11">
                  <c:v>54410275003</c:v>
                </c:pt>
                <c:pt idx="12">
                  <c:v>48108705490</c:v>
                </c:pt>
                <c:pt idx="13">
                  <c:v>43862567295</c:v>
                </c:pt>
                <c:pt idx="14">
                  <c:v>40707203174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'[2]EU-28 trade in Total of all HS '!$G$1</c:f>
              <c:strCache>
                <c:ptCount val="1"/>
                <c:pt idx="0">
                  <c:v>IMPORTAÇÃO</c:v>
                </c:pt>
              </c:strCache>
            </c:strRef>
          </c:tx>
          <c:spPr>
            <a:ln w="19050"/>
          </c:spPr>
          <c:dLbls>
            <c:dLbl>
              <c:idx val="0"/>
              <c:layout>
                <c:manualLayout>
                  <c:x val="-1.7832647462277081E-2"/>
                  <c:y val="4.1522491349481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576131687242802E-2"/>
                  <c:y val="5.5363321799308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576131687242781E-2"/>
                  <c:y val="5.0749711649365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832647462277092E-2"/>
                  <c:y val="4.1522491349480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204389574759947E-2"/>
                  <c:y val="5.07497116493656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204389574759947E-2"/>
                  <c:y val="5.07497116493656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576131687242802E-2"/>
                  <c:y val="4.613610149942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576131687242802E-2"/>
                  <c:y val="4.613610149942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7832647462277092E-2"/>
                  <c:y val="5.07497116493656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0576131687242802E-2"/>
                  <c:y val="5.5363321799308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9204389574759947E-2"/>
                  <c:y val="5.5363321799308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0576131687242802E-2"/>
                  <c:y val="5.07497116493656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2.0576131687242802E-2"/>
                  <c:y val="-3.6908881199538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2.1947873799725685E-2"/>
                  <c:y val="-4.1522491349480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2.0576131687242802E-2"/>
                  <c:y val="-4.613610149942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[$$-409]\ #,##0.0" sourceLinked="0"/>
            <c:txPr>
              <a:bodyPr/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'[2]EU-28 trade in Total of all HS '!$E$2:$E$16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'[2]EU-28 trade in Total of all HS '!$G$2:$G$16</c:f>
              <c:numCache>
                <c:formatCode>General</c:formatCode>
                <c:ptCount val="15"/>
                <c:pt idx="0">
                  <c:v>15496231795</c:v>
                </c:pt>
                <c:pt idx="1">
                  <c:v>16619500346</c:v>
                </c:pt>
                <c:pt idx="2">
                  <c:v>14877656376</c:v>
                </c:pt>
                <c:pt idx="3">
                  <c:v>14034873033</c:v>
                </c:pt>
                <c:pt idx="4">
                  <c:v>17618248195</c:v>
                </c:pt>
                <c:pt idx="5">
                  <c:v>19878060579</c:v>
                </c:pt>
                <c:pt idx="6">
                  <c:v>22243951574</c:v>
                </c:pt>
                <c:pt idx="7">
                  <c:v>29186987341</c:v>
                </c:pt>
                <c:pt idx="8">
                  <c:v>38790221500</c:v>
                </c:pt>
                <c:pt idx="9">
                  <c:v>30135270913</c:v>
                </c:pt>
                <c:pt idx="10">
                  <c:v>41556692378</c:v>
                </c:pt>
                <c:pt idx="11">
                  <c:v>49771022321</c:v>
                </c:pt>
                <c:pt idx="12">
                  <c:v>50979949393</c:v>
                </c:pt>
                <c:pt idx="13">
                  <c:v>53176650805</c:v>
                </c:pt>
                <c:pt idx="14">
                  <c:v>48196892085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21728"/>
        <c:axId val="37323520"/>
      </c:lineChart>
      <c:catAx>
        <c:axId val="3732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323520"/>
        <c:crosses val="autoZero"/>
        <c:auto val="1"/>
        <c:lblAlgn val="ctr"/>
        <c:lblOffset val="100"/>
        <c:noMultiLvlLbl val="0"/>
      </c:catAx>
      <c:valAx>
        <c:axId val="37323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7321728"/>
        <c:crosses val="autoZero"/>
        <c:crossBetween val="between"/>
        <c:dispUnits>
          <c:builtInUnit val="billions"/>
        </c:dispUnits>
      </c:valAx>
    </c:plotArea>
    <c:legend>
      <c:legendPos val="r"/>
      <c:layout>
        <c:manualLayout>
          <c:xMode val="edge"/>
          <c:yMode val="edge"/>
          <c:x val="0.10165605095541418"/>
          <c:y val="0.9116531787693205"/>
          <c:w val="0.87443140520896412"/>
          <c:h val="8.4101049868766528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8523763855744134"/>
          <c:y val="6.0109263754027899E-2"/>
          <c:w val="0.40415161464741051"/>
          <c:h val="0.7909471232102219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'[1]BRASI - U.E'!$B$22:$B$31</c:f>
              <c:strCache>
                <c:ptCount val="10"/>
                <c:pt idx="0">
                  <c:v>Produtos de ferro ou aço - 33,87%</c:v>
                </c:pt>
                <c:pt idx="1">
                  <c:v>Diversos produtos químicos - 34,88%</c:v>
                </c:pt>
                <c:pt idx="2">
                  <c:v>Plásticos e seus produtos - 21,43%</c:v>
                </c:pt>
                <c:pt idx="3">
                  <c:v>Aeronaves, aparelhos espaciais e suas partes - 81%</c:v>
                </c:pt>
                <c:pt idx="4">
                  <c:v>Aparelhos óticos, fotográficos, técnicos, médicos, etc. - 35,39%</c:v>
                </c:pt>
                <c:pt idx="5">
                  <c:v>Químicos orgânicos - 23,65%</c:v>
                </c:pt>
                <c:pt idx="6">
                  <c:v>Equipamento elétrico, eletrônico - 13,54%</c:v>
                </c:pt>
                <c:pt idx="7">
                  <c:v>Produtos farmacêuticos - 51,95%</c:v>
                </c:pt>
                <c:pt idx="8">
                  <c:v>Veículos ourtos que não sejam de estrada de ferro, trem elétrico - 24,21%</c:v>
                </c:pt>
                <c:pt idx="9">
                  <c:v>Reatores nucleares, caldeiras, maquinaria, etc. - 35,44%</c:v>
                </c:pt>
              </c:strCache>
            </c:strRef>
          </c:cat>
          <c:val>
            <c:numRef>
              <c:f>'[1]BRASI - U.E'!$D$22:$D$31</c:f>
              <c:numCache>
                <c:formatCode>General</c:formatCode>
                <c:ptCount val="10"/>
                <c:pt idx="0">
                  <c:v>1383130251</c:v>
                </c:pt>
                <c:pt idx="1">
                  <c:v>1886306183</c:v>
                </c:pt>
                <c:pt idx="2">
                  <c:v>1896364469</c:v>
                </c:pt>
                <c:pt idx="3">
                  <c:v>2082805342</c:v>
                </c:pt>
                <c:pt idx="4">
                  <c:v>2392719959</c:v>
                </c:pt>
                <c:pt idx="5">
                  <c:v>2526994472</c:v>
                </c:pt>
                <c:pt idx="6">
                  <c:v>3658553654</c:v>
                </c:pt>
                <c:pt idx="7">
                  <c:v>3857875446</c:v>
                </c:pt>
                <c:pt idx="8">
                  <c:v>4714067708</c:v>
                </c:pt>
                <c:pt idx="9">
                  <c:v>11295726430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33024"/>
        <c:axId val="37638912"/>
      </c:barChart>
      <c:catAx>
        <c:axId val="37633024"/>
        <c:scaling>
          <c:orientation val="minMax"/>
        </c:scaling>
        <c:delete val="0"/>
        <c:axPos val="l"/>
        <c:majorTickMark val="out"/>
        <c:minorTickMark val="none"/>
        <c:tickLblPos val="nextTo"/>
        <c:crossAx val="37638912"/>
        <c:crosses val="autoZero"/>
        <c:auto val="1"/>
        <c:lblAlgn val="ctr"/>
        <c:lblOffset val="100"/>
        <c:noMultiLvlLbl val="0"/>
      </c:catAx>
      <c:valAx>
        <c:axId val="3763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633024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0117875397154301"/>
                <c:y val="0.75844251174970467"/>
              </c:manualLayout>
            </c:layout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47" footer="0.3149606200000004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878302374208248E-2"/>
          <c:y val="4.5830834613165623E-2"/>
          <c:w val="0.90032934039957091"/>
          <c:h val="0.78470929523902477"/>
        </c:manualLayout>
      </c:layout>
      <c:lineChart>
        <c:grouping val="standard"/>
        <c:varyColors val="0"/>
        <c:ser>
          <c:idx val="1"/>
          <c:order val="0"/>
          <c:tx>
            <c:strRef>
              <c:f>'[3]Brazil trade in Total of all HS'!$B$1</c:f>
              <c:strCache>
                <c:ptCount val="1"/>
                <c:pt idx="0">
                  <c:v>EXPORTAÇÃO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pPr>
              <a:solidFill>
                <a:srgbClr val="4F81BD"/>
              </a:solidFill>
              <a:ln>
                <a:solidFill>
                  <a:srgbClr val="4F81BD"/>
                </a:solidFill>
              </a:ln>
            </c:spPr>
          </c:marker>
          <c:dLbls>
            <c:dLbl>
              <c:idx val="0"/>
              <c:layout>
                <c:manualLayout>
                  <c:x val="-2.724371592973961E-2"/>
                  <c:y val="-4.0000013998255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03846153846154E-2"/>
                  <c:y val="-4.0000013998255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846153846153848E-2"/>
                  <c:y val="-4.4444459998061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0448717948717976E-2"/>
                  <c:y val="-4.8888905997867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8846153846153848E-2"/>
                  <c:y val="-4.8888905997867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641025641025678E-2"/>
                  <c:y val="-4.8888905997867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2435897435897422E-2"/>
                  <c:y val="-4.8888905997867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5641025641025741E-2"/>
                  <c:y val="-4.4444459998061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641025641025678E-2"/>
                  <c:y val="-4.0000013998255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8846153846153848E-2"/>
                  <c:y val="4.4444459998061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403846153846154E-2"/>
                  <c:y val="3.1111121998642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403846153846154E-2"/>
                  <c:y val="5.333335199767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1.9230769230769263E-2"/>
                  <c:y val="5.333335199767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2.403846153846154E-2"/>
                  <c:y val="4.4444459998061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2.0833333333333235E-2"/>
                  <c:y val="4.4444459998061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[$$-409]\ #,##0.0" sourceLinked="0"/>
            <c:txPr>
              <a:bodyPr/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'[3]Brazil trade in Total of all HS'!$A$13:$A$27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'[3]Brazil trade in Total of all HS'!$B$13:$B$27</c:f>
              <c:numCache>
                <c:formatCode>General</c:formatCode>
                <c:ptCount val="15"/>
                <c:pt idx="0">
                  <c:v>13389888579</c:v>
                </c:pt>
                <c:pt idx="1">
                  <c:v>14398230083</c:v>
                </c:pt>
                <c:pt idx="2">
                  <c:v>15559315191</c:v>
                </c:pt>
                <c:pt idx="3">
                  <c:v>16937180785</c:v>
                </c:pt>
                <c:pt idx="4">
                  <c:v>20403165980</c:v>
                </c:pt>
                <c:pt idx="5">
                  <c:v>22810092517</c:v>
                </c:pt>
                <c:pt idx="6">
                  <c:v>24774417482</c:v>
                </c:pt>
                <c:pt idx="7">
                  <c:v>25335516490</c:v>
                </c:pt>
                <c:pt idx="8">
                  <c:v>27734718957</c:v>
                </c:pt>
                <c:pt idx="9">
                  <c:v>15744930250</c:v>
                </c:pt>
                <c:pt idx="10">
                  <c:v>19240185206</c:v>
                </c:pt>
                <c:pt idx="11">
                  <c:v>25942952810</c:v>
                </c:pt>
                <c:pt idx="12">
                  <c:v>26849876493</c:v>
                </c:pt>
                <c:pt idx="13">
                  <c:v>24865952835</c:v>
                </c:pt>
                <c:pt idx="14">
                  <c:v>27144925429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'[3]Brazil trade in Total of all HS'!$C$1</c:f>
              <c:strCache>
                <c:ptCount val="1"/>
                <c:pt idx="0">
                  <c:v>IMPORTAÇÃO</c:v>
                </c:pt>
              </c:strCache>
            </c:strRef>
          </c:tx>
          <c:spPr>
            <a:ln w="19050"/>
          </c:spPr>
          <c:marker>
            <c:spPr>
              <a:solidFill>
                <a:srgbClr val="92D050"/>
              </a:solidFill>
              <a:ln>
                <a:solidFill>
                  <a:srgbClr val="9BBB59">
                    <a:shade val="95000"/>
                    <a:satMod val="10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2.8846153846153862E-2"/>
                  <c:y val="5.3333002041295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03846153846154E-2"/>
                  <c:y val="4.8888905997867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846153846153848E-2"/>
                  <c:y val="5.333335199767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03846153846154E-2"/>
                  <c:y val="4.8888905997867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230769230769263E-2"/>
                  <c:y val="4.8888905997867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3846153846154E-2"/>
                  <c:y val="4.4444459998061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9230769230769197E-2"/>
                  <c:y val="4.4444459998061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038461538461599E-2"/>
                  <c:y val="4.0000013998255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3653846153846152E-2"/>
                  <c:y val="5.7777448041101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403846153846154E-2"/>
                  <c:y val="-4.8888905997867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8846153846153848E-2"/>
                  <c:y val="-4.0000013998255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403846153846154E-2"/>
                  <c:y val="-3.5555567998448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2.8846153846153848E-2"/>
                  <c:y val="-4.0000013998255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2.7243589743589751E-2"/>
                  <c:y val="-3.5555567998448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2.8846153846153751E-2"/>
                  <c:y val="-4.8888905997867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[$$-409]\ #,##0.0" sourceLinked="0"/>
            <c:txPr>
              <a:bodyPr/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'[3]Brazil trade in Total of all HS'!$A$13:$A$27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'[3]Brazil trade in Total of all HS'!$C$13:$C$27</c:f>
              <c:numCache>
                <c:formatCode>General</c:formatCode>
                <c:ptCount val="15"/>
                <c:pt idx="0">
                  <c:v>13037379871</c:v>
                </c:pt>
                <c:pt idx="1">
                  <c:v>13050768718</c:v>
                </c:pt>
                <c:pt idx="2">
                  <c:v>10440316218</c:v>
                </c:pt>
                <c:pt idx="3">
                  <c:v>9731968193</c:v>
                </c:pt>
                <c:pt idx="4">
                  <c:v>11538691153</c:v>
                </c:pt>
                <c:pt idx="5">
                  <c:v>12854779946</c:v>
                </c:pt>
                <c:pt idx="6">
                  <c:v>14856489424</c:v>
                </c:pt>
                <c:pt idx="7">
                  <c:v>18889840237</c:v>
                </c:pt>
                <c:pt idx="8">
                  <c:v>25849679698</c:v>
                </c:pt>
                <c:pt idx="9">
                  <c:v>20214137728</c:v>
                </c:pt>
                <c:pt idx="10">
                  <c:v>27200503124</c:v>
                </c:pt>
                <c:pt idx="11">
                  <c:v>34233525684</c:v>
                </c:pt>
                <c:pt idx="12">
                  <c:v>32607902409</c:v>
                </c:pt>
                <c:pt idx="13">
                  <c:v>36280346302</c:v>
                </c:pt>
                <c:pt idx="14">
                  <c:v>35299107106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16608"/>
        <c:axId val="38518144"/>
      </c:lineChart>
      <c:catAx>
        <c:axId val="3851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518144"/>
        <c:crosses val="autoZero"/>
        <c:auto val="1"/>
        <c:lblAlgn val="ctr"/>
        <c:lblOffset val="100"/>
        <c:noMultiLvlLbl val="0"/>
      </c:catAx>
      <c:valAx>
        <c:axId val="38518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8516608"/>
        <c:crosses val="autoZero"/>
        <c:crossBetween val="between"/>
        <c:dispUnits>
          <c:builtInUnit val="billions"/>
        </c:dispUnits>
      </c:valAx>
    </c:plotArea>
    <c:legend>
      <c:legendPos val="r"/>
      <c:layout>
        <c:manualLayout>
          <c:xMode val="edge"/>
          <c:yMode val="edge"/>
          <c:x val="0.10132644272179167"/>
          <c:y val="0.92071020534197934"/>
          <c:w val="0.86249784668389551"/>
          <c:h val="7.9115899986185928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8877318564844496"/>
          <c:y val="5.0925925925925923E-2"/>
          <c:w val="0.44108729231812527"/>
          <c:h val="0.8089967920676581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'[1]BRASIL - EUA'!$B$45:$B$54</c:f>
              <c:strCache>
                <c:ptCount val="10"/>
                <c:pt idx="0">
                  <c:v>Aeronaves, aparelhos espaciais e suas partes - 37,40%</c:v>
                </c:pt>
                <c:pt idx="1">
                  <c:v>Veículos ourtos que não sejam de estrada de ferro, trem elétrico - 4,97%</c:v>
                </c:pt>
                <c:pt idx="2">
                  <c:v>Produtos farmacêuticos - 20,58%</c:v>
                </c:pt>
                <c:pt idx="3">
                  <c:v>Diversos produtos químicos - 30,10%</c:v>
                </c:pt>
                <c:pt idx="4">
                  <c:v>Plásticos e seus produtos - 23,52%</c:v>
                </c:pt>
                <c:pt idx="5">
                  <c:v>Aparelhos óticos, fotográficos, técnicos, médicos, etc. - 31,15%</c:v>
                </c:pt>
                <c:pt idx="6">
                  <c:v>Químicos orgânicos - 21%</c:v>
                </c:pt>
                <c:pt idx="7">
                  <c:v>Equipamento elétrico, e eletrônico - 9,18%</c:v>
                </c:pt>
                <c:pt idx="8">
                  <c:v>Reatores nucleares, caldeiras, maquinaria, etc. - 21,25%</c:v>
                </c:pt>
                <c:pt idx="9">
                  <c:v>Combustíveis minerais, óleos, produtos de destilação, etc. - 16,49%</c:v>
                </c:pt>
              </c:strCache>
            </c:strRef>
          </c:cat>
          <c:val>
            <c:numRef>
              <c:f>'[1]BRASIL - EUA'!$C$45:$C$54</c:f>
              <c:numCache>
                <c:formatCode>General</c:formatCode>
                <c:ptCount val="10"/>
                <c:pt idx="0">
                  <c:v>961842195</c:v>
                </c:pt>
                <c:pt idx="1">
                  <c:v>967615215</c:v>
                </c:pt>
                <c:pt idx="2">
                  <c:v>1528366489</c:v>
                </c:pt>
                <c:pt idx="3">
                  <c:v>1627974943</c:v>
                </c:pt>
                <c:pt idx="4">
                  <c:v>2080902088</c:v>
                </c:pt>
                <c:pt idx="5">
                  <c:v>2106254851</c:v>
                </c:pt>
                <c:pt idx="6">
                  <c:v>2243498348</c:v>
                </c:pt>
                <c:pt idx="7">
                  <c:v>2478881661</c:v>
                </c:pt>
                <c:pt idx="8">
                  <c:v>6772740692</c:v>
                </c:pt>
                <c:pt idx="9">
                  <c:v>7428568626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39040"/>
        <c:axId val="38840576"/>
      </c:barChart>
      <c:catAx>
        <c:axId val="38839040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38840576"/>
        <c:crosses val="autoZero"/>
        <c:auto val="1"/>
        <c:lblAlgn val="ctr"/>
        <c:lblOffset val="100"/>
        <c:noMultiLvlLbl val="0"/>
      </c:catAx>
      <c:valAx>
        <c:axId val="3884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839040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26036996571605"/>
                <c:y val="0.73053222513852434"/>
              </c:manualLayout>
            </c:layout>
          </c:dispUnitsLbl>
        </c:dispUnits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15</xdr:col>
      <xdr:colOff>209550</xdr:colOff>
      <xdr:row>18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13</xdr:col>
      <xdr:colOff>514350</xdr:colOff>
      <xdr:row>16</xdr:row>
      <xdr:rowOff>28575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18</xdr:col>
      <xdr:colOff>415018</xdr:colOff>
      <xdr:row>17</xdr:row>
      <xdr:rowOff>93889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8</xdr:row>
      <xdr:rowOff>28575</xdr:rowOff>
    </xdr:from>
    <xdr:to>
      <xdr:col>15</xdr:col>
      <xdr:colOff>341470</xdr:colOff>
      <xdr:row>20</xdr:row>
      <xdr:rowOff>83005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3</xdr:row>
      <xdr:rowOff>38100</xdr:rowOff>
    </xdr:from>
    <xdr:to>
      <xdr:col>14</xdr:col>
      <xdr:colOff>513291</xdr:colOff>
      <xdr:row>17</xdr:row>
      <xdr:rowOff>152928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15</xdr:col>
      <xdr:colOff>82021</xdr:colOff>
      <xdr:row>17</xdr:row>
      <xdr:rowOff>13229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son/AppData/Local/Microsoft/Windows/Temporary%20Internet%20Files/Content.Outlook/45C9IZK9/TTPI%20INDICADO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iente/Downloads/EU-28%20trade%20in%20Total%20of%20all%20HS%20commodities%20with%20Brazil%20since%202000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iente/Downloads/Brazil%20trade%20in%20Total%20of%20all%20HS%20commodities%20with%20USA%20since%201989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ASI - U.E"/>
      <sheetName val="BRASIL - EUA"/>
      <sheetName val="U.E - EUA"/>
      <sheetName val="BRASIL-MUNDO"/>
      <sheetName val="COMPARATIVO"/>
      <sheetName val="COMPARATIVO II"/>
      <sheetName val="Plan2"/>
    </sheetNames>
    <sheetDataSet>
      <sheetData sheetId="0">
        <row r="22">
          <cell r="B22" t="str">
            <v>Produtos de ferro ou aço - 33,87%</v>
          </cell>
          <cell r="D22">
            <v>1383130251</v>
          </cell>
        </row>
        <row r="23">
          <cell r="B23" t="str">
            <v>Diversos produtos químicos - 34,88%</v>
          </cell>
          <cell r="D23">
            <v>1886306183</v>
          </cell>
        </row>
        <row r="24">
          <cell r="B24" t="str">
            <v>Plásticos e seus produtos - 21,43%</v>
          </cell>
          <cell r="D24">
            <v>1896364469</v>
          </cell>
        </row>
        <row r="25">
          <cell r="B25" t="str">
            <v>Aeronaves, aparelhos espaciais e suas partes - 81%</v>
          </cell>
          <cell r="D25">
            <v>2082805342</v>
          </cell>
        </row>
        <row r="26">
          <cell r="B26" t="str">
            <v>Aparelhos óticos, fotográficos, técnicos, médicos, etc. - 35,39%</v>
          </cell>
          <cell r="D26">
            <v>2392719959</v>
          </cell>
        </row>
        <row r="27">
          <cell r="B27" t="str">
            <v>Químicos orgânicos - 23,65%</v>
          </cell>
          <cell r="D27">
            <v>2526994472</v>
          </cell>
        </row>
        <row r="28">
          <cell r="B28" t="str">
            <v>Equipamento elétrico, eletrônico - 13,54%</v>
          </cell>
          <cell r="D28">
            <v>3658553654</v>
          </cell>
        </row>
        <row r="29">
          <cell r="B29" t="str">
            <v>Produtos farmacêuticos - 51,95%</v>
          </cell>
          <cell r="D29">
            <v>3857875446</v>
          </cell>
        </row>
        <row r="30">
          <cell r="B30" t="str">
            <v>Veículos ourtos que não sejam de estrada de ferro, trem elétrico - 24,21%</v>
          </cell>
          <cell r="D30">
            <v>4714067708</v>
          </cell>
        </row>
        <row r="31">
          <cell r="B31" t="str">
            <v>Reatores nucleares, caldeiras, maquinaria, etc. - 35,44%</v>
          </cell>
          <cell r="D31">
            <v>11295726430</v>
          </cell>
        </row>
      </sheetData>
      <sheetData sheetId="1">
        <row r="45">
          <cell r="B45" t="str">
            <v>Aeronaves, aparelhos espaciais e suas partes - 37,40%</v>
          </cell>
          <cell r="C45">
            <v>961842195</v>
          </cell>
        </row>
        <row r="46">
          <cell r="B46" t="str">
            <v>Veículos ourtos que não sejam de estrada de ferro, trem elétrico - 4,97%</v>
          </cell>
          <cell r="C46">
            <v>967615215</v>
          </cell>
        </row>
        <row r="47">
          <cell r="B47" t="str">
            <v>Produtos farmacêuticos - 20,58%</v>
          </cell>
          <cell r="C47">
            <v>1528366489</v>
          </cell>
        </row>
        <row r="48">
          <cell r="B48" t="str">
            <v>Diversos produtos químicos - 30,10%</v>
          </cell>
          <cell r="C48">
            <v>1627974943</v>
          </cell>
        </row>
        <row r="49">
          <cell r="B49" t="str">
            <v>Plásticos e seus produtos - 23,52%</v>
          </cell>
          <cell r="C49">
            <v>2080902088</v>
          </cell>
        </row>
        <row r="50">
          <cell r="B50" t="str">
            <v>Aparelhos óticos, fotográficos, técnicos, médicos, etc. - 31,15%</v>
          </cell>
          <cell r="C50">
            <v>2106254851</v>
          </cell>
        </row>
        <row r="51">
          <cell r="B51" t="str">
            <v>Químicos orgânicos - 21%</v>
          </cell>
          <cell r="C51">
            <v>2243498348</v>
          </cell>
        </row>
        <row r="52">
          <cell r="B52" t="str">
            <v>Equipamento elétrico, e eletrônico - 9,18%</v>
          </cell>
          <cell r="C52">
            <v>2478881661</v>
          </cell>
        </row>
        <row r="53">
          <cell r="B53" t="str">
            <v>Reatores nucleares, caldeiras, maquinaria, etc. - 21,25%</v>
          </cell>
          <cell r="C53">
            <v>6772740692</v>
          </cell>
        </row>
        <row r="54">
          <cell r="B54" t="str">
            <v>Combustíveis minerais, óleos, produtos de destilação, etc. - 16,49%</v>
          </cell>
          <cell r="C54">
            <v>7428568626</v>
          </cell>
        </row>
      </sheetData>
      <sheetData sheetId="2"/>
      <sheetData sheetId="3">
        <row r="2">
          <cell r="C2" t="str">
            <v>IMPORTAÇÃO</v>
          </cell>
          <cell r="D2" t="str">
            <v>EXPORTAÇÃO</v>
          </cell>
        </row>
        <row r="3">
          <cell r="B3">
            <v>2000</v>
          </cell>
          <cell r="C3">
            <v>55850546401</v>
          </cell>
          <cell r="D3">
            <v>55118913952</v>
          </cell>
        </row>
        <row r="4">
          <cell r="B4">
            <v>2001</v>
          </cell>
          <cell r="C4">
            <v>55601756872</v>
          </cell>
          <cell r="D4">
            <v>58286592791</v>
          </cell>
        </row>
        <row r="5">
          <cell r="B5">
            <v>2002</v>
          </cell>
          <cell r="C5">
            <v>47242654093</v>
          </cell>
          <cell r="D5">
            <v>60438649875</v>
          </cell>
        </row>
        <row r="6">
          <cell r="B6">
            <v>2003</v>
          </cell>
          <cell r="C6">
            <v>48325649661</v>
          </cell>
          <cell r="D6">
            <v>73203221846</v>
          </cell>
        </row>
        <row r="7">
          <cell r="B7">
            <v>2004</v>
          </cell>
          <cell r="C7">
            <v>62835613536</v>
          </cell>
          <cell r="D7">
            <v>96677246370</v>
          </cell>
        </row>
        <row r="8">
          <cell r="B8">
            <v>2005</v>
          </cell>
          <cell r="C8">
            <v>73600375464</v>
          </cell>
          <cell r="D8">
            <v>118528688118</v>
          </cell>
        </row>
        <row r="9">
          <cell r="B9">
            <v>2006</v>
          </cell>
          <cell r="C9">
            <v>91342783548</v>
          </cell>
          <cell r="D9">
            <v>137806190344</v>
          </cell>
        </row>
        <row r="10">
          <cell r="B10">
            <v>2007</v>
          </cell>
          <cell r="C10">
            <v>120620871174</v>
          </cell>
          <cell r="D10">
            <v>160648869728</v>
          </cell>
        </row>
        <row r="11">
          <cell r="B11">
            <v>2008</v>
          </cell>
          <cell r="C11">
            <v>173196633755</v>
          </cell>
          <cell r="D11">
            <v>197942442909</v>
          </cell>
        </row>
        <row r="12">
          <cell r="B12">
            <v>2009</v>
          </cell>
          <cell r="C12">
            <v>127647330788</v>
          </cell>
          <cell r="D12">
            <v>152994742805</v>
          </cell>
        </row>
        <row r="13">
          <cell r="B13">
            <v>2010</v>
          </cell>
          <cell r="C13">
            <v>180458788518</v>
          </cell>
          <cell r="D13">
            <v>197356436225</v>
          </cell>
        </row>
        <row r="14">
          <cell r="B14">
            <v>2011</v>
          </cell>
          <cell r="C14">
            <v>226243408907</v>
          </cell>
          <cell r="D14">
            <v>256038702056</v>
          </cell>
        </row>
        <row r="15">
          <cell r="B15">
            <v>2012</v>
          </cell>
          <cell r="C15">
            <v>223149128347</v>
          </cell>
          <cell r="D15">
            <v>242579775763</v>
          </cell>
        </row>
        <row r="16">
          <cell r="B16">
            <v>2013</v>
          </cell>
          <cell r="C16">
            <v>239620904905</v>
          </cell>
          <cell r="D16">
            <v>242178053784</v>
          </cell>
        </row>
        <row r="17">
          <cell r="B17">
            <v>2014</v>
          </cell>
          <cell r="C17">
            <v>229060056454</v>
          </cell>
          <cell r="D17">
            <v>225098405233</v>
          </cell>
        </row>
        <row r="21">
          <cell r="A21">
            <v>1.79</v>
          </cell>
          <cell r="B21" t="str">
            <v>Itália - 1,79%</v>
          </cell>
          <cell r="C21">
            <v>4020776126</v>
          </cell>
        </row>
        <row r="22">
          <cell r="A22">
            <v>2.06</v>
          </cell>
          <cell r="B22" t="str">
            <v>Venezuela - 2,06%</v>
          </cell>
          <cell r="C22">
            <v>4632139245</v>
          </cell>
        </row>
        <row r="23">
          <cell r="A23">
            <v>2.13</v>
          </cell>
          <cell r="B23" t="str">
            <v>Índia - 2,13%</v>
          </cell>
          <cell r="C23">
            <v>4788735235</v>
          </cell>
        </row>
        <row r="24">
          <cell r="A24">
            <v>2.21</v>
          </cell>
          <cell r="B24" t="str">
            <v>Chile - 2,21%</v>
          </cell>
          <cell r="C24">
            <v>4984190844</v>
          </cell>
        </row>
        <row r="25">
          <cell r="A25">
            <v>2.95</v>
          </cell>
          <cell r="B25" t="str">
            <v>Alemanha - 2,95%</v>
          </cell>
          <cell r="C25">
            <v>6630257188</v>
          </cell>
        </row>
        <row r="26">
          <cell r="A26">
            <v>2.98</v>
          </cell>
          <cell r="B26" t="str">
            <v>Japão - 2,98%</v>
          </cell>
          <cell r="C26">
            <v>6718600696</v>
          </cell>
        </row>
        <row r="27">
          <cell r="A27">
            <v>5.79</v>
          </cell>
          <cell r="B27" t="str">
            <v>Holanda - 5,79%</v>
          </cell>
          <cell r="C27">
            <v>13035583965</v>
          </cell>
        </row>
        <row r="28">
          <cell r="A28">
            <v>6.34</v>
          </cell>
          <cell r="B28" t="str">
            <v>Argentina - 6,34%</v>
          </cell>
          <cell r="C28">
            <v>14281998035</v>
          </cell>
        </row>
        <row r="29">
          <cell r="A29">
            <v>12.01</v>
          </cell>
          <cell r="B29" t="str">
            <v>EUA - 12,01%</v>
          </cell>
          <cell r="C29">
            <v>27144925429</v>
          </cell>
        </row>
        <row r="30">
          <cell r="A30">
            <v>18.04</v>
          </cell>
          <cell r="B30" t="str">
            <v>China - 18,04%</v>
          </cell>
          <cell r="C30">
            <v>40616107929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-28 trade in Total of all HS "/>
    </sheetNames>
    <sheetDataSet>
      <sheetData sheetId="0">
        <row r="1">
          <cell r="F1" t="str">
            <v>EXPORTAÇÃO</v>
          </cell>
          <cell r="G1" t="str">
            <v>IMPORTAÇÃO</v>
          </cell>
        </row>
        <row r="2">
          <cell r="E2">
            <v>2000</v>
          </cell>
          <cell r="F2">
            <v>17168982475</v>
          </cell>
          <cell r="G2">
            <v>15496231795</v>
          </cell>
        </row>
        <row r="3">
          <cell r="E3">
            <v>2001</v>
          </cell>
          <cell r="F3">
            <v>17553468760</v>
          </cell>
          <cell r="G3">
            <v>16619500346</v>
          </cell>
        </row>
        <row r="4">
          <cell r="E4">
            <v>2002</v>
          </cell>
          <cell r="F4">
            <v>17422081057</v>
          </cell>
          <cell r="G4">
            <v>14877656376</v>
          </cell>
        </row>
        <row r="5">
          <cell r="E5">
            <v>2003</v>
          </cell>
          <cell r="F5">
            <v>21613553282</v>
          </cell>
          <cell r="G5">
            <v>14034873033</v>
          </cell>
        </row>
        <row r="6">
          <cell r="E6">
            <v>2004</v>
          </cell>
          <cell r="F6">
            <v>27127786914</v>
          </cell>
          <cell r="G6">
            <v>17618248195</v>
          </cell>
        </row>
        <row r="7">
          <cell r="E7">
            <v>2005</v>
          </cell>
          <cell r="F7">
            <v>29958189670</v>
          </cell>
          <cell r="G7">
            <v>19878060579</v>
          </cell>
        </row>
        <row r="8">
          <cell r="E8">
            <v>2006</v>
          </cell>
          <cell r="F8">
            <v>34297848423</v>
          </cell>
          <cell r="G8">
            <v>22243951574</v>
          </cell>
        </row>
        <row r="9">
          <cell r="E9">
            <v>2007</v>
          </cell>
          <cell r="F9">
            <v>45162783585</v>
          </cell>
          <cell r="G9">
            <v>29186987341</v>
          </cell>
        </row>
        <row r="10">
          <cell r="E10">
            <v>2008</v>
          </cell>
          <cell r="F10">
            <v>52280805050</v>
          </cell>
          <cell r="G10">
            <v>38790221500</v>
          </cell>
        </row>
        <row r="11">
          <cell r="E11">
            <v>2009</v>
          </cell>
          <cell r="F11">
            <v>36331228984</v>
          </cell>
          <cell r="G11">
            <v>30135270913</v>
          </cell>
        </row>
        <row r="12">
          <cell r="E12">
            <v>2010</v>
          </cell>
          <cell r="F12">
            <v>44033740838</v>
          </cell>
          <cell r="G12">
            <v>41556692378</v>
          </cell>
        </row>
        <row r="13">
          <cell r="E13">
            <v>2011</v>
          </cell>
          <cell r="F13">
            <v>54410275003</v>
          </cell>
          <cell r="G13">
            <v>49771022321</v>
          </cell>
        </row>
        <row r="14">
          <cell r="E14">
            <v>2012</v>
          </cell>
          <cell r="F14">
            <v>48108705490</v>
          </cell>
          <cell r="G14">
            <v>50979949393</v>
          </cell>
        </row>
        <row r="15">
          <cell r="E15">
            <v>2013</v>
          </cell>
          <cell r="F15">
            <v>43862567295</v>
          </cell>
          <cell r="G15">
            <v>53176650805</v>
          </cell>
        </row>
        <row r="16">
          <cell r="E16">
            <v>2014</v>
          </cell>
          <cell r="F16">
            <v>40707203174</v>
          </cell>
          <cell r="G16">
            <v>48196892085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azil trade in Total of all HS"/>
      <sheetName val="Plan1"/>
    </sheetNames>
    <sheetDataSet>
      <sheetData sheetId="0">
        <row r="1">
          <cell r="B1" t="str">
            <v>EXPORTAÇÃO</v>
          </cell>
          <cell r="C1" t="str">
            <v>IMPORTAÇÃO</v>
          </cell>
        </row>
        <row r="13">
          <cell r="A13">
            <v>2000</v>
          </cell>
          <cell r="B13">
            <v>13389888579</v>
          </cell>
          <cell r="C13">
            <v>13037379871</v>
          </cell>
        </row>
        <row r="14">
          <cell r="A14">
            <v>2001</v>
          </cell>
          <cell r="B14">
            <v>14398230083</v>
          </cell>
          <cell r="C14">
            <v>13050768718</v>
          </cell>
        </row>
        <row r="15">
          <cell r="A15">
            <v>2002</v>
          </cell>
          <cell r="B15">
            <v>15559315191</v>
          </cell>
          <cell r="C15">
            <v>10440316218</v>
          </cell>
        </row>
        <row r="16">
          <cell r="A16">
            <v>2003</v>
          </cell>
          <cell r="B16">
            <v>16937180785</v>
          </cell>
          <cell r="C16">
            <v>9731968193</v>
          </cell>
        </row>
        <row r="17">
          <cell r="A17">
            <v>2004</v>
          </cell>
          <cell r="B17">
            <v>20403165980</v>
          </cell>
          <cell r="C17">
            <v>11538691153</v>
          </cell>
        </row>
        <row r="18">
          <cell r="A18">
            <v>2005</v>
          </cell>
          <cell r="B18">
            <v>22810092517</v>
          </cell>
          <cell r="C18">
            <v>12854779946</v>
          </cell>
        </row>
        <row r="19">
          <cell r="A19">
            <v>2006</v>
          </cell>
          <cell r="B19">
            <v>24774417482</v>
          </cell>
          <cell r="C19">
            <v>14856489424</v>
          </cell>
        </row>
        <row r="20">
          <cell r="A20">
            <v>2007</v>
          </cell>
          <cell r="B20">
            <v>25335516490</v>
          </cell>
          <cell r="C20">
            <v>18889840237</v>
          </cell>
        </row>
        <row r="21">
          <cell r="A21">
            <v>2008</v>
          </cell>
          <cell r="B21">
            <v>27734718957</v>
          </cell>
          <cell r="C21">
            <v>25849679698</v>
          </cell>
        </row>
        <row r="22">
          <cell r="A22">
            <v>2009</v>
          </cell>
          <cell r="B22">
            <v>15744930250</v>
          </cell>
          <cell r="C22">
            <v>20214137728</v>
          </cell>
        </row>
        <row r="23">
          <cell r="A23">
            <v>2010</v>
          </cell>
          <cell r="B23">
            <v>19240185206</v>
          </cell>
          <cell r="C23">
            <v>27200503124</v>
          </cell>
        </row>
        <row r="24">
          <cell r="A24">
            <v>2011</v>
          </cell>
          <cell r="B24">
            <v>25942952810</v>
          </cell>
          <cell r="C24">
            <v>34233525684</v>
          </cell>
        </row>
        <row r="25">
          <cell r="A25">
            <v>2012</v>
          </cell>
          <cell r="B25">
            <v>26849876493</v>
          </cell>
          <cell r="C25">
            <v>32607902409</v>
          </cell>
        </row>
        <row r="26">
          <cell r="A26">
            <v>2013</v>
          </cell>
          <cell r="B26">
            <v>24865952835</v>
          </cell>
          <cell r="C26">
            <v>36280346302</v>
          </cell>
        </row>
        <row r="27">
          <cell r="A27">
            <v>2014</v>
          </cell>
          <cell r="B27">
            <v>27144925429</v>
          </cell>
          <cell r="C27">
            <v>35299107106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8"/>
  <sheetViews>
    <sheetView workbookViewId="0">
      <selection activeCell="C24" sqref="C24"/>
    </sheetView>
  </sheetViews>
  <sheetFormatPr defaultRowHeight="15" x14ac:dyDescent="0.25"/>
  <cols>
    <col min="1" max="2" width="9.140625" style="74"/>
    <col min="3" max="3" width="56.85546875" style="74" bestFit="1" customWidth="1"/>
    <col min="4" max="5" width="9.140625" style="74"/>
    <col min="6" max="6" width="10.140625" style="74" bestFit="1" customWidth="1"/>
    <col min="7" max="7" width="12.5703125" style="74" bestFit="1" customWidth="1"/>
    <col min="8" max="8" width="10.28515625" style="74" bestFit="1" customWidth="1"/>
    <col min="9" max="9" width="9.140625" style="74"/>
    <col min="10" max="10" width="27.28515625" style="74" bestFit="1" customWidth="1"/>
    <col min="11" max="16384" width="9.140625" style="74"/>
  </cols>
  <sheetData>
    <row r="2" spans="3:10" ht="15.75" thickBot="1" x14ac:dyDescent="0.3">
      <c r="C2" s="108" t="s">
        <v>107</v>
      </c>
    </row>
    <row r="3" spans="3:10" ht="15.75" thickBot="1" x14ac:dyDescent="0.3">
      <c r="C3" s="81" t="s">
        <v>0</v>
      </c>
      <c r="D3" s="82"/>
      <c r="E3" s="82"/>
      <c r="F3" s="82"/>
      <c r="G3" s="82"/>
      <c r="H3" s="82"/>
      <c r="I3" s="82"/>
      <c r="J3" s="83"/>
    </row>
    <row r="4" spans="3:10" x14ac:dyDescent="0.25">
      <c r="C4" s="84" t="s">
        <v>1</v>
      </c>
      <c r="D4" s="1" t="s">
        <v>2</v>
      </c>
      <c r="E4" s="87" t="s">
        <v>3</v>
      </c>
      <c r="F4" s="2" t="s">
        <v>4</v>
      </c>
      <c r="G4" s="3" t="s">
        <v>5</v>
      </c>
      <c r="H4" s="4" t="s">
        <v>6</v>
      </c>
      <c r="I4" s="3" t="s">
        <v>7</v>
      </c>
      <c r="J4" s="5" t="s">
        <v>8</v>
      </c>
    </row>
    <row r="5" spans="3:10" x14ac:dyDescent="0.25">
      <c r="C5" s="85"/>
      <c r="D5" s="6"/>
      <c r="E5" s="88"/>
      <c r="F5" s="7" t="s">
        <v>9</v>
      </c>
      <c r="G5" s="8" t="s">
        <v>10</v>
      </c>
      <c r="H5" s="9" t="s">
        <v>11</v>
      </c>
      <c r="I5" s="8" t="s">
        <v>12</v>
      </c>
      <c r="J5" s="10" t="s">
        <v>13</v>
      </c>
    </row>
    <row r="6" spans="3:10" x14ac:dyDescent="0.25">
      <c r="C6" s="85"/>
      <c r="D6" s="11" t="s">
        <v>14</v>
      </c>
      <c r="E6" s="88"/>
      <c r="F6" s="9" t="s">
        <v>15</v>
      </c>
      <c r="G6" s="12" t="s">
        <v>16</v>
      </c>
      <c r="H6" s="9" t="s">
        <v>15</v>
      </c>
      <c r="I6" s="8" t="s">
        <v>17</v>
      </c>
      <c r="J6" s="10" t="s">
        <v>18</v>
      </c>
    </row>
    <row r="7" spans="3:10" x14ac:dyDescent="0.25">
      <c r="C7" s="85"/>
      <c r="D7" s="6"/>
      <c r="E7" s="88"/>
      <c r="F7" s="13" t="s">
        <v>19</v>
      </c>
      <c r="G7" s="12" t="s">
        <v>20</v>
      </c>
      <c r="H7" s="13" t="s">
        <v>21</v>
      </c>
      <c r="I7" s="12" t="s">
        <v>22</v>
      </c>
      <c r="J7" s="10" t="s">
        <v>23</v>
      </c>
    </row>
    <row r="8" spans="3:10" ht="15.75" thickBot="1" x14ac:dyDescent="0.3">
      <c r="C8" s="86"/>
      <c r="D8" s="14" t="s">
        <v>24</v>
      </c>
      <c r="E8" s="89"/>
      <c r="F8" s="15" t="s">
        <v>25</v>
      </c>
      <c r="G8" s="16" t="s">
        <v>26</v>
      </c>
      <c r="H8" s="17" t="s">
        <v>27</v>
      </c>
      <c r="I8" s="16" t="s">
        <v>28</v>
      </c>
      <c r="J8" s="18" t="s">
        <v>29</v>
      </c>
    </row>
    <row r="9" spans="3:10" x14ac:dyDescent="0.25">
      <c r="C9" s="19" t="s">
        <v>30</v>
      </c>
      <c r="D9" s="20" t="s">
        <v>31</v>
      </c>
      <c r="E9" s="21">
        <v>1.395397027</v>
      </c>
      <c r="F9" s="21">
        <v>5.1722935000000003</v>
      </c>
      <c r="G9" s="22">
        <f t="shared" ref="G9:G18" si="0">(E9/F9)*100</f>
        <v>26.978303280739961</v>
      </c>
      <c r="H9" s="21">
        <v>15.417190828000001</v>
      </c>
      <c r="I9" s="23">
        <f>(E9/H9)*100</f>
        <v>9.0509162308981956</v>
      </c>
      <c r="J9" s="24" t="s">
        <v>32</v>
      </c>
    </row>
    <row r="10" spans="3:10" x14ac:dyDescent="0.25">
      <c r="C10" s="25" t="s">
        <v>33</v>
      </c>
      <c r="D10" s="20" t="s">
        <v>34</v>
      </c>
      <c r="E10" s="26">
        <v>1.5197537320000001</v>
      </c>
      <c r="F10" s="26">
        <v>35.414779326999998</v>
      </c>
      <c r="G10" s="27">
        <f t="shared" si="0"/>
        <v>4.2912980424569511</v>
      </c>
      <c r="H10" s="26">
        <v>9.6050297919999998</v>
      </c>
      <c r="I10" s="23">
        <f t="shared" ref="I10:I18" si="1">(E10/H10)*100</f>
        <v>15.822478065250753</v>
      </c>
      <c r="J10" s="12" t="s">
        <v>35</v>
      </c>
    </row>
    <row r="11" spans="3:10" x14ac:dyDescent="0.25">
      <c r="C11" s="25" t="s">
        <v>36</v>
      </c>
      <c r="D11" s="20" t="s">
        <v>37</v>
      </c>
      <c r="E11" s="26">
        <v>1.782571592</v>
      </c>
      <c r="F11" s="26">
        <v>243.16843475799999</v>
      </c>
      <c r="G11" s="27">
        <f t="shared" si="0"/>
        <v>0.733060437623825</v>
      </c>
      <c r="H11" s="26">
        <v>12.727864227</v>
      </c>
      <c r="I11" s="23">
        <f t="shared" si="1"/>
        <v>14.005268756863209</v>
      </c>
      <c r="J11" s="12" t="s">
        <v>38</v>
      </c>
    </row>
    <row r="12" spans="3:10" x14ac:dyDescent="0.25">
      <c r="C12" s="25" t="s">
        <v>39</v>
      </c>
      <c r="D12" s="20" t="s">
        <v>31</v>
      </c>
      <c r="E12" s="26">
        <v>1.83664772</v>
      </c>
      <c r="F12" s="26">
        <v>7.1016780019999999</v>
      </c>
      <c r="G12" s="27">
        <f t="shared" si="0"/>
        <v>25.862165525989163</v>
      </c>
      <c r="H12" s="26">
        <v>2.2580796689999998</v>
      </c>
      <c r="I12" s="23">
        <f t="shared" si="1"/>
        <v>81.336710356785915</v>
      </c>
      <c r="J12" s="12" t="s">
        <v>40</v>
      </c>
    </row>
    <row r="13" spans="3:10" x14ac:dyDescent="0.25">
      <c r="C13" s="25" t="s">
        <v>41</v>
      </c>
      <c r="D13" s="20" t="s">
        <v>42</v>
      </c>
      <c r="E13" s="26">
        <v>1.9830868779999999</v>
      </c>
      <c r="F13" s="26">
        <v>616.89466259699998</v>
      </c>
      <c r="G13" s="27">
        <f t="shared" si="0"/>
        <v>0.32146280365785806</v>
      </c>
      <c r="H13" s="26">
        <v>25.202958612</v>
      </c>
      <c r="I13" s="23">
        <f t="shared" si="1"/>
        <v>7.8684685735895457</v>
      </c>
      <c r="J13" s="12" t="s">
        <v>38</v>
      </c>
    </row>
    <row r="14" spans="3:10" x14ac:dyDescent="0.25">
      <c r="C14" s="25" t="s">
        <v>43</v>
      </c>
      <c r="D14" s="20" t="s">
        <v>31</v>
      </c>
      <c r="E14" s="26">
        <v>2.2945529800000002</v>
      </c>
      <c r="F14" s="26">
        <v>5.9226384239999996</v>
      </c>
      <c r="G14" s="27">
        <f t="shared" si="0"/>
        <v>38.742074321165759</v>
      </c>
      <c r="H14" s="26">
        <v>5.2981461660000004</v>
      </c>
      <c r="I14" s="23">
        <f t="shared" si="1"/>
        <v>43.308600935265325</v>
      </c>
      <c r="J14" s="12" t="s">
        <v>44</v>
      </c>
    </row>
    <row r="15" spans="3:10" x14ac:dyDescent="0.25">
      <c r="C15" s="25" t="s">
        <v>45</v>
      </c>
      <c r="D15" s="20" t="s">
        <v>31</v>
      </c>
      <c r="E15" s="26">
        <v>3.0841551100000002</v>
      </c>
      <c r="F15" s="26">
        <v>12.675987285</v>
      </c>
      <c r="G15" s="27">
        <f t="shared" si="0"/>
        <v>24.330689520725567</v>
      </c>
      <c r="H15" s="26">
        <v>6.5360424479999999</v>
      </c>
      <c r="I15" s="23">
        <f t="shared" si="1"/>
        <v>47.186889230557824</v>
      </c>
      <c r="J15" s="12" t="s">
        <v>46</v>
      </c>
    </row>
    <row r="16" spans="3:10" x14ac:dyDescent="0.25">
      <c r="C16" s="25" t="s">
        <v>47</v>
      </c>
      <c r="D16" s="20" t="s">
        <v>31</v>
      </c>
      <c r="E16" s="26">
        <v>3.4494974749999998</v>
      </c>
      <c r="F16" s="26">
        <v>12.957187725000001</v>
      </c>
      <c r="G16" s="27">
        <f t="shared" si="0"/>
        <v>26.622269802763082</v>
      </c>
      <c r="H16" s="26">
        <v>23.500131993</v>
      </c>
      <c r="I16" s="23">
        <f t="shared" si="1"/>
        <v>14.678630213768603</v>
      </c>
      <c r="J16" s="12" t="s">
        <v>48</v>
      </c>
    </row>
    <row r="17" spans="3:10" x14ac:dyDescent="0.25">
      <c r="C17" s="25" t="s">
        <v>49</v>
      </c>
      <c r="D17" s="20" t="s">
        <v>50</v>
      </c>
      <c r="E17" s="26">
        <v>4.2068286370000001</v>
      </c>
      <c r="F17" s="26">
        <v>14.326172919999999</v>
      </c>
      <c r="G17" s="27">
        <f t="shared" si="0"/>
        <v>29.36463674207836</v>
      </c>
      <c r="H17" s="26">
        <v>7.3633807520000003</v>
      </c>
      <c r="I17" s="23">
        <f t="shared" si="1"/>
        <v>57.131754810551726</v>
      </c>
      <c r="J17" s="12" t="s">
        <v>51</v>
      </c>
    </row>
    <row r="18" spans="3:10" ht="15.75" thickBot="1" x14ac:dyDescent="0.3">
      <c r="C18" s="28" t="s">
        <v>52</v>
      </c>
      <c r="D18" s="29" t="s">
        <v>31</v>
      </c>
      <c r="E18" s="30">
        <v>7.3365503800000003</v>
      </c>
      <c r="F18" s="30">
        <v>30.256276163999999</v>
      </c>
      <c r="G18" s="31">
        <f t="shared" si="0"/>
        <v>24.248028211512988</v>
      </c>
      <c r="H18" s="30">
        <v>28.402213498999998</v>
      </c>
      <c r="I18" s="32">
        <f t="shared" si="1"/>
        <v>25.830910609337931</v>
      </c>
      <c r="J18" s="16" t="s">
        <v>53</v>
      </c>
    </row>
  </sheetData>
  <mergeCells count="3">
    <mergeCell ref="C3:J3"/>
    <mergeCell ref="C4:C8"/>
    <mergeCell ref="E4:E8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"/>
  <sheetViews>
    <sheetView workbookViewId="0">
      <selection activeCell="G26" sqref="G26"/>
    </sheetView>
  </sheetViews>
  <sheetFormatPr defaultRowHeight="15" x14ac:dyDescent="0.25"/>
  <cols>
    <col min="1" max="16384" width="9.140625" style="74"/>
  </cols>
  <sheetData>
    <row r="2" spans="5:5" x14ac:dyDescent="0.25">
      <c r="E2" s="108" t="s">
        <v>103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6"/>
  <sheetViews>
    <sheetView tabSelected="1" workbookViewId="0">
      <selection activeCell="E24" sqref="E24"/>
    </sheetView>
  </sheetViews>
  <sheetFormatPr defaultRowHeight="15" x14ac:dyDescent="0.25"/>
  <cols>
    <col min="1" max="2" width="9.140625" style="74"/>
    <col min="3" max="3" width="61.140625" style="74" bestFit="1" customWidth="1"/>
    <col min="4" max="4" width="9.140625" style="74"/>
    <col min="5" max="5" width="17.5703125" style="74" bestFit="1" customWidth="1"/>
    <col min="6" max="6" width="19.5703125" style="74" bestFit="1" customWidth="1"/>
    <col min="7" max="7" width="19.140625" style="74" bestFit="1" customWidth="1"/>
    <col min="8" max="8" width="19.5703125" style="74" bestFit="1" customWidth="1"/>
    <col min="9" max="16384" width="9.140625" style="74"/>
  </cols>
  <sheetData>
    <row r="2" spans="3:8" ht="15.75" thickBot="1" x14ac:dyDescent="0.3">
      <c r="C2" s="108" t="s">
        <v>108</v>
      </c>
    </row>
    <row r="3" spans="3:8" ht="15.75" thickBot="1" x14ac:dyDescent="0.3">
      <c r="C3" s="90" t="s">
        <v>54</v>
      </c>
      <c r="D3" s="91"/>
      <c r="E3" s="91"/>
      <c r="F3" s="91"/>
      <c r="G3" s="91"/>
      <c r="H3" s="92"/>
    </row>
    <row r="4" spans="3:8" x14ac:dyDescent="0.25">
      <c r="C4" s="93" t="s">
        <v>1</v>
      </c>
      <c r="D4" s="93" t="s">
        <v>3</v>
      </c>
      <c r="E4" s="33" t="s">
        <v>4</v>
      </c>
      <c r="F4" s="34" t="s">
        <v>5</v>
      </c>
      <c r="G4" s="33" t="s">
        <v>6</v>
      </c>
      <c r="H4" s="34" t="s">
        <v>7</v>
      </c>
    </row>
    <row r="5" spans="3:8" x14ac:dyDescent="0.25">
      <c r="C5" s="94"/>
      <c r="D5" s="94"/>
      <c r="E5" s="35" t="s">
        <v>55</v>
      </c>
      <c r="F5" s="36" t="s">
        <v>56</v>
      </c>
      <c r="G5" s="35" t="s">
        <v>55</v>
      </c>
      <c r="H5" s="36" t="s">
        <v>57</v>
      </c>
    </row>
    <row r="6" spans="3:8" ht="15.75" thickBot="1" x14ac:dyDescent="0.3">
      <c r="C6" s="95"/>
      <c r="D6" s="95"/>
      <c r="E6" s="75" t="s">
        <v>58</v>
      </c>
      <c r="F6" s="37" t="s">
        <v>59</v>
      </c>
      <c r="G6" s="76" t="s">
        <v>60</v>
      </c>
      <c r="H6" s="37" t="s">
        <v>61</v>
      </c>
    </row>
    <row r="7" spans="3:8" x14ac:dyDescent="0.25">
      <c r="C7" s="39" t="s">
        <v>62</v>
      </c>
      <c r="D7" s="40">
        <v>7.6475231910000003</v>
      </c>
      <c r="E7" s="41">
        <v>74.582370276999995</v>
      </c>
      <c r="F7" s="42">
        <f>(D7/E7)*100</f>
        <v>10.253794780987771</v>
      </c>
      <c r="G7" s="43">
        <v>64.089621406000006</v>
      </c>
      <c r="H7" s="44">
        <f>(D7/G7)*100</f>
        <v>11.932545431270167</v>
      </c>
    </row>
    <row r="8" spans="3:8" x14ac:dyDescent="0.25">
      <c r="C8" s="45" t="s">
        <v>63</v>
      </c>
      <c r="D8" s="46">
        <v>8.3083971680000008</v>
      </c>
      <c r="E8" s="47">
        <v>45.393527296000002</v>
      </c>
      <c r="F8" s="48">
        <f t="shared" ref="F8:F16" si="0">(D8/E8)*100</f>
        <v>18.303043766180561</v>
      </c>
      <c r="G8" s="49">
        <v>63.037373979000002</v>
      </c>
      <c r="H8" s="50">
        <f t="shared" ref="H8:H16" si="1">(D8/G8)*100</f>
        <v>13.180113071917976</v>
      </c>
    </row>
    <row r="9" spans="3:8" x14ac:dyDescent="0.25">
      <c r="C9" s="45" t="s">
        <v>64</v>
      </c>
      <c r="D9" s="46">
        <v>11.22817351</v>
      </c>
      <c r="E9" s="47">
        <v>74.598154996999995</v>
      </c>
      <c r="F9" s="48">
        <f t="shared" si="0"/>
        <v>15.051543178851471</v>
      </c>
      <c r="G9" s="49">
        <v>135.97238838600001</v>
      </c>
      <c r="H9" s="50">
        <f t="shared" si="1"/>
        <v>8.2576864636115168</v>
      </c>
    </row>
    <row r="10" spans="3:8" x14ac:dyDescent="0.25">
      <c r="C10" s="45" t="s">
        <v>65</v>
      </c>
      <c r="D10" s="46">
        <v>13.139894447</v>
      </c>
      <c r="E10" s="47">
        <v>64.556280876000002</v>
      </c>
      <c r="F10" s="48">
        <f t="shared" si="0"/>
        <v>20.354168903005995</v>
      </c>
      <c r="G10" s="49">
        <v>42.340487402000001</v>
      </c>
      <c r="H10" s="50">
        <f t="shared" si="1"/>
        <v>31.033876209888227</v>
      </c>
    </row>
    <row r="11" spans="3:8" x14ac:dyDescent="0.25">
      <c r="C11" s="45" t="s">
        <v>66</v>
      </c>
      <c r="D11" s="46">
        <v>19.589989513999999</v>
      </c>
      <c r="E11" s="47">
        <v>39.227104584000003</v>
      </c>
      <c r="F11" s="48">
        <f t="shared" si="0"/>
        <v>49.939932405794707</v>
      </c>
      <c r="G11" s="49">
        <v>125.186256701</v>
      </c>
      <c r="H11" s="50">
        <f t="shared" si="1"/>
        <v>15.64867424767683</v>
      </c>
    </row>
    <row r="12" spans="3:8" x14ac:dyDescent="0.25">
      <c r="C12" s="51" t="s">
        <v>67</v>
      </c>
      <c r="D12" s="46">
        <v>19.753235971999999</v>
      </c>
      <c r="E12" s="47">
        <v>232.34599909600001</v>
      </c>
      <c r="F12" s="48">
        <f t="shared" si="0"/>
        <v>8.5016467031301968</v>
      </c>
      <c r="G12" s="49">
        <v>172.368326841</v>
      </c>
      <c r="H12" s="50">
        <f t="shared" si="1"/>
        <v>11.459898888628906</v>
      </c>
    </row>
    <row r="13" spans="3:8" x14ac:dyDescent="0.25">
      <c r="C13" s="45" t="s">
        <v>68</v>
      </c>
      <c r="D13" s="46">
        <v>21.670091408000001</v>
      </c>
      <c r="E13" s="47">
        <v>616.89466259699998</v>
      </c>
      <c r="F13" s="48">
        <f t="shared" si="0"/>
        <v>3.5127701246065839</v>
      </c>
      <c r="G13" s="49">
        <v>155.60824814</v>
      </c>
      <c r="H13" s="50">
        <f t="shared" si="1"/>
        <v>13.92605576312608</v>
      </c>
    </row>
    <row r="14" spans="3:8" x14ac:dyDescent="0.25">
      <c r="C14" s="51" t="s">
        <v>69</v>
      </c>
      <c r="D14" s="46">
        <v>25.849312742999999</v>
      </c>
      <c r="E14" s="47">
        <v>70.356716223000006</v>
      </c>
      <c r="F14" s="48">
        <f t="shared" si="0"/>
        <v>36.740362726806332</v>
      </c>
      <c r="G14" s="49">
        <v>84.966350297999995</v>
      </c>
      <c r="H14" s="50">
        <f>(D14/G14)*100</f>
        <v>30.42299999039556</v>
      </c>
    </row>
    <row r="15" spans="3:8" x14ac:dyDescent="0.25">
      <c r="C15" s="45" t="s">
        <v>70</v>
      </c>
      <c r="D15" s="46">
        <v>28.490832471000001</v>
      </c>
      <c r="E15" s="47">
        <v>74.245462764999999</v>
      </c>
      <c r="F15" s="48">
        <f t="shared" si="0"/>
        <v>38.373836474261758</v>
      </c>
      <c r="G15" s="49">
        <v>43.995519899000001</v>
      </c>
      <c r="H15" s="50">
        <f t="shared" si="1"/>
        <v>64.758485719468865</v>
      </c>
    </row>
    <row r="16" spans="3:8" ht="15.75" thickBot="1" x14ac:dyDescent="0.3">
      <c r="C16" s="52" t="s">
        <v>71</v>
      </c>
      <c r="D16" s="53">
        <v>52.779607603999999</v>
      </c>
      <c r="E16" s="54">
        <v>243.16843475799999</v>
      </c>
      <c r="F16" s="55">
        <f t="shared" si="0"/>
        <v>21.704958399113767</v>
      </c>
      <c r="G16" s="56">
        <v>219.76625865899999</v>
      </c>
      <c r="H16" s="57">
        <f t="shared" si="1"/>
        <v>24.016247046319975</v>
      </c>
    </row>
  </sheetData>
  <mergeCells count="3">
    <mergeCell ref="C3:H3"/>
    <mergeCell ref="C4:C6"/>
    <mergeCell ref="D4:D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17"/>
  <sheetViews>
    <sheetView workbookViewId="0">
      <selection activeCell="C24" sqref="C24"/>
    </sheetView>
  </sheetViews>
  <sheetFormatPr defaultRowHeight="15" x14ac:dyDescent="0.25"/>
  <cols>
    <col min="1" max="2" width="9.140625" style="74"/>
    <col min="3" max="3" width="49.28515625" style="74" bestFit="1" customWidth="1"/>
    <col min="4" max="5" width="9.140625" style="74"/>
    <col min="6" max="6" width="10.140625" style="74" bestFit="1" customWidth="1"/>
    <col min="7" max="7" width="12.5703125" style="74" bestFit="1" customWidth="1"/>
    <col min="8" max="8" width="10.28515625" style="74" bestFit="1" customWidth="1"/>
    <col min="9" max="9" width="12.28515625" style="74" bestFit="1" customWidth="1"/>
    <col min="10" max="10" width="26.7109375" style="74" bestFit="1" customWidth="1"/>
    <col min="11" max="16384" width="9.140625" style="74"/>
  </cols>
  <sheetData>
    <row r="1" spans="3:10" ht="15.75" thickBot="1" x14ac:dyDescent="0.3">
      <c r="C1" s="110" t="s">
        <v>109</v>
      </c>
    </row>
    <row r="2" spans="3:10" ht="15.75" thickBot="1" x14ac:dyDescent="0.3">
      <c r="C2" s="96" t="s">
        <v>72</v>
      </c>
      <c r="D2" s="97"/>
      <c r="E2" s="97"/>
      <c r="F2" s="97"/>
      <c r="G2" s="97"/>
      <c r="H2" s="97"/>
      <c r="I2" s="97"/>
      <c r="J2" s="98"/>
    </row>
    <row r="3" spans="3:10" x14ac:dyDescent="0.25">
      <c r="C3" s="99" t="s">
        <v>1</v>
      </c>
      <c r="D3" s="1" t="s">
        <v>2</v>
      </c>
      <c r="E3" s="87" t="s">
        <v>3</v>
      </c>
      <c r="F3" s="2" t="s">
        <v>4</v>
      </c>
      <c r="G3" s="3" t="s">
        <v>5</v>
      </c>
      <c r="H3" s="4" t="s">
        <v>6</v>
      </c>
      <c r="I3" s="3" t="s">
        <v>7</v>
      </c>
      <c r="J3" s="5" t="s">
        <v>8</v>
      </c>
    </row>
    <row r="4" spans="3:10" x14ac:dyDescent="0.25">
      <c r="C4" s="100"/>
      <c r="D4" s="6"/>
      <c r="E4" s="88"/>
      <c r="F4" s="7" t="s">
        <v>9</v>
      </c>
      <c r="G4" s="8" t="s">
        <v>10</v>
      </c>
      <c r="H4" s="9" t="s">
        <v>11</v>
      </c>
      <c r="I4" s="8" t="s">
        <v>73</v>
      </c>
      <c r="J4" s="10" t="s">
        <v>13</v>
      </c>
    </row>
    <row r="5" spans="3:10" x14ac:dyDescent="0.25">
      <c r="C5" s="100"/>
      <c r="D5" s="11" t="s">
        <v>74</v>
      </c>
      <c r="E5" s="88"/>
      <c r="F5" s="9" t="s">
        <v>15</v>
      </c>
      <c r="G5" s="12" t="s">
        <v>16</v>
      </c>
      <c r="H5" s="9" t="s">
        <v>15</v>
      </c>
      <c r="I5" s="8" t="s">
        <v>17</v>
      </c>
      <c r="J5" s="10" t="s">
        <v>18</v>
      </c>
    </row>
    <row r="6" spans="3:10" x14ac:dyDescent="0.25">
      <c r="C6" s="100"/>
      <c r="D6" s="6"/>
      <c r="E6" s="88"/>
      <c r="F6" s="13" t="s">
        <v>19</v>
      </c>
      <c r="G6" s="12" t="s">
        <v>20</v>
      </c>
      <c r="H6" s="13" t="s">
        <v>21</v>
      </c>
      <c r="I6" s="12" t="s">
        <v>22</v>
      </c>
      <c r="J6" s="10" t="s">
        <v>23</v>
      </c>
    </row>
    <row r="7" spans="3:10" ht="15.75" thickBot="1" x14ac:dyDescent="0.3">
      <c r="C7" s="101"/>
      <c r="D7" s="14" t="s">
        <v>24</v>
      </c>
      <c r="E7" s="89"/>
      <c r="F7" s="15" t="s">
        <v>75</v>
      </c>
      <c r="G7" s="16" t="s">
        <v>76</v>
      </c>
      <c r="H7" s="17" t="s">
        <v>27</v>
      </c>
      <c r="I7" s="16" t="s">
        <v>28</v>
      </c>
      <c r="J7" s="18" t="s">
        <v>77</v>
      </c>
    </row>
    <row r="8" spans="3:10" x14ac:dyDescent="0.25">
      <c r="C8" s="58" t="s">
        <v>78</v>
      </c>
      <c r="D8" s="59" t="s">
        <v>79</v>
      </c>
      <c r="E8" s="60">
        <v>0.78187590600000001</v>
      </c>
      <c r="F8" s="60">
        <v>314.770006701</v>
      </c>
      <c r="G8" s="61">
        <f>(E8/F8)*100</f>
        <v>0.24839593651078193</v>
      </c>
      <c r="H8" s="62">
        <v>4.2160525580000003</v>
      </c>
      <c r="I8" s="63">
        <f>(E8/H8)*100</f>
        <v>18.545212500171111</v>
      </c>
      <c r="J8" s="24" t="s">
        <v>38</v>
      </c>
    </row>
    <row r="9" spans="3:10" x14ac:dyDescent="0.25">
      <c r="C9" s="58" t="s">
        <v>80</v>
      </c>
      <c r="D9" s="20" t="s">
        <v>81</v>
      </c>
      <c r="E9" s="64">
        <v>0.83787787000000002</v>
      </c>
      <c r="F9" s="64">
        <v>16.486667284999999</v>
      </c>
      <c r="G9" s="65">
        <f t="shared" ref="G9:G17" si="0">(E9/F9)*100</f>
        <v>5.0821542978690619</v>
      </c>
      <c r="H9" s="66">
        <v>2.2431120500000001</v>
      </c>
      <c r="I9" s="67">
        <f t="shared" ref="I9:I17" si="1">(E9/H9)*100</f>
        <v>37.353366721024926</v>
      </c>
      <c r="J9" s="12" t="s">
        <v>82</v>
      </c>
    </row>
    <row r="10" spans="3:10" x14ac:dyDescent="0.25">
      <c r="C10" s="68" t="s">
        <v>83</v>
      </c>
      <c r="D10" s="20" t="s">
        <v>84</v>
      </c>
      <c r="E10" s="64">
        <v>0.85459948100000005</v>
      </c>
      <c r="F10" s="64">
        <v>53.639278994999998</v>
      </c>
      <c r="G10" s="65">
        <f t="shared" si="0"/>
        <v>1.5932344673754131</v>
      </c>
      <c r="H10" s="66">
        <v>3.214659545</v>
      </c>
      <c r="I10" s="67">
        <f t="shared" si="1"/>
        <v>26.584447560838047</v>
      </c>
      <c r="J10" s="12" t="s">
        <v>38</v>
      </c>
    </row>
    <row r="11" spans="3:10" x14ac:dyDescent="0.25">
      <c r="C11" s="58" t="s">
        <v>85</v>
      </c>
      <c r="D11" s="20" t="s">
        <v>81</v>
      </c>
      <c r="E11" s="64">
        <v>0.86412748500000003</v>
      </c>
      <c r="F11" s="64">
        <v>6.7122058539999996</v>
      </c>
      <c r="G11" s="65">
        <f t="shared" si="0"/>
        <v>12.873971743358275</v>
      </c>
      <c r="H11" s="66">
        <v>1.290616725</v>
      </c>
      <c r="I11" s="67">
        <f t="shared" si="1"/>
        <v>66.954616987471624</v>
      </c>
      <c r="J11" s="12" t="s">
        <v>82</v>
      </c>
    </row>
    <row r="12" spans="3:10" x14ac:dyDescent="0.25">
      <c r="C12" s="68" t="s">
        <v>43</v>
      </c>
      <c r="D12" s="20" t="s">
        <v>50</v>
      </c>
      <c r="E12" s="64">
        <v>0.97388679199999995</v>
      </c>
      <c r="F12" s="64">
        <v>3.5876902980000001</v>
      </c>
      <c r="G12" s="65">
        <f t="shared" si="0"/>
        <v>27.145230248633904</v>
      </c>
      <c r="H12" s="66">
        <v>5.2981461660000004</v>
      </c>
      <c r="I12" s="67">
        <f t="shared" si="1"/>
        <v>18.381652024811274</v>
      </c>
      <c r="J12" s="12" t="s">
        <v>86</v>
      </c>
    </row>
    <row r="13" spans="3:10" x14ac:dyDescent="0.25">
      <c r="C13" s="58" t="s">
        <v>45</v>
      </c>
      <c r="D13" s="20" t="s">
        <v>31</v>
      </c>
      <c r="E13" s="64">
        <v>1.316955638</v>
      </c>
      <c r="F13" s="64">
        <v>7.6789077680000002</v>
      </c>
      <c r="G13" s="65">
        <f t="shared" si="0"/>
        <v>17.150298946004998</v>
      </c>
      <c r="H13" s="66">
        <v>6.5360424479999999</v>
      </c>
      <c r="I13" s="67">
        <f t="shared" si="1"/>
        <v>20.149129208960119</v>
      </c>
      <c r="J13" s="12" t="s">
        <v>87</v>
      </c>
    </row>
    <row r="14" spans="3:10" x14ac:dyDescent="0.25">
      <c r="C14" s="68" t="s">
        <v>88</v>
      </c>
      <c r="D14" s="20" t="s">
        <v>89</v>
      </c>
      <c r="E14" s="64">
        <v>2.2429737850000002</v>
      </c>
      <c r="F14" s="64">
        <v>34.299490341999999</v>
      </c>
      <c r="G14" s="65">
        <f t="shared" si="0"/>
        <v>6.5393793395625499</v>
      </c>
      <c r="H14" s="66">
        <v>4.0507439789999999</v>
      </c>
      <c r="I14" s="67">
        <f t="shared" si="1"/>
        <v>55.371897029980133</v>
      </c>
      <c r="J14" s="12" t="s">
        <v>90</v>
      </c>
    </row>
    <row r="15" spans="3:10" x14ac:dyDescent="0.25">
      <c r="C15" s="58" t="s">
        <v>36</v>
      </c>
      <c r="D15" s="20" t="s">
        <v>91</v>
      </c>
      <c r="E15" s="64">
        <v>3.5920658740000002</v>
      </c>
      <c r="F15" s="64">
        <v>324.309315185</v>
      </c>
      <c r="G15" s="65">
        <f t="shared" si="0"/>
        <v>1.107604902421915</v>
      </c>
      <c r="H15" s="66">
        <v>12.727864227</v>
      </c>
      <c r="I15" s="67">
        <f t="shared" si="1"/>
        <v>28.222063104507694</v>
      </c>
      <c r="J15" s="12" t="s">
        <v>38</v>
      </c>
    </row>
    <row r="16" spans="3:10" x14ac:dyDescent="0.25">
      <c r="C16" s="58" t="s">
        <v>33</v>
      </c>
      <c r="D16" s="20" t="s">
        <v>50</v>
      </c>
      <c r="E16" s="64">
        <v>3.8488681840000001</v>
      </c>
      <c r="F16" s="64">
        <v>34.181993323</v>
      </c>
      <c r="G16" s="65">
        <f t="shared" si="0"/>
        <v>11.259929014760576</v>
      </c>
      <c r="H16" s="66">
        <v>9.6050297919999998</v>
      </c>
      <c r="I16" s="67">
        <f t="shared" si="1"/>
        <v>40.071382050326491</v>
      </c>
      <c r="J16" s="12" t="s">
        <v>92</v>
      </c>
    </row>
    <row r="17" spans="3:10" ht="15.75" thickBot="1" x14ac:dyDescent="0.3">
      <c r="C17" s="69" t="s">
        <v>68</v>
      </c>
      <c r="D17" s="29" t="s">
        <v>93</v>
      </c>
      <c r="E17" s="70">
        <v>3.9167127310000001</v>
      </c>
      <c r="F17" s="70">
        <v>347.71634867</v>
      </c>
      <c r="G17" s="71">
        <f t="shared" si="0"/>
        <v>1.1264102898760029</v>
      </c>
      <c r="H17" s="72">
        <v>25.202958612</v>
      </c>
      <c r="I17" s="73">
        <f t="shared" si="1"/>
        <v>15.540686279328799</v>
      </c>
      <c r="J17" s="16" t="s">
        <v>94</v>
      </c>
    </row>
  </sheetData>
  <mergeCells count="3">
    <mergeCell ref="C2:J2"/>
    <mergeCell ref="C3:C7"/>
    <mergeCell ref="E3:E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15"/>
  <sheetViews>
    <sheetView workbookViewId="0">
      <selection activeCell="C21" sqref="C21"/>
    </sheetView>
  </sheetViews>
  <sheetFormatPr defaultRowHeight="15" x14ac:dyDescent="0.25"/>
  <cols>
    <col min="1" max="2" width="9.140625" style="74"/>
    <col min="3" max="3" width="61.140625" style="74" bestFit="1" customWidth="1"/>
    <col min="4" max="4" width="9.140625" style="74"/>
    <col min="5" max="5" width="19.28515625" style="74" bestFit="1" customWidth="1"/>
    <col min="6" max="6" width="19.7109375" style="74" bestFit="1" customWidth="1"/>
    <col min="7" max="7" width="17.42578125" style="74" bestFit="1" customWidth="1"/>
    <col min="8" max="8" width="19.5703125" style="74" bestFit="1" customWidth="1"/>
    <col min="9" max="16384" width="9.140625" style="74"/>
  </cols>
  <sheetData>
    <row r="1" spans="3:8" ht="15.75" thickBot="1" x14ac:dyDescent="0.3">
      <c r="C1" s="108" t="s">
        <v>110</v>
      </c>
    </row>
    <row r="2" spans="3:8" ht="15.75" thickBot="1" x14ac:dyDescent="0.3">
      <c r="C2" s="102" t="s">
        <v>95</v>
      </c>
      <c r="D2" s="103"/>
      <c r="E2" s="103"/>
      <c r="F2" s="103"/>
      <c r="G2" s="103"/>
      <c r="H2" s="104"/>
    </row>
    <row r="3" spans="3:8" x14ac:dyDescent="0.25">
      <c r="C3" s="105" t="s">
        <v>1</v>
      </c>
      <c r="D3" s="93" t="s">
        <v>3</v>
      </c>
      <c r="E3" s="33" t="s">
        <v>4</v>
      </c>
      <c r="F3" s="34" t="s">
        <v>5</v>
      </c>
      <c r="G3" s="33" t="s">
        <v>6</v>
      </c>
      <c r="H3" s="34" t="s">
        <v>7</v>
      </c>
    </row>
    <row r="4" spans="3:8" x14ac:dyDescent="0.25">
      <c r="C4" s="106"/>
      <c r="D4" s="94"/>
      <c r="E4" s="35" t="s">
        <v>55</v>
      </c>
      <c r="F4" s="36" t="s">
        <v>57</v>
      </c>
      <c r="G4" s="35" t="s">
        <v>55</v>
      </c>
      <c r="H4" s="36" t="s">
        <v>56</v>
      </c>
    </row>
    <row r="5" spans="3:8" ht="15.75" thickBot="1" x14ac:dyDescent="0.3">
      <c r="C5" s="107"/>
      <c r="D5" s="95"/>
      <c r="E5" s="38" t="s">
        <v>96</v>
      </c>
      <c r="F5" s="37" t="s">
        <v>97</v>
      </c>
      <c r="G5" s="38" t="s">
        <v>98</v>
      </c>
      <c r="H5" s="37" t="s">
        <v>99</v>
      </c>
    </row>
    <row r="6" spans="3:8" x14ac:dyDescent="0.25">
      <c r="C6" s="77" t="s">
        <v>63</v>
      </c>
      <c r="D6" s="40">
        <v>8.3529537810000001</v>
      </c>
      <c r="E6" s="41">
        <v>47.918837963000001</v>
      </c>
      <c r="F6" s="42">
        <f>(D6/E6)*100</f>
        <v>17.431461479616097</v>
      </c>
      <c r="G6" s="43">
        <v>68.641614261000001</v>
      </c>
      <c r="H6" s="44">
        <f>(D6/G6)*100</f>
        <v>12.168935522464665</v>
      </c>
    </row>
    <row r="7" spans="3:8" x14ac:dyDescent="0.25">
      <c r="C7" s="78" t="s">
        <v>100</v>
      </c>
      <c r="D7" s="46">
        <v>10.649323403</v>
      </c>
      <c r="E7" s="47">
        <v>20.322752549</v>
      </c>
      <c r="F7" s="48">
        <f>(D7/E7)*100</f>
        <v>52.400989370527029</v>
      </c>
      <c r="G7" s="49">
        <v>33.436877228</v>
      </c>
      <c r="H7" s="50">
        <f t="shared" ref="H7:H15" si="0">(D7/G7)*100</f>
        <v>31.849037009001158</v>
      </c>
    </row>
    <row r="8" spans="3:8" x14ac:dyDescent="0.25">
      <c r="C8" s="79" t="s">
        <v>66</v>
      </c>
      <c r="D8" s="46">
        <v>14.896748863999999</v>
      </c>
      <c r="E8" s="47">
        <v>34.299490341999999</v>
      </c>
      <c r="F8" s="48">
        <f t="shared" ref="F8:F15" si="1">(D8/E8)*100</f>
        <v>43.431400045495174</v>
      </c>
      <c r="G8" s="49">
        <v>80.561491622999995</v>
      </c>
      <c r="H8" s="50">
        <f t="shared" si="0"/>
        <v>18.491153234490305</v>
      </c>
    </row>
    <row r="9" spans="3:8" x14ac:dyDescent="0.25">
      <c r="C9" s="79" t="s">
        <v>68</v>
      </c>
      <c r="D9" s="46">
        <v>21.496027087000002</v>
      </c>
      <c r="E9" s="47">
        <v>347.71634867</v>
      </c>
      <c r="F9" s="48">
        <f t="shared" si="1"/>
        <v>6.1820582118791298</v>
      </c>
      <c r="G9" s="49">
        <v>193.814514062</v>
      </c>
      <c r="H9" s="50">
        <f t="shared" si="0"/>
        <v>11.091030612972339</v>
      </c>
    </row>
    <row r="10" spans="3:8" x14ac:dyDescent="0.25">
      <c r="C10" s="79" t="s">
        <v>65</v>
      </c>
      <c r="D10" s="46">
        <v>22.890553964999999</v>
      </c>
      <c r="E10" s="47">
        <v>53.639278994999998</v>
      </c>
      <c r="F10" s="48">
        <f t="shared" si="1"/>
        <v>42.674984440290018</v>
      </c>
      <c r="G10" s="49">
        <v>67.598522353999996</v>
      </c>
      <c r="H10" s="50">
        <f t="shared" si="0"/>
        <v>33.862506409721099</v>
      </c>
    </row>
    <row r="11" spans="3:8" x14ac:dyDescent="0.25">
      <c r="C11" s="78" t="s">
        <v>67</v>
      </c>
      <c r="D11" s="46">
        <v>27.298143769999999</v>
      </c>
      <c r="E11" s="47">
        <v>314.770006701</v>
      </c>
      <c r="F11" s="48">
        <f t="shared" si="1"/>
        <v>8.6724094382761514</v>
      </c>
      <c r="G11" s="49">
        <v>186.32308233500001</v>
      </c>
      <c r="H11" s="50">
        <f t="shared" si="0"/>
        <v>14.650972615899107</v>
      </c>
    </row>
    <row r="12" spans="3:8" x14ac:dyDescent="0.25">
      <c r="C12" s="78" t="s">
        <v>69</v>
      </c>
      <c r="D12" s="46">
        <v>28.499684152</v>
      </c>
      <c r="E12" s="47">
        <v>75.189709770999997</v>
      </c>
      <c r="F12" s="48">
        <f t="shared" si="1"/>
        <v>37.903702832208666</v>
      </c>
      <c r="G12" s="49">
        <v>103.046476504</v>
      </c>
      <c r="H12" s="50">
        <f t="shared" si="0"/>
        <v>27.657116593301197</v>
      </c>
    </row>
    <row r="13" spans="3:8" x14ac:dyDescent="0.25">
      <c r="C13" s="79" t="s">
        <v>70</v>
      </c>
      <c r="D13" s="46">
        <v>44.595916504999998</v>
      </c>
      <c r="E13" s="47">
        <v>72.600451730000003</v>
      </c>
      <c r="F13" s="48">
        <f t="shared" si="1"/>
        <v>61.426500031778794</v>
      </c>
      <c r="G13" s="49">
        <v>152.53279108800001</v>
      </c>
      <c r="H13" s="50">
        <f t="shared" si="0"/>
        <v>29.236937308300803</v>
      </c>
    </row>
    <row r="14" spans="3:8" x14ac:dyDescent="0.25">
      <c r="C14" s="79" t="s">
        <v>64</v>
      </c>
      <c r="D14" s="46">
        <v>53.570806093999998</v>
      </c>
      <c r="E14" s="47">
        <v>261.05002720099998</v>
      </c>
      <c r="F14" s="48">
        <f t="shared" si="1"/>
        <v>20.521279644515122</v>
      </c>
      <c r="G14" s="49">
        <v>249.409284939</v>
      </c>
      <c r="H14" s="50">
        <f t="shared" si="0"/>
        <v>21.479074488787468</v>
      </c>
    </row>
    <row r="15" spans="3:8" ht="15.75" thickBot="1" x14ac:dyDescent="0.3">
      <c r="C15" s="80" t="s">
        <v>71</v>
      </c>
      <c r="D15" s="53">
        <v>77.614653723999993</v>
      </c>
      <c r="E15" s="54">
        <v>324.309315185</v>
      </c>
      <c r="F15" s="55">
        <f t="shared" si="1"/>
        <v>23.932292441160762</v>
      </c>
      <c r="G15" s="56">
        <v>405.59841449200002</v>
      </c>
      <c r="H15" s="57">
        <f t="shared" si="0"/>
        <v>19.135837555284837</v>
      </c>
    </row>
  </sheetData>
  <mergeCells count="3">
    <mergeCell ref="C2:H2"/>
    <mergeCell ref="C3:C5"/>
    <mergeCell ref="D3:D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"/>
  <sheetViews>
    <sheetView workbookViewId="0">
      <selection activeCell="H31" sqref="H31"/>
    </sheetView>
  </sheetViews>
  <sheetFormatPr defaultRowHeight="15" x14ac:dyDescent="0.25"/>
  <cols>
    <col min="1" max="16384" width="9.140625" style="74"/>
  </cols>
  <sheetData>
    <row r="2" spans="3:3" x14ac:dyDescent="0.25">
      <c r="C2" s="110" t="s">
        <v>106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"/>
  <sheetViews>
    <sheetView workbookViewId="0">
      <selection activeCell="E25" sqref="E25"/>
    </sheetView>
  </sheetViews>
  <sheetFormatPr defaultRowHeight="15" x14ac:dyDescent="0.25"/>
  <cols>
    <col min="1" max="16384" width="9.140625" style="74"/>
  </cols>
  <sheetData>
    <row r="2" spans="3:3" x14ac:dyDescent="0.25">
      <c r="C2" s="108" t="s">
        <v>105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"/>
  <sheetViews>
    <sheetView workbookViewId="0">
      <selection activeCell="M26" sqref="M26"/>
    </sheetView>
  </sheetViews>
  <sheetFormatPr defaultRowHeight="15" x14ac:dyDescent="0.25"/>
  <cols>
    <col min="1" max="16384" width="9.140625" style="74"/>
  </cols>
  <sheetData>
    <row r="2" spans="5:5" x14ac:dyDescent="0.25">
      <c r="E2" s="108" t="s">
        <v>104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7:G7"/>
  <sheetViews>
    <sheetView workbookViewId="0">
      <selection activeCell="G27" sqref="G27"/>
    </sheetView>
  </sheetViews>
  <sheetFormatPr defaultRowHeight="15" x14ac:dyDescent="0.25"/>
  <cols>
    <col min="1" max="16384" width="9.140625" style="74"/>
  </cols>
  <sheetData>
    <row r="7" spans="6:7" x14ac:dyDescent="0.25">
      <c r="F7" s="109" t="s">
        <v>101</v>
      </c>
      <c r="G7" s="108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"/>
  <sheetViews>
    <sheetView workbookViewId="0">
      <selection activeCell="E24" sqref="E24"/>
    </sheetView>
  </sheetViews>
  <sheetFormatPr defaultRowHeight="15" x14ac:dyDescent="0.25"/>
  <cols>
    <col min="1" max="16384" width="9.140625" style="74"/>
  </cols>
  <sheetData>
    <row r="2" spans="5:5" x14ac:dyDescent="0.25">
      <c r="E2" s="109" t="s">
        <v>102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FIGURA 01</vt:lpstr>
      <vt:lpstr>FIGURA 02</vt:lpstr>
      <vt:lpstr>FIGURA 03</vt:lpstr>
      <vt:lpstr>FIGURA 04</vt:lpstr>
      <vt:lpstr>GRÁFICO 01</vt:lpstr>
      <vt:lpstr>GRÁFICO 02</vt:lpstr>
      <vt:lpstr>GRÁFICO 03</vt:lpstr>
      <vt:lpstr>GRÁFICO 04</vt:lpstr>
      <vt:lpstr>GRÁFICO 05 </vt:lpstr>
      <vt:lpstr>GRÁFICO 06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Robson Coelho Cardoch Valdez</cp:lastModifiedBy>
  <dcterms:created xsi:type="dcterms:W3CDTF">2016-01-22T13:22:56Z</dcterms:created>
  <dcterms:modified xsi:type="dcterms:W3CDTF">2016-01-22T15:03:44Z</dcterms:modified>
</cp:coreProperties>
</file>