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2848" windowHeight="9360" firstSheet="1" activeTab="8"/>
  </bookViews>
  <sheets>
    <sheet name="kit" sheetId="10" state="hidden" r:id="rId1"/>
    <sheet name="BC" sheetId="1" r:id="rId2"/>
    <sheet name="Exp" sheetId="2" r:id="rId3"/>
    <sheet name="Imp" sheetId="3" r:id="rId4"/>
    <sheet name="Oil" sheetId="19" r:id="rId5"/>
    <sheet name="Outros" sheetId="9" r:id="rId6"/>
    <sheet name="ONU" sheetId="21" r:id="rId7"/>
    <sheet name="CNI" sheetId="28" r:id="rId8"/>
    <sheet name="Gráf1" sheetId="17" r:id="rId9"/>
    <sheet name="Gráf2" sheetId="11" r:id="rId10"/>
    <sheet name="Gráf3" sheetId="18" r:id="rId11"/>
    <sheet name="Gráf4" sheetId="20" r:id="rId12"/>
    <sheet name="Gráf5" sheetId="12" r:id="rId13"/>
    <sheet name="Gráf6" sheetId="13" r:id="rId14"/>
    <sheet name="Gráf7" sheetId="14" r:id="rId15"/>
    <sheet name="Gráf8" sheetId="15" r:id="rId16"/>
    <sheet name="Gráf9" sheetId="16" r:id="rId17"/>
    <sheet name="Gráf10" sheetId="22" r:id="rId18"/>
    <sheet name="Gráf11" sheetId="23" r:id="rId19"/>
    <sheet name="Gráf12" sheetId="26" r:id="rId20"/>
    <sheet name="Tab1" sheetId="27" r:id="rId21"/>
  </sheets>
  <calcPr calcId="145621"/>
</workbook>
</file>

<file path=xl/calcChain.xml><?xml version="1.0" encoding="utf-8"?>
<calcChain xmlns="http://schemas.openxmlformats.org/spreadsheetml/2006/main">
  <c r="AV268" i="9" l="1"/>
  <c r="AV114" i="9"/>
  <c r="AV115" i="9"/>
  <c r="AV116" i="9"/>
  <c r="AV117" i="9"/>
  <c r="AV118" i="9"/>
  <c r="AV119" i="9"/>
  <c r="AV120" i="9"/>
  <c r="AV121" i="9"/>
  <c r="AV122" i="9"/>
  <c r="AV123" i="9"/>
  <c r="AV124" i="9"/>
  <c r="AV125" i="9"/>
  <c r="AV126" i="9"/>
  <c r="AV127" i="9"/>
  <c r="AV128" i="9"/>
  <c r="AV129" i="9"/>
  <c r="AV130" i="9"/>
  <c r="AV131" i="9"/>
  <c r="AV132" i="9"/>
  <c r="AV133" i="9"/>
  <c r="AV134" i="9"/>
  <c r="AV135" i="9"/>
  <c r="AV136" i="9"/>
  <c r="AV137" i="9"/>
  <c r="AV138" i="9"/>
  <c r="AV139" i="9"/>
  <c r="AV140" i="9"/>
  <c r="AV141" i="9"/>
  <c r="AV142" i="9"/>
  <c r="AV143" i="9"/>
  <c r="AV144" i="9"/>
  <c r="AV145" i="9"/>
  <c r="AV146" i="9"/>
  <c r="AV147" i="9"/>
  <c r="AV148" i="9"/>
  <c r="AV149" i="9"/>
  <c r="AV150" i="9"/>
  <c r="AV151" i="9"/>
  <c r="AV152" i="9"/>
  <c r="AV153" i="9"/>
  <c r="AV154" i="9"/>
  <c r="AV155" i="9"/>
  <c r="AV156" i="9"/>
  <c r="AV157" i="9"/>
  <c r="AV158" i="9"/>
  <c r="AV159" i="9"/>
  <c r="AV160" i="9"/>
  <c r="AV161" i="9"/>
  <c r="AV162" i="9"/>
  <c r="AV163" i="9"/>
  <c r="AV164" i="9"/>
  <c r="AV165" i="9"/>
  <c r="AV166" i="9"/>
  <c r="AV167" i="9"/>
  <c r="AV168" i="9"/>
  <c r="AV169" i="9"/>
  <c r="AV170" i="9"/>
  <c r="AV171" i="9"/>
  <c r="AV172" i="9"/>
  <c r="AV173" i="9"/>
  <c r="AV174" i="9"/>
  <c r="AV175" i="9"/>
  <c r="AV176" i="9"/>
  <c r="AV177" i="9"/>
  <c r="AV178" i="9"/>
  <c r="AV179" i="9"/>
  <c r="AV180" i="9"/>
  <c r="AV181" i="9"/>
  <c r="AV182" i="9"/>
  <c r="AV183" i="9"/>
  <c r="AV184" i="9"/>
  <c r="AV185" i="9"/>
  <c r="AV186" i="9"/>
  <c r="AV187" i="9"/>
  <c r="AV188" i="9"/>
  <c r="AV189" i="9"/>
  <c r="AV190" i="9"/>
  <c r="AV191" i="9"/>
  <c r="AV192" i="9"/>
  <c r="AV193" i="9"/>
  <c r="AV194" i="9"/>
  <c r="AV195" i="9"/>
  <c r="AV196" i="9"/>
  <c r="AV197" i="9"/>
  <c r="AV198" i="9"/>
  <c r="AV199" i="9"/>
  <c r="AV200" i="9"/>
  <c r="AV201" i="9"/>
  <c r="AV202" i="9"/>
  <c r="AV203" i="9"/>
  <c r="AV204" i="9"/>
  <c r="AV205" i="9"/>
  <c r="AV206" i="9"/>
  <c r="AV207" i="9"/>
  <c r="AV208" i="9"/>
  <c r="AV209" i="9"/>
  <c r="AV210" i="9"/>
  <c r="AV211" i="9"/>
  <c r="AV212" i="9"/>
  <c r="AV213" i="9"/>
  <c r="AV214" i="9"/>
  <c r="AV215" i="9"/>
  <c r="AV216" i="9"/>
  <c r="AV217" i="9"/>
  <c r="AV218" i="9"/>
  <c r="AV219" i="9"/>
  <c r="AV220" i="9"/>
  <c r="AV221" i="9"/>
  <c r="AV222" i="9"/>
  <c r="AV223" i="9"/>
  <c r="AV224" i="9"/>
  <c r="AV225" i="9"/>
  <c r="AV226" i="9"/>
  <c r="AV227" i="9"/>
  <c r="AV228" i="9"/>
  <c r="AV229" i="9"/>
  <c r="AV230" i="9"/>
  <c r="AV231" i="9"/>
  <c r="AV232" i="9"/>
  <c r="AV233" i="9"/>
  <c r="AV234" i="9"/>
  <c r="AV235" i="9"/>
  <c r="AV236" i="9"/>
  <c r="AV237" i="9"/>
  <c r="AV238" i="9"/>
  <c r="AV239" i="9"/>
  <c r="AV240" i="9"/>
  <c r="AV241" i="9"/>
  <c r="AV242" i="9"/>
  <c r="AV243" i="9"/>
  <c r="AV244" i="9"/>
  <c r="AV245" i="9"/>
  <c r="AV246" i="9"/>
  <c r="AV247" i="9"/>
  <c r="AV248" i="9"/>
  <c r="AV249" i="9"/>
  <c r="AV250" i="9"/>
  <c r="AV251" i="9"/>
  <c r="AV252" i="9"/>
  <c r="AV253" i="9"/>
  <c r="AV254" i="9"/>
  <c r="AV255" i="9"/>
  <c r="AV256" i="9"/>
  <c r="AV257" i="9"/>
  <c r="AV258" i="9"/>
  <c r="AV259" i="9"/>
  <c r="AV260" i="9"/>
  <c r="AV261" i="9"/>
  <c r="AV262" i="9"/>
  <c r="AV263" i="9"/>
  <c r="AV264" i="9"/>
  <c r="AV265" i="9"/>
  <c r="AV266" i="9"/>
  <c r="AV267" i="9"/>
  <c r="AV113" i="9"/>
  <c r="AS114" i="9"/>
  <c r="AS115" i="9"/>
  <c r="AS116" i="9"/>
  <c r="AS117" i="9"/>
  <c r="AS118" i="9"/>
  <c r="AS119" i="9"/>
  <c r="AS120" i="9"/>
  <c r="AS121" i="9"/>
  <c r="AS122" i="9"/>
  <c r="AS123" i="9"/>
  <c r="AS124" i="9"/>
  <c r="AS125" i="9"/>
  <c r="AS126" i="9"/>
  <c r="AS127" i="9"/>
  <c r="AS128" i="9"/>
  <c r="AS129" i="9"/>
  <c r="AS130" i="9"/>
  <c r="AS131" i="9"/>
  <c r="AS132" i="9"/>
  <c r="AS133" i="9"/>
  <c r="AS134" i="9"/>
  <c r="AS135" i="9"/>
  <c r="AS136" i="9"/>
  <c r="AS137" i="9"/>
  <c r="AS138" i="9"/>
  <c r="AS139" i="9"/>
  <c r="AS140" i="9"/>
  <c r="AS141" i="9"/>
  <c r="AS142" i="9"/>
  <c r="AS143" i="9"/>
  <c r="AS144" i="9"/>
  <c r="AS145" i="9"/>
  <c r="AS146" i="9"/>
  <c r="AS147" i="9"/>
  <c r="AS148" i="9"/>
  <c r="AS149" i="9"/>
  <c r="AS150" i="9"/>
  <c r="AS151" i="9"/>
  <c r="AS152" i="9"/>
  <c r="AS153" i="9"/>
  <c r="AS154" i="9"/>
  <c r="AS155" i="9"/>
  <c r="AS156" i="9"/>
  <c r="AS157" i="9"/>
  <c r="AS158" i="9"/>
  <c r="AS159" i="9"/>
  <c r="AS160" i="9"/>
  <c r="AS161" i="9"/>
  <c r="AS162" i="9"/>
  <c r="AS163" i="9"/>
  <c r="AS164" i="9"/>
  <c r="AS165" i="9"/>
  <c r="AS166" i="9"/>
  <c r="AS167" i="9"/>
  <c r="AS168" i="9"/>
  <c r="AS169" i="9"/>
  <c r="AS170" i="9"/>
  <c r="AS171" i="9"/>
  <c r="AS172" i="9"/>
  <c r="AS173" i="9"/>
  <c r="AS174" i="9"/>
  <c r="AS175" i="9"/>
  <c r="AS176" i="9"/>
  <c r="AS177" i="9"/>
  <c r="AS178" i="9"/>
  <c r="AS179" i="9"/>
  <c r="AS180" i="9"/>
  <c r="AS181" i="9"/>
  <c r="AS182" i="9"/>
  <c r="AS183" i="9"/>
  <c r="AS184" i="9"/>
  <c r="AS185" i="9"/>
  <c r="AS186" i="9"/>
  <c r="AS187" i="9"/>
  <c r="AS188" i="9"/>
  <c r="AS189" i="9"/>
  <c r="AS190" i="9"/>
  <c r="AS191" i="9"/>
  <c r="AS192" i="9"/>
  <c r="AS193" i="9"/>
  <c r="AS194" i="9"/>
  <c r="AS195" i="9"/>
  <c r="AS196" i="9"/>
  <c r="AS197" i="9"/>
  <c r="AS198" i="9"/>
  <c r="AS199" i="9"/>
  <c r="AS200" i="9"/>
  <c r="AS201" i="9"/>
  <c r="AS202" i="9"/>
  <c r="AS203" i="9"/>
  <c r="AS204" i="9"/>
  <c r="AS205" i="9"/>
  <c r="AS206" i="9"/>
  <c r="AS207" i="9"/>
  <c r="AS208" i="9"/>
  <c r="AS209" i="9"/>
  <c r="AS210" i="9"/>
  <c r="AS211" i="9"/>
  <c r="AS212" i="9"/>
  <c r="AS213" i="9"/>
  <c r="AS214" i="9"/>
  <c r="AS215" i="9"/>
  <c r="AS216" i="9"/>
  <c r="AS217" i="9"/>
  <c r="AS218" i="9"/>
  <c r="AS219" i="9"/>
  <c r="AS220" i="9"/>
  <c r="AS221" i="9"/>
  <c r="AS222" i="9"/>
  <c r="AS223" i="9"/>
  <c r="AS224" i="9"/>
  <c r="AS225" i="9"/>
  <c r="AS226" i="9"/>
  <c r="AS227" i="9"/>
  <c r="AS228" i="9"/>
  <c r="AS229" i="9"/>
  <c r="AS230" i="9"/>
  <c r="AS231" i="9"/>
  <c r="AS232" i="9"/>
  <c r="AS233" i="9"/>
  <c r="AS234" i="9"/>
  <c r="AS235" i="9"/>
  <c r="AS236" i="9"/>
  <c r="AS237" i="9"/>
  <c r="AS238" i="9"/>
  <c r="AS239" i="9"/>
  <c r="AS240" i="9"/>
  <c r="AS241" i="9"/>
  <c r="AS242" i="9"/>
  <c r="AS243" i="9"/>
  <c r="AS244" i="9"/>
  <c r="AS245" i="9"/>
  <c r="AS246" i="9"/>
  <c r="AS247" i="9"/>
  <c r="AS248" i="9"/>
  <c r="AS249" i="9"/>
  <c r="AS250" i="9"/>
  <c r="AS251" i="9"/>
  <c r="AS252" i="9"/>
  <c r="AS253" i="9"/>
  <c r="AS254" i="9"/>
  <c r="AS255" i="9"/>
  <c r="AS256" i="9"/>
  <c r="AS257" i="9"/>
  <c r="AS258" i="9"/>
  <c r="AS259" i="9"/>
  <c r="AS260" i="9"/>
  <c r="AS261" i="9"/>
  <c r="AS262" i="9"/>
  <c r="AS263" i="9"/>
  <c r="AS264" i="9"/>
  <c r="AS265" i="9"/>
  <c r="AS266" i="9"/>
  <c r="AS267" i="9"/>
  <c r="AS268" i="9"/>
  <c r="AS113" i="9"/>
  <c r="AU126" i="9"/>
  <c r="AU127" i="9"/>
  <c r="AU128" i="9"/>
  <c r="AU129" i="9"/>
  <c r="AU130" i="9"/>
  <c r="AU131" i="9"/>
  <c r="AU132" i="9"/>
  <c r="AU133" i="9"/>
  <c r="AU134" i="9"/>
  <c r="AU135" i="9"/>
  <c r="AU136" i="9"/>
  <c r="AU137" i="9"/>
  <c r="AU138" i="9"/>
  <c r="AU139" i="9"/>
  <c r="AU140" i="9"/>
  <c r="AU141" i="9"/>
  <c r="AU142" i="9"/>
  <c r="AU143" i="9"/>
  <c r="AU144" i="9"/>
  <c r="AU145" i="9"/>
  <c r="AU146" i="9"/>
  <c r="AU147" i="9"/>
  <c r="AU148" i="9"/>
  <c r="AU149" i="9"/>
  <c r="AU150" i="9"/>
  <c r="AU151" i="9"/>
  <c r="AU152" i="9"/>
  <c r="AU153" i="9"/>
  <c r="AU154" i="9"/>
  <c r="AU155" i="9"/>
  <c r="AU156" i="9"/>
  <c r="AU157" i="9"/>
  <c r="AU158" i="9"/>
  <c r="AU159" i="9"/>
  <c r="AU160" i="9"/>
  <c r="AU161" i="9"/>
  <c r="AU162" i="9"/>
  <c r="AU163" i="9"/>
  <c r="AU164" i="9"/>
  <c r="AU165" i="9"/>
  <c r="AU166" i="9"/>
  <c r="AU167" i="9"/>
  <c r="AU168" i="9"/>
  <c r="AU169" i="9"/>
  <c r="AU170" i="9"/>
  <c r="AU171" i="9"/>
  <c r="AU172" i="9"/>
  <c r="AU173" i="9"/>
  <c r="AU174" i="9"/>
  <c r="AU175" i="9"/>
  <c r="AU176" i="9"/>
  <c r="AU177" i="9"/>
  <c r="AU178" i="9"/>
  <c r="AU179" i="9"/>
  <c r="AU180" i="9"/>
  <c r="AU181" i="9"/>
  <c r="AU182" i="9"/>
  <c r="AU183" i="9"/>
  <c r="AU184" i="9"/>
  <c r="AU185" i="9"/>
  <c r="AU186" i="9"/>
  <c r="AU187" i="9"/>
  <c r="AU188" i="9"/>
  <c r="AU189" i="9"/>
  <c r="AU190" i="9"/>
  <c r="AU191" i="9"/>
  <c r="AU192" i="9"/>
  <c r="AU193" i="9"/>
  <c r="AU194" i="9"/>
  <c r="AU195" i="9"/>
  <c r="AU196" i="9"/>
  <c r="AU197" i="9"/>
  <c r="AU198" i="9"/>
  <c r="AU199" i="9"/>
  <c r="AU200" i="9"/>
  <c r="AU201" i="9"/>
  <c r="AU202" i="9"/>
  <c r="AU203" i="9"/>
  <c r="AU204" i="9"/>
  <c r="AU205" i="9"/>
  <c r="AU206" i="9"/>
  <c r="AU207" i="9"/>
  <c r="AU208" i="9"/>
  <c r="AU209" i="9"/>
  <c r="AU210" i="9"/>
  <c r="AU211" i="9"/>
  <c r="AU212" i="9"/>
  <c r="AU213" i="9"/>
  <c r="AU214" i="9"/>
  <c r="AU215" i="9"/>
  <c r="AU216" i="9"/>
  <c r="AU217" i="9"/>
  <c r="AU218" i="9"/>
  <c r="AU219" i="9"/>
  <c r="AU220" i="9"/>
  <c r="AU221" i="9"/>
  <c r="AU222" i="9"/>
  <c r="AU223" i="9"/>
  <c r="AU224" i="9"/>
  <c r="AU225" i="9"/>
  <c r="AU226" i="9"/>
  <c r="AU227" i="9"/>
  <c r="AU228" i="9"/>
  <c r="AU229" i="9"/>
  <c r="AU230" i="9"/>
  <c r="AU231" i="9"/>
  <c r="AU232" i="9"/>
  <c r="AU233" i="9"/>
  <c r="AU234" i="9"/>
  <c r="AU235" i="9"/>
  <c r="AU236" i="9"/>
  <c r="AU237" i="9"/>
  <c r="AU238" i="9"/>
  <c r="AU239" i="9"/>
  <c r="AU240" i="9"/>
  <c r="AU241" i="9"/>
  <c r="AU242" i="9"/>
  <c r="AU243" i="9"/>
  <c r="AU244" i="9"/>
  <c r="AU245" i="9"/>
  <c r="AU246" i="9"/>
  <c r="AU247" i="9"/>
  <c r="AU248" i="9"/>
  <c r="AU249" i="9"/>
  <c r="AU250" i="9"/>
  <c r="AU251" i="9"/>
  <c r="AU252" i="9"/>
  <c r="AU253" i="9"/>
  <c r="AU254" i="9"/>
  <c r="AU255" i="9"/>
  <c r="AU256" i="9"/>
  <c r="AU257" i="9"/>
  <c r="AU258" i="9"/>
  <c r="AU259" i="9"/>
  <c r="AU260" i="9"/>
  <c r="AU261" i="9"/>
  <c r="AU262" i="9"/>
  <c r="AU263" i="9"/>
  <c r="AU264" i="9"/>
  <c r="AU265" i="9"/>
  <c r="AU266" i="9"/>
  <c r="AU267" i="9"/>
  <c r="AU268" i="9"/>
  <c r="AU125" i="9"/>
  <c r="T103" i="9" l="1"/>
  <c r="T104" i="9"/>
  <c r="T105" i="9"/>
  <c r="T106" i="9"/>
  <c r="T107" i="9"/>
  <c r="T108" i="9"/>
  <c r="T109" i="9"/>
  <c r="T110" i="9"/>
  <c r="T111" i="9"/>
  <c r="T112" i="9"/>
  <c r="T113" i="9"/>
  <c r="T114" i="9"/>
  <c r="U125" i="9" s="1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U173" i="9" s="1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102" i="9"/>
  <c r="X103" i="9"/>
  <c r="X104" i="9"/>
  <c r="X105" i="9"/>
  <c r="X106" i="9"/>
  <c r="X107" i="9"/>
  <c r="X108" i="9"/>
  <c r="X109" i="9"/>
  <c r="X110" i="9"/>
  <c r="X111" i="9"/>
  <c r="X112" i="9"/>
  <c r="X113" i="9"/>
  <c r="X114" i="9"/>
  <c r="X115" i="9"/>
  <c r="X116" i="9"/>
  <c r="X117" i="9"/>
  <c r="X118" i="9"/>
  <c r="X119" i="9"/>
  <c r="X120" i="9"/>
  <c r="X121" i="9"/>
  <c r="X122" i="9"/>
  <c r="X123" i="9"/>
  <c r="X124" i="9"/>
  <c r="X125" i="9"/>
  <c r="X126" i="9"/>
  <c r="X127" i="9"/>
  <c r="X128" i="9"/>
  <c r="X129" i="9"/>
  <c r="X130" i="9"/>
  <c r="X131" i="9"/>
  <c r="X132" i="9"/>
  <c r="X133" i="9"/>
  <c r="X134" i="9"/>
  <c r="X135" i="9"/>
  <c r="X136" i="9"/>
  <c r="X137" i="9"/>
  <c r="X138" i="9"/>
  <c r="X139" i="9"/>
  <c r="X140" i="9"/>
  <c r="X141" i="9"/>
  <c r="X142" i="9"/>
  <c r="X143" i="9"/>
  <c r="X144" i="9"/>
  <c r="X145" i="9"/>
  <c r="X146" i="9"/>
  <c r="X147" i="9"/>
  <c r="X148" i="9"/>
  <c r="X149" i="9"/>
  <c r="X150" i="9"/>
  <c r="X151" i="9"/>
  <c r="X152" i="9"/>
  <c r="X153" i="9"/>
  <c r="X154" i="9"/>
  <c r="X155" i="9"/>
  <c r="X156" i="9"/>
  <c r="X157" i="9"/>
  <c r="X158" i="9"/>
  <c r="X159" i="9"/>
  <c r="X160" i="9"/>
  <c r="X161" i="9"/>
  <c r="X162" i="9"/>
  <c r="X163" i="9"/>
  <c r="X164" i="9"/>
  <c r="X165" i="9"/>
  <c r="X166" i="9"/>
  <c r="X167" i="9"/>
  <c r="X168" i="9"/>
  <c r="X169" i="9"/>
  <c r="X170" i="9"/>
  <c r="X171" i="9"/>
  <c r="X172" i="9"/>
  <c r="X173" i="9"/>
  <c r="X174" i="9"/>
  <c r="X175" i="9"/>
  <c r="X176" i="9"/>
  <c r="X177" i="9"/>
  <c r="X178" i="9"/>
  <c r="X179" i="9"/>
  <c r="X180" i="9"/>
  <c r="X181" i="9"/>
  <c r="X182" i="9"/>
  <c r="X183" i="9"/>
  <c r="X184" i="9"/>
  <c r="X185" i="9"/>
  <c r="X186" i="9"/>
  <c r="X187" i="9"/>
  <c r="X188" i="9"/>
  <c r="X189" i="9"/>
  <c r="Y198" i="9" s="1"/>
  <c r="X190" i="9"/>
  <c r="X191" i="9"/>
  <c r="X192" i="9"/>
  <c r="X193" i="9"/>
  <c r="X194" i="9"/>
  <c r="X195" i="9"/>
  <c r="X196" i="9"/>
  <c r="X197" i="9"/>
  <c r="X198" i="9"/>
  <c r="X199" i="9"/>
  <c r="X200" i="9"/>
  <c r="X201" i="9"/>
  <c r="X202" i="9"/>
  <c r="X203" i="9"/>
  <c r="X204" i="9"/>
  <c r="X205" i="9"/>
  <c r="X206" i="9"/>
  <c r="X207" i="9"/>
  <c r="X208" i="9"/>
  <c r="X209" i="9"/>
  <c r="X210" i="9"/>
  <c r="X211" i="9"/>
  <c r="X212" i="9"/>
  <c r="X213" i="9"/>
  <c r="X214" i="9"/>
  <c r="X215" i="9"/>
  <c r="X216" i="9"/>
  <c r="X217" i="9"/>
  <c r="X218" i="9"/>
  <c r="X219" i="9"/>
  <c r="X220" i="9"/>
  <c r="X221" i="9"/>
  <c r="X222" i="9"/>
  <c r="X223" i="9"/>
  <c r="X224" i="9"/>
  <c r="X225" i="9"/>
  <c r="X226" i="9"/>
  <c r="X227" i="9"/>
  <c r="X228" i="9"/>
  <c r="X229" i="9"/>
  <c r="X230" i="9"/>
  <c r="X231" i="9"/>
  <c r="X232" i="9"/>
  <c r="X233" i="9"/>
  <c r="X234" i="9"/>
  <c r="X235" i="9"/>
  <c r="X236" i="9"/>
  <c r="X237" i="9"/>
  <c r="X238" i="9"/>
  <c r="X239" i="9"/>
  <c r="X240" i="9"/>
  <c r="X241" i="9"/>
  <c r="X242" i="9"/>
  <c r="X243" i="9"/>
  <c r="X244" i="9"/>
  <c r="X245" i="9"/>
  <c r="X246" i="9"/>
  <c r="X247" i="9"/>
  <c r="X248" i="9"/>
  <c r="X249" i="9"/>
  <c r="X250" i="9"/>
  <c r="X251" i="9"/>
  <c r="X252" i="9"/>
  <c r="X253" i="9"/>
  <c r="X254" i="9"/>
  <c r="X255" i="9"/>
  <c r="X256" i="9"/>
  <c r="X257" i="9"/>
  <c r="X258" i="9"/>
  <c r="X259" i="9"/>
  <c r="X260" i="9"/>
  <c r="X261" i="9"/>
  <c r="X262" i="9"/>
  <c r="X263" i="9"/>
  <c r="X264" i="9"/>
  <c r="X265" i="9"/>
  <c r="X266" i="9"/>
  <c r="X267" i="9"/>
  <c r="X268" i="9"/>
  <c r="X102" i="9"/>
  <c r="P103" i="9"/>
  <c r="P104" i="9"/>
  <c r="P105" i="9"/>
  <c r="Q115" i="9" s="1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Q131" i="9" s="1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Q163" i="9" s="1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Q192" i="9" s="1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Q210" i="9" s="1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Q226" i="9" s="1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Q242" i="9" s="1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Q258" i="9" s="1"/>
  <c r="P248" i="9"/>
  <c r="P249" i="9"/>
  <c r="P250" i="9"/>
  <c r="P251" i="9"/>
  <c r="P252" i="9"/>
  <c r="P253" i="9"/>
  <c r="P254" i="9"/>
  <c r="P255" i="9"/>
  <c r="P256" i="9"/>
  <c r="P257" i="9"/>
  <c r="P258" i="9"/>
  <c r="P259" i="9"/>
  <c r="P260" i="9"/>
  <c r="P261" i="9"/>
  <c r="P262" i="9"/>
  <c r="P263" i="9"/>
  <c r="P264" i="9"/>
  <c r="P265" i="9"/>
  <c r="P266" i="9"/>
  <c r="P267" i="9"/>
  <c r="P268" i="9"/>
  <c r="P102" i="9"/>
  <c r="Q267" i="9" l="1"/>
  <c r="Q263" i="9"/>
  <c r="Q259" i="9"/>
  <c r="Q255" i="9"/>
  <c r="Q251" i="9"/>
  <c r="Q247" i="9"/>
  <c r="Q243" i="9"/>
  <c r="Q239" i="9"/>
  <c r="Q235" i="9"/>
  <c r="Q231" i="9"/>
  <c r="Q227" i="9"/>
  <c r="Q223" i="9"/>
  <c r="Q219" i="9"/>
  <c r="Q215" i="9"/>
  <c r="Q211" i="9"/>
  <c r="Q207" i="9"/>
  <c r="Q203" i="9"/>
  <c r="Q199" i="9"/>
  <c r="Q266" i="9"/>
  <c r="Q254" i="9"/>
  <c r="Q246" i="9"/>
  <c r="Q234" i="9"/>
  <c r="Q230" i="9"/>
  <c r="Q222" i="9"/>
  <c r="Q218" i="9"/>
  <c r="Q214" i="9"/>
  <c r="Q206" i="9"/>
  <c r="Q202" i="9"/>
  <c r="Q198" i="9"/>
  <c r="Y242" i="9"/>
  <c r="Y190" i="9"/>
  <c r="Y134" i="9"/>
  <c r="U253" i="9"/>
  <c r="U237" i="9"/>
  <c r="U221" i="9"/>
  <c r="U205" i="9"/>
  <c r="U189" i="9"/>
  <c r="U157" i="9"/>
  <c r="U141" i="9"/>
  <c r="Q262" i="9"/>
  <c r="Q250" i="9"/>
  <c r="Q238" i="9"/>
  <c r="Q265" i="9"/>
  <c r="Q261" i="9"/>
  <c r="Q257" i="9"/>
  <c r="Q253" i="9"/>
  <c r="Q249" i="9"/>
  <c r="Q245" i="9"/>
  <c r="Q241" i="9"/>
  <c r="Q237" i="9"/>
  <c r="Q233" i="9"/>
  <c r="Q229" i="9"/>
  <c r="Q225" i="9"/>
  <c r="Q221" i="9"/>
  <c r="Q217" i="9"/>
  <c r="Q213" i="9"/>
  <c r="Q209" i="9"/>
  <c r="Q205" i="9"/>
  <c r="Q201" i="9"/>
  <c r="Q197" i="9"/>
  <c r="Q193" i="9"/>
  <c r="Q189" i="9"/>
  <c r="Q185" i="9"/>
  <c r="Q181" i="9"/>
  <c r="Q177" i="9"/>
  <c r="Q173" i="9"/>
  <c r="Q169" i="9"/>
  <c r="Q165" i="9"/>
  <c r="Q161" i="9"/>
  <c r="Q157" i="9"/>
  <c r="Q153" i="9"/>
  <c r="Q149" i="9"/>
  <c r="Q145" i="9"/>
  <c r="Q141" i="9"/>
  <c r="Q137" i="9"/>
  <c r="Q133" i="9"/>
  <c r="Q129" i="9"/>
  <c r="Q179" i="9"/>
  <c r="Q147" i="9"/>
  <c r="Q113" i="9"/>
  <c r="Q268" i="9"/>
  <c r="Q264" i="9"/>
  <c r="Q260" i="9"/>
  <c r="Q256" i="9"/>
  <c r="Q252" i="9"/>
  <c r="Q248" i="9"/>
  <c r="Q244" i="9"/>
  <c r="Q240" i="9"/>
  <c r="Q236" i="9"/>
  <c r="Q232" i="9"/>
  <c r="Q228" i="9"/>
  <c r="Q224" i="9"/>
  <c r="Q220" i="9"/>
  <c r="Q216" i="9"/>
  <c r="Q212" i="9"/>
  <c r="Q208" i="9"/>
  <c r="Q204" i="9"/>
  <c r="Q200" i="9"/>
  <c r="Q195" i="9"/>
  <c r="Q196" i="9"/>
  <c r="Q191" i="9"/>
  <c r="Q188" i="9"/>
  <c r="Q183" i="9"/>
  <c r="Q184" i="9"/>
  <c r="Q180" i="9"/>
  <c r="Q175" i="9"/>
  <c r="Q176" i="9"/>
  <c r="Q172" i="9"/>
  <c r="Q167" i="9"/>
  <c r="Q168" i="9"/>
  <c r="Q164" i="9"/>
  <c r="Q159" i="9"/>
  <c r="Q160" i="9"/>
  <c r="Q156" i="9"/>
  <c r="Q151" i="9"/>
  <c r="Q152" i="9"/>
  <c r="Q148" i="9"/>
  <c r="Q143" i="9"/>
  <c r="Q140" i="9"/>
  <c r="Q135" i="9"/>
  <c r="Q132" i="9"/>
  <c r="Q127" i="9"/>
  <c r="Q124" i="9"/>
  <c r="Q119" i="9"/>
  <c r="Q116" i="9"/>
  <c r="Q171" i="9"/>
  <c r="Q139" i="9"/>
  <c r="Y266" i="9"/>
  <c r="Y254" i="9"/>
  <c r="Y246" i="9"/>
  <c r="Y230" i="9"/>
  <c r="Y222" i="9"/>
  <c r="Y218" i="9"/>
  <c r="Y210" i="9"/>
  <c r="Y206" i="9"/>
  <c r="Y202" i="9"/>
  <c r="Y194" i="9"/>
  <c r="Y186" i="9"/>
  <c r="Y182" i="9"/>
  <c r="Y178" i="9"/>
  <c r="Y174" i="9"/>
  <c r="Y170" i="9"/>
  <c r="Y166" i="9"/>
  <c r="Y162" i="9"/>
  <c r="Y158" i="9"/>
  <c r="Y154" i="9"/>
  <c r="Y150" i="9"/>
  <c r="Y146" i="9"/>
  <c r="Y142" i="9"/>
  <c r="Y138" i="9"/>
  <c r="Y130" i="9"/>
  <c r="Y126" i="9"/>
  <c r="Y122" i="9"/>
  <c r="Y118" i="9"/>
  <c r="Y114" i="9"/>
  <c r="U265" i="9"/>
  <c r="U261" i="9"/>
  <c r="U257" i="9"/>
  <c r="U249" i="9"/>
  <c r="U245" i="9"/>
  <c r="U241" i="9"/>
  <c r="U233" i="9"/>
  <c r="U229" i="9"/>
  <c r="U225" i="9"/>
  <c r="U217" i="9"/>
  <c r="U213" i="9"/>
  <c r="U209" i="9"/>
  <c r="U201" i="9"/>
  <c r="U197" i="9"/>
  <c r="U193" i="9"/>
  <c r="U185" i="9"/>
  <c r="U181" i="9"/>
  <c r="U177" i="9"/>
  <c r="U169" i="9"/>
  <c r="U165" i="9"/>
  <c r="U161" i="9"/>
  <c r="U153" i="9"/>
  <c r="U149" i="9"/>
  <c r="U145" i="9"/>
  <c r="U137" i="9"/>
  <c r="U133" i="9"/>
  <c r="U129" i="9"/>
  <c r="U121" i="9"/>
  <c r="U117" i="9"/>
  <c r="U113" i="9"/>
  <c r="Y262" i="9"/>
  <c r="Y258" i="9"/>
  <c r="Y250" i="9"/>
  <c r="Y238" i="9"/>
  <c r="Y234" i="9"/>
  <c r="Y226" i="9"/>
  <c r="Y214" i="9"/>
  <c r="Q194" i="9"/>
  <c r="Q190" i="9"/>
  <c r="Q186" i="9"/>
  <c r="Q182" i="9"/>
  <c r="Q178" i="9"/>
  <c r="Q174" i="9"/>
  <c r="Q170" i="9"/>
  <c r="Q166" i="9"/>
  <c r="Q162" i="9"/>
  <c r="Q158" i="9"/>
  <c r="Q154" i="9"/>
  <c r="Q150" i="9"/>
  <c r="Q146" i="9"/>
  <c r="Q142" i="9"/>
  <c r="Q138" i="9"/>
  <c r="Q134" i="9"/>
  <c r="Q130" i="9"/>
  <c r="Q126" i="9"/>
  <c r="Q122" i="9"/>
  <c r="Q118" i="9"/>
  <c r="Q114" i="9"/>
  <c r="Q187" i="9"/>
  <c r="Q155" i="9"/>
  <c r="Q123" i="9"/>
  <c r="U266" i="9"/>
  <c r="U262" i="9"/>
  <c r="U258" i="9"/>
  <c r="U254" i="9"/>
  <c r="U250" i="9"/>
  <c r="U246" i="9"/>
  <c r="U242" i="9"/>
  <c r="U238" i="9"/>
  <c r="U234" i="9"/>
  <c r="U230" i="9"/>
  <c r="U226" i="9"/>
  <c r="U222" i="9"/>
  <c r="U218" i="9"/>
  <c r="U214" i="9"/>
  <c r="U210" i="9"/>
  <c r="U206" i="9"/>
  <c r="U202" i="9"/>
  <c r="U198" i="9"/>
  <c r="U194" i="9"/>
  <c r="U190" i="9"/>
  <c r="U186" i="9"/>
  <c r="U182" i="9"/>
  <c r="U178" i="9"/>
  <c r="U174" i="9"/>
  <c r="U170" i="9"/>
  <c r="U166" i="9"/>
  <c r="U162" i="9"/>
  <c r="U158" i="9"/>
  <c r="U154" i="9"/>
  <c r="U150" i="9"/>
  <c r="U146" i="9"/>
  <c r="U142" i="9"/>
  <c r="U138" i="9"/>
  <c r="U134" i="9"/>
  <c r="U130" i="9"/>
  <c r="U126" i="9"/>
  <c r="U122" i="9"/>
  <c r="U118" i="9"/>
  <c r="U114" i="9"/>
  <c r="Q125" i="9"/>
  <c r="Q121" i="9"/>
  <c r="Q117" i="9"/>
  <c r="Q144" i="9"/>
  <c r="Q136" i="9"/>
  <c r="Q128" i="9"/>
  <c r="Q120" i="9"/>
  <c r="U268" i="9"/>
  <c r="U264" i="9"/>
  <c r="U260" i="9"/>
  <c r="U256" i="9"/>
  <c r="U252" i="9"/>
  <c r="U248" i="9"/>
  <c r="U244" i="9"/>
  <c r="U240" i="9"/>
  <c r="U236" i="9"/>
  <c r="U232" i="9"/>
  <c r="U228" i="9"/>
  <c r="U224" i="9"/>
  <c r="U220" i="9"/>
  <c r="U216" i="9"/>
  <c r="U212" i="9"/>
  <c r="U208" i="9"/>
  <c r="U204" i="9"/>
  <c r="U200" i="9"/>
  <c r="U196" i="9"/>
  <c r="U192" i="9"/>
  <c r="U188" i="9"/>
  <c r="U184" i="9"/>
  <c r="U180" i="9"/>
  <c r="U176" i="9"/>
  <c r="U172" i="9"/>
  <c r="U168" i="9"/>
  <c r="U164" i="9"/>
  <c r="U160" i="9"/>
  <c r="U156" i="9"/>
  <c r="U152" i="9"/>
  <c r="U148" i="9"/>
  <c r="U144" i="9"/>
  <c r="U140" i="9"/>
  <c r="U136" i="9"/>
  <c r="U132" i="9"/>
  <c r="U128" i="9"/>
  <c r="U124" i="9"/>
  <c r="U120" i="9"/>
  <c r="U116" i="9"/>
  <c r="U267" i="9"/>
  <c r="U263" i="9"/>
  <c r="U259" i="9"/>
  <c r="U255" i="9"/>
  <c r="U251" i="9"/>
  <c r="U247" i="9"/>
  <c r="U243" i="9"/>
  <c r="U239" i="9"/>
  <c r="U235" i="9"/>
  <c r="U231" i="9"/>
  <c r="U227" i="9"/>
  <c r="U223" i="9"/>
  <c r="U219" i="9"/>
  <c r="U215" i="9"/>
  <c r="U211" i="9"/>
  <c r="U207" i="9"/>
  <c r="U203" i="9"/>
  <c r="U199" i="9"/>
  <c r="U195" i="9"/>
  <c r="U191" i="9"/>
  <c r="U187" i="9"/>
  <c r="U183" i="9"/>
  <c r="U179" i="9"/>
  <c r="U175" i="9"/>
  <c r="U171" i="9"/>
  <c r="U167" i="9"/>
  <c r="U163" i="9"/>
  <c r="U159" i="9"/>
  <c r="U155" i="9"/>
  <c r="U151" i="9"/>
  <c r="U147" i="9"/>
  <c r="U143" i="9"/>
  <c r="U139" i="9"/>
  <c r="U135" i="9"/>
  <c r="U131" i="9"/>
  <c r="U127" i="9"/>
  <c r="U123" i="9"/>
  <c r="U119" i="9"/>
  <c r="U115" i="9"/>
  <c r="Y267" i="9"/>
  <c r="Y263" i="9"/>
  <c r="Y259" i="9"/>
  <c r="Y255" i="9"/>
  <c r="Y251" i="9"/>
  <c r="Y247" i="9"/>
  <c r="Y243" i="9"/>
  <c r="Y239" i="9"/>
  <c r="Y235" i="9"/>
  <c r="Y231" i="9"/>
  <c r="Y227" i="9"/>
  <c r="Y223" i="9"/>
  <c r="Y219" i="9"/>
  <c r="Y215" i="9"/>
  <c r="Y211" i="9"/>
  <c r="Y207" i="9"/>
  <c r="Y203" i="9"/>
  <c r="Y199" i="9"/>
  <c r="Y195" i="9"/>
  <c r="Y191" i="9"/>
  <c r="Y187" i="9"/>
  <c r="Y183" i="9"/>
  <c r="Y179" i="9"/>
  <c r="Y175" i="9"/>
  <c r="Y171" i="9"/>
  <c r="Y167" i="9"/>
  <c r="Y163" i="9"/>
  <c r="Y159" i="9"/>
  <c r="Y155" i="9"/>
  <c r="Y151" i="9"/>
  <c r="Y147" i="9"/>
  <c r="Y143" i="9"/>
  <c r="Y139" i="9"/>
  <c r="Y135" i="9"/>
  <c r="Y131" i="9"/>
  <c r="Y127" i="9"/>
  <c r="Y123" i="9"/>
  <c r="Y119" i="9"/>
  <c r="Y115" i="9"/>
  <c r="Y265" i="9"/>
  <c r="Y261" i="9"/>
  <c r="Y257" i="9"/>
  <c r="Y253" i="9"/>
  <c r="Y249" i="9"/>
  <c r="Y245" i="9"/>
  <c r="Y241" i="9"/>
  <c r="Y237" i="9"/>
  <c r="Y233" i="9"/>
  <c r="Y229" i="9"/>
  <c r="Y225" i="9"/>
  <c r="Y221" i="9"/>
  <c r="Y217" i="9"/>
  <c r="Y213" i="9"/>
  <c r="Y209" i="9"/>
  <c r="Y205" i="9"/>
  <c r="Y201" i="9"/>
  <c r="Y197" i="9"/>
  <c r="Y193" i="9"/>
  <c r="Y189" i="9"/>
  <c r="Y185" i="9"/>
  <c r="Y181" i="9"/>
  <c r="Y177" i="9"/>
  <c r="Y173" i="9"/>
  <c r="Y169" i="9"/>
  <c r="Y165" i="9"/>
  <c r="Y161" i="9"/>
  <c r="Y157" i="9"/>
  <c r="Y153" i="9"/>
  <c r="Y149" i="9"/>
  <c r="Y145" i="9"/>
  <c r="Y141" i="9"/>
  <c r="Y137" i="9"/>
  <c r="Y133" i="9"/>
  <c r="Y129" i="9"/>
  <c r="Y125" i="9"/>
  <c r="Y121" i="9"/>
  <c r="Y117" i="9"/>
  <c r="Y113" i="9"/>
  <c r="Y268" i="9"/>
  <c r="Y264" i="9"/>
  <c r="Y260" i="9"/>
  <c r="Y256" i="9"/>
  <c r="Y252" i="9"/>
  <c r="Y248" i="9"/>
  <c r="Y244" i="9"/>
  <c r="Y240" i="9"/>
  <c r="Y236" i="9"/>
  <c r="Y232" i="9"/>
  <c r="Y228" i="9"/>
  <c r="Y224" i="9"/>
  <c r="Y220" i="9"/>
  <c r="Y216" i="9"/>
  <c r="Y212" i="9"/>
  <c r="Y208" i="9"/>
  <c r="Y204" i="9"/>
  <c r="Y200" i="9"/>
  <c r="Y196" i="9"/>
  <c r="Y192" i="9"/>
  <c r="Y188" i="9"/>
  <c r="Y184" i="9"/>
  <c r="Y180" i="9"/>
  <c r="Y176" i="9"/>
  <c r="Y172" i="9"/>
  <c r="Y168" i="9"/>
  <c r="Y164" i="9"/>
  <c r="Y160" i="9"/>
  <c r="Y156" i="9"/>
  <c r="Y152" i="9"/>
  <c r="Y148" i="9"/>
  <c r="Y144" i="9"/>
  <c r="Y140" i="9"/>
  <c r="Y136" i="9"/>
  <c r="Y132" i="9"/>
  <c r="Y128" i="9"/>
  <c r="Y124" i="9"/>
  <c r="Y120" i="9"/>
  <c r="Y11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B124" i="9"/>
  <c r="AB125" i="9"/>
  <c r="AB126" i="9"/>
  <c r="AB127" i="9"/>
  <c r="AB128" i="9"/>
  <c r="AB129" i="9"/>
  <c r="AB130" i="9"/>
  <c r="AB131" i="9"/>
  <c r="AB132" i="9"/>
  <c r="AB133" i="9"/>
  <c r="AB134" i="9"/>
  <c r="AB135" i="9"/>
  <c r="AB136" i="9"/>
  <c r="AB137" i="9"/>
  <c r="AB138" i="9"/>
  <c r="AB139" i="9"/>
  <c r="AB140" i="9"/>
  <c r="AB141" i="9"/>
  <c r="AB142" i="9"/>
  <c r="AB143" i="9"/>
  <c r="AB144" i="9"/>
  <c r="AB145" i="9"/>
  <c r="AB146" i="9"/>
  <c r="AB147" i="9"/>
  <c r="AB148" i="9"/>
  <c r="AB149" i="9"/>
  <c r="AB150" i="9"/>
  <c r="AB151" i="9"/>
  <c r="AB152" i="9"/>
  <c r="AB153" i="9"/>
  <c r="AB154" i="9"/>
  <c r="AB155" i="9"/>
  <c r="AB156" i="9"/>
  <c r="AB157" i="9"/>
  <c r="AB158" i="9"/>
  <c r="AB159" i="9"/>
  <c r="AB160" i="9"/>
  <c r="AB161" i="9"/>
  <c r="AB162" i="9"/>
  <c r="AB163" i="9"/>
  <c r="AB164" i="9"/>
  <c r="AB165" i="9"/>
  <c r="AB166" i="9"/>
  <c r="AB167" i="9"/>
  <c r="AB168" i="9"/>
  <c r="AB169" i="9"/>
  <c r="AB170" i="9"/>
  <c r="AB171" i="9"/>
  <c r="AB172" i="9"/>
  <c r="AB173" i="9"/>
  <c r="AB174" i="9"/>
  <c r="AB175" i="9"/>
  <c r="AB176" i="9"/>
  <c r="AB177" i="9"/>
  <c r="AB178" i="9"/>
  <c r="AB179" i="9"/>
  <c r="AB180" i="9"/>
  <c r="AB181" i="9"/>
  <c r="AB182" i="9"/>
  <c r="AB183" i="9"/>
  <c r="AB184" i="9"/>
  <c r="AB185" i="9"/>
  <c r="AB186" i="9"/>
  <c r="AB187" i="9"/>
  <c r="AB188" i="9"/>
  <c r="AB189" i="9"/>
  <c r="AB190" i="9"/>
  <c r="AB191" i="9"/>
  <c r="AB192" i="9"/>
  <c r="AB193" i="9"/>
  <c r="AB194" i="9"/>
  <c r="AB195" i="9"/>
  <c r="AB196" i="9"/>
  <c r="AB197" i="9"/>
  <c r="AB198" i="9"/>
  <c r="AB199" i="9"/>
  <c r="AB200" i="9"/>
  <c r="AB201" i="9"/>
  <c r="AB202" i="9"/>
  <c r="AB203" i="9"/>
  <c r="AB204" i="9"/>
  <c r="AB205" i="9"/>
  <c r="AB206" i="9"/>
  <c r="AB207" i="9"/>
  <c r="AB208" i="9"/>
  <c r="AB209" i="9"/>
  <c r="AB210" i="9"/>
  <c r="AB211" i="9"/>
  <c r="AB212" i="9"/>
  <c r="AB213" i="9"/>
  <c r="AB214" i="9"/>
  <c r="AB215" i="9"/>
  <c r="AB216" i="9"/>
  <c r="AB217" i="9"/>
  <c r="AB218" i="9"/>
  <c r="AB219" i="9"/>
  <c r="AB220" i="9"/>
  <c r="AB221" i="9"/>
  <c r="AB222" i="9"/>
  <c r="AB223" i="9"/>
  <c r="AB224" i="9"/>
  <c r="AB225" i="9"/>
  <c r="AB226" i="9"/>
  <c r="AB227" i="9"/>
  <c r="AB228" i="9"/>
  <c r="AB229" i="9"/>
  <c r="AB230" i="9"/>
  <c r="AB231" i="9"/>
  <c r="AB232" i="9"/>
  <c r="AB233" i="9"/>
  <c r="AB234" i="9"/>
  <c r="AB235" i="9"/>
  <c r="AB236" i="9"/>
  <c r="AB237" i="9"/>
  <c r="AB238" i="9"/>
  <c r="AB239" i="9"/>
  <c r="AB240" i="9"/>
  <c r="AB241" i="9"/>
  <c r="AB242" i="9"/>
  <c r="AB243" i="9"/>
  <c r="AB244" i="9"/>
  <c r="AB245" i="9"/>
  <c r="AB246" i="9"/>
  <c r="AB247" i="9"/>
  <c r="AB248" i="9"/>
  <c r="AB249" i="9"/>
  <c r="AB250" i="9"/>
  <c r="AB251" i="9"/>
  <c r="AB252" i="9"/>
  <c r="AB253" i="9"/>
  <c r="AB254" i="9"/>
  <c r="AB255" i="9"/>
  <c r="AB256" i="9"/>
  <c r="AB257" i="9"/>
  <c r="AB258" i="9"/>
  <c r="AB259" i="9"/>
  <c r="AB260" i="9"/>
  <c r="AB261" i="9"/>
  <c r="AB262" i="9"/>
  <c r="AB263" i="9"/>
  <c r="AB264" i="9"/>
  <c r="AB265" i="9"/>
  <c r="AB266" i="9"/>
  <c r="AB267" i="9"/>
  <c r="AB268" i="9"/>
  <c r="AB6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AR125" i="9" s="1"/>
  <c r="L115" i="9"/>
  <c r="L116" i="9"/>
  <c r="L117" i="9"/>
  <c r="L118" i="9"/>
  <c r="L119" i="9"/>
  <c r="L120" i="9"/>
  <c r="L121" i="9"/>
  <c r="L122" i="9"/>
  <c r="L123" i="9"/>
  <c r="L124" i="9"/>
  <c r="L125" i="9"/>
  <c r="L126" i="9"/>
  <c r="AR137" i="9" s="1"/>
  <c r="L127" i="9"/>
  <c r="L128" i="9"/>
  <c r="L129" i="9"/>
  <c r="L130" i="9"/>
  <c r="L131" i="9"/>
  <c r="L132" i="9"/>
  <c r="L133" i="9"/>
  <c r="L134" i="9"/>
  <c r="L135" i="9"/>
  <c r="L136" i="9"/>
  <c r="L137" i="9"/>
  <c r="L138" i="9"/>
  <c r="AR149" i="9" s="1"/>
  <c r="L139" i="9"/>
  <c r="L140" i="9"/>
  <c r="L141" i="9"/>
  <c r="L142" i="9"/>
  <c r="L143" i="9"/>
  <c r="L144" i="9"/>
  <c r="L145" i="9"/>
  <c r="L146" i="9"/>
  <c r="L147" i="9"/>
  <c r="L148" i="9"/>
  <c r="L149" i="9"/>
  <c r="L150" i="9"/>
  <c r="AR161" i="9" s="1"/>
  <c r="L151" i="9"/>
  <c r="L152" i="9"/>
  <c r="L153" i="9"/>
  <c r="L154" i="9"/>
  <c r="L155" i="9"/>
  <c r="L156" i="9"/>
  <c r="L157" i="9"/>
  <c r="L158" i="9"/>
  <c r="L159" i="9"/>
  <c r="L160" i="9"/>
  <c r="L161" i="9"/>
  <c r="L162" i="9"/>
  <c r="AR173" i="9" s="1"/>
  <c r="L163" i="9"/>
  <c r="L164" i="9"/>
  <c r="L165" i="9"/>
  <c r="L166" i="9"/>
  <c r="L167" i="9"/>
  <c r="L168" i="9"/>
  <c r="L169" i="9"/>
  <c r="L170" i="9"/>
  <c r="L171" i="9"/>
  <c r="L172" i="9"/>
  <c r="L173" i="9"/>
  <c r="L174" i="9"/>
  <c r="AR185" i="9" s="1"/>
  <c r="L175" i="9"/>
  <c r="L176" i="9"/>
  <c r="L177" i="9"/>
  <c r="L178" i="9"/>
  <c r="L179" i="9"/>
  <c r="L180" i="9"/>
  <c r="L181" i="9"/>
  <c r="L182" i="9"/>
  <c r="L183" i="9"/>
  <c r="L184" i="9"/>
  <c r="L185" i="9"/>
  <c r="L186" i="9"/>
  <c r="AR197" i="9" s="1"/>
  <c r="L187" i="9"/>
  <c r="L188" i="9"/>
  <c r="L189" i="9"/>
  <c r="L190" i="9"/>
  <c r="L191" i="9"/>
  <c r="L192" i="9"/>
  <c r="L193" i="9"/>
  <c r="L194" i="9"/>
  <c r="L195" i="9"/>
  <c r="L196" i="9"/>
  <c r="L197" i="9"/>
  <c r="L198" i="9"/>
  <c r="AR209" i="9" s="1"/>
  <c r="L199" i="9"/>
  <c r="L200" i="9"/>
  <c r="L201" i="9"/>
  <c r="L202" i="9"/>
  <c r="L203" i="9"/>
  <c r="L204" i="9"/>
  <c r="L205" i="9"/>
  <c r="L206" i="9"/>
  <c r="L207" i="9"/>
  <c r="L208" i="9"/>
  <c r="L209" i="9"/>
  <c r="L210" i="9"/>
  <c r="AR221" i="9" s="1"/>
  <c r="L211" i="9"/>
  <c r="L212" i="9"/>
  <c r="L213" i="9"/>
  <c r="L214" i="9"/>
  <c r="L215" i="9"/>
  <c r="L216" i="9"/>
  <c r="L217" i="9"/>
  <c r="L218" i="9"/>
  <c r="L219" i="9"/>
  <c r="L220" i="9"/>
  <c r="L221" i="9"/>
  <c r="L222" i="9"/>
  <c r="AR233" i="9" s="1"/>
  <c r="L223" i="9"/>
  <c r="L224" i="9"/>
  <c r="L225" i="9"/>
  <c r="L226" i="9"/>
  <c r="L227" i="9"/>
  <c r="L228" i="9"/>
  <c r="L229" i="9"/>
  <c r="L230" i="9"/>
  <c r="L231" i="9"/>
  <c r="L232" i="9"/>
  <c r="L233" i="9"/>
  <c r="L234" i="9"/>
  <c r="AR245" i="9" s="1"/>
  <c r="L235" i="9"/>
  <c r="L236" i="9"/>
  <c r="L237" i="9"/>
  <c r="L238" i="9"/>
  <c r="L239" i="9"/>
  <c r="L240" i="9"/>
  <c r="L241" i="9"/>
  <c r="L242" i="9"/>
  <c r="L243" i="9"/>
  <c r="L244" i="9"/>
  <c r="L245" i="9"/>
  <c r="L246" i="9"/>
  <c r="AR257" i="9" s="1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102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17" i="9"/>
  <c r="AI7" i="9"/>
  <c r="AO7" i="9" s="1"/>
  <c r="AI8" i="9"/>
  <c r="AO8" i="9" s="1"/>
  <c r="AI9" i="9"/>
  <c r="AO9" i="9" s="1"/>
  <c r="AI10" i="9"/>
  <c r="AO10" i="9" s="1"/>
  <c r="AI11" i="9"/>
  <c r="AO11" i="9" s="1"/>
  <c r="AI12" i="9"/>
  <c r="AO12" i="9" s="1"/>
  <c r="AI13" i="9"/>
  <c r="AO13" i="9" s="1"/>
  <c r="AI14" i="9"/>
  <c r="AO14" i="9" s="1"/>
  <c r="AI15" i="9"/>
  <c r="AO15" i="9" s="1"/>
  <c r="AI16" i="9"/>
  <c r="AO16" i="9" s="1"/>
  <c r="AI17" i="9"/>
  <c r="AO17" i="9" s="1"/>
  <c r="AI18" i="9"/>
  <c r="AO18" i="9" s="1"/>
  <c r="AI19" i="9"/>
  <c r="AO19" i="9" s="1"/>
  <c r="AI20" i="9"/>
  <c r="AO20" i="9" s="1"/>
  <c r="AI21" i="9"/>
  <c r="AO21" i="9" s="1"/>
  <c r="AI22" i="9"/>
  <c r="AO22" i="9" s="1"/>
  <c r="AI23" i="9"/>
  <c r="AO23" i="9" s="1"/>
  <c r="AI24" i="9"/>
  <c r="AO24" i="9" s="1"/>
  <c r="AI25" i="9"/>
  <c r="AO25" i="9" s="1"/>
  <c r="AI26" i="9"/>
  <c r="AO26" i="9" s="1"/>
  <c r="AI27" i="9"/>
  <c r="AO27" i="9" s="1"/>
  <c r="AI28" i="9"/>
  <c r="AO28" i="9" s="1"/>
  <c r="AI29" i="9"/>
  <c r="AO29" i="9" s="1"/>
  <c r="AI30" i="9"/>
  <c r="AO30" i="9" s="1"/>
  <c r="AI31" i="9"/>
  <c r="AO31" i="9" s="1"/>
  <c r="AI32" i="9"/>
  <c r="AO32" i="9" s="1"/>
  <c r="AI33" i="9"/>
  <c r="AO33" i="9" s="1"/>
  <c r="AI34" i="9"/>
  <c r="AO34" i="9" s="1"/>
  <c r="AI35" i="9"/>
  <c r="AO35" i="9" s="1"/>
  <c r="AI36" i="9"/>
  <c r="AO36" i="9" s="1"/>
  <c r="AI37" i="9"/>
  <c r="AO37" i="9" s="1"/>
  <c r="AI38" i="9"/>
  <c r="AO38" i="9" s="1"/>
  <c r="AI39" i="9"/>
  <c r="AO39" i="9" s="1"/>
  <c r="AI40" i="9"/>
  <c r="AO40" i="9" s="1"/>
  <c r="AI41" i="9"/>
  <c r="AO41" i="9" s="1"/>
  <c r="AI42" i="9"/>
  <c r="AO42" i="9" s="1"/>
  <c r="AI43" i="9"/>
  <c r="AO43" i="9" s="1"/>
  <c r="AI44" i="9"/>
  <c r="AO44" i="9" s="1"/>
  <c r="AI45" i="9"/>
  <c r="AO45" i="9" s="1"/>
  <c r="AI46" i="9"/>
  <c r="AO46" i="9" s="1"/>
  <c r="AI47" i="9"/>
  <c r="AO47" i="9" s="1"/>
  <c r="AI48" i="9"/>
  <c r="AO48" i="9" s="1"/>
  <c r="AI49" i="9"/>
  <c r="AO49" i="9" s="1"/>
  <c r="AI50" i="9"/>
  <c r="AO50" i="9" s="1"/>
  <c r="AI51" i="9"/>
  <c r="AO51" i="9" s="1"/>
  <c r="AI52" i="9"/>
  <c r="AO52" i="9" s="1"/>
  <c r="AI53" i="9"/>
  <c r="AO53" i="9" s="1"/>
  <c r="AI54" i="9"/>
  <c r="AO54" i="9" s="1"/>
  <c r="AI55" i="9"/>
  <c r="AO55" i="9" s="1"/>
  <c r="AI56" i="9"/>
  <c r="AO56" i="9" s="1"/>
  <c r="AI57" i="9"/>
  <c r="AO57" i="9" s="1"/>
  <c r="AI58" i="9"/>
  <c r="AO58" i="9" s="1"/>
  <c r="AI59" i="9"/>
  <c r="AO59" i="9" s="1"/>
  <c r="AI60" i="9"/>
  <c r="AO60" i="9" s="1"/>
  <c r="AI61" i="9"/>
  <c r="AO61" i="9" s="1"/>
  <c r="AI62" i="9"/>
  <c r="AO62" i="9" s="1"/>
  <c r="AI63" i="9"/>
  <c r="AO63" i="9" s="1"/>
  <c r="AI64" i="9"/>
  <c r="AO64" i="9" s="1"/>
  <c r="AI65" i="9"/>
  <c r="AO65" i="9" s="1"/>
  <c r="AI66" i="9"/>
  <c r="AO66" i="9" s="1"/>
  <c r="AI67" i="9"/>
  <c r="AO67" i="9" s="1"/>
  <c r="AI68" i="9"/>
  <c r="AO68" i="9" s="1"/>
  <c r="AI69" i="9"/>
  <c r="AO69" i="9" s="1"/>
  <c r="AI70" i="9"/>
  <c r="AO70" i="9" s="1"/>
  <c r="AI71" i="9"/>
  <c r="AO71" i="9" s="1"/>
  <c r="AI72" i="9"/>
  <c r="AO72" i="9" s="1"/>
  <c r="AI73" i="9"/>
  <c r="AO73" i="9" s="1"/>
  <c r="AI74" i="9"/>
  <c r="AO74" i="9" s="1"/>
  <c r="AI75" i="9"/>
  <c r="AO75" i="9" s="1"/>
  <c r="AI76" i="9"/>
  <c r="AO76" i="9" s="1"/>
  <c r="AI77" i="9"/>
  <c r="AO77" i="9" s="1"/>
  <c r="AI78" i="9"/>
  <c r="AO78" i="9" s="1"/>
  <c r="AI79" i="9"/>
  <c r="AO79" i="9" s="1"/>
  <c r="AI80" i="9"/>
  <c r="AO80" i="9" s="1"/>
  <c r="AI81" i="9"/>
  <c r="AO81" i="9" s="1"/>
  <c r="AI82" i="9"/>
  <c r="AO82" i="9" s="1"/>
  <c r="AI83" i="9"/>
  <c r="AO83" i="9" s="1"/>
  <c r="AI84" i="9"/>
  <c r="AO84" i="9" s="1"/>
  <c r="AI85" i="9"/>
  <c r="AO85" i="9" s="1"/>
  <c r="AI86" i="9"/>
  <c r="AO86" i="9" s="1"/>
  <c r="AI87" i="9"/>
  <c r="AO87" i="9" s="1"/>
  <c r="AI88" i="9"/>
  <c r="AO88" i="9" s="1"/>
  <c r="AI89" i="9"/>
  <c r="AO89" i="9" s="1"/>
  <c r="AI90" i="9"/>
  <c r="AO90" i="9" s="1"/>
  <c r="AI91" i="9"/>
  <c r="AO91" i="9" s="1"/>
  <c r="AI92" i="9"/>
  <c r="AO92" i="9" s="1"/>
  <c r="AI93" i="9"/>
  <c r="AO93" i="9" s="1"/>
  <c r="AI94" i="9"/>
  <c r="AO94" i="9" s="1"/>
  <c r="AI95" i="9"/>
  <c r="AO95" i="9" s="1"/>
  <c r="AI96" i="9"/>
  <c r="AO96" i="9" s="1"/>
  <c r="AI97" i="9"/>
  <c r="AO97" i="9" s="1"/>
  <c r="AI98" i="9"/>
  <c r="AO98" i="9" s="1"/>
  <c r="AI99" i="9"/>
  <c r="AO99" i="9" s="1"/>
  <c r="AI100" i="9"/>
  <c r="AO100" i="9" s="1"/>
  <c r="AI101" i="9"/>
  <c r="AO101" i="9" s="1"/>
  <c r="AI102" i="9"/>
  <c r="AO102" i="9" s="1"/>
  <c r="AI103" i="9"/>
  <c r="AO103" i="9" s="1"/>
  <c r="AI104" i="9"/>
  <c r="AO104" i="9" s="1"/>
  <c r="AI105" i="9"/>
  <c r="AO105" i="9" s="1"/>
  <c r="AI106" i="9"/>
  <c r="AO106" i="9" s="1"/>
  <c r="AI107" i="9"/>
  <c r="AO107" i="9" s="1"/>
  <c r="AI108" i="9"/>
  <c r="AO108" i="9" s="1"/>
  <c r="AI109" i="9"/>
  <c r="AO109" i="9" s="1"/>
  <c r="AI110" i="9"/>
  <c r="AO110" i="9" s="1"/>
  <c r="AI111" i="9"/>
  <c r="AO111" i="9" s="1"/>
  <c r="AI112" i="9"/>
  <c r="AO112" i="9" s="1"/>
  <c r="AI113" i="9"/>
  <c r="AO113" i="9" s="1"/>
  <c r="AI114" i="9"/>
  <c r="AO114" i="9" s="1"/>
  <c r="AI115" i="9"/>
  <c r="AO115" i="9" s="1"/>
  <c r="AI116" i="9"/>
  <c r="AO116" i="9" s="1"/>
  <c r="AI117" i="9"/>
  <c r="AO117" i="9" s="1"/>
  <c r="AI118" i="9"/>
  <c r="AO118" i="9" s="1"/>
  <c r="AI119" i="9"/>
  <c r="AO119" i="9" s="1"/>
  <c r="AI120" i="9"/>
  <c r="AO120" i="9" s="1"/>
  <c r="AI121" i="9"/>
  <c r="AO121" i="9" s="1"/>
  <c r="AI122" i="9"/>
  <c r="AO122" i="9" s="1"/>
  <c r="AI123" i="9"/>
  <c r="AO123" i="9" s="1"/>
  <c r="AI124" i="9"/>
  <c r="AO124" i="9" s="1"/>
  <c r="AI125" i="9"/>
  <c r="AO125" i="9" s="1"/>
  <c r="AI126" i="9"/>
  <c r="AO126" i="9" s="1"/>
  <c r="AI127" i="9"/>
  <c r="AO127" i="9" s="1"/>
  <c r="AI128" i="9"/>
  <c r="AO128" i="9" s="1"/>
  <c r="AI129" i="9"/>
  <c r="AO129" i="9" s="1"/>
  <c r="AI130" i="9"/>
  <c r="AO130" i="9" s="1"/>
  <c r="AI131" i="9"/>
  <c r="AO131" i="9" s="1"/>
  <c r="AI132" i="9"/>
  <c r="AO132" i="9" s="1"/>
  <c r="AI133" i="9"/>
  <c r="AO133" i="9" s="1"/>
  <c r="AI134" i="9"/>
  <c r="AO134" i="9" s="1"/>
  <c r="AI135" i="9"/>
  <c r="AO135" i="9" s="1"/>
  <c r="AI136" i="9"/>
  <c r="AO136" i="9" s="1"/>
  <c r="AI137" i="9"/>
  <c r="AO137" i="9" s="1"/>
  <c r="AI138" i="9"/>
  <c r="AO138" i="9" s="1"/>
  <c r="AI139" i="9"/>
  <c r="AO139" i="9" s="1"/>
  <c r="AI140" i="9"/>
  <c r="AO140" i="9" s="1"/>
  <c r="AI141" i="9"/>
  <c r="AO141" i="9" s="1"/>
  <c r="AI142" i="9"/>
  <c r="AO142" i="9" s="1"/>
  <c r="AI143" i="9"/>
  <c r="AO143" i="9" s="1"/>
  <c r="AI144" i="9"/>
  <c r="AO144" i="9" s="1"/>
  <c r="AI145" i="9"/>
  <c r="AO145" i="9" s="1"/>
  <c r="AI146" i="9"/>
  <c r="AO146" i="9" s="1"/>
  <c r="AI147" i="9"/>
  <c r="AO147" i="9" s="1"/>
  <c r="AI148" i="9"/>
  <c r="AO148" i="9" s="1"/>
  <c r="AI149" i="9"/>
  <c r="AO149" i="9" s="1"/>
  <c r="AI150" i="9"/>
  <c r="AO150" i="9" s="1"/>
  <c r="AI151" i="9"/>
  <c r="AO151" i="9" s="1"/>
  <c r="AI152" i="9"/>
  <c r="AO152" i="9" s="1"/>
  <c r="AI153" i="9"/>
  <c r="AO153" i="9" s="1"/>
  <c r="AI154" i="9"/>
  <c r="AO154" i="9" s="1"/>
  <c r="AI155" i="9"/>
  <c r="AO155" i="9" s="1"/>
  <c r="AI156" i="9"/>
  <c r="AO156" i="9" s="1"/>
  <c r="AI157" i="9"/>
  <c r="AO157" i="9" s="1"/>
  <c r="AI158" i="9"/>
  <c r="AO158" i="9" s="1"/>
  <c r="AI159" i="9"/>
  <c r="AO159" i="9" s="1"/>
  <c r="AI160" i="9"/>
  <c r="AO160" i="9" s="1"/>
  <c r="AI161" i="9"/>
  <c r="AO161" i="9" s="1"/>
  <c r="AI162" i="9"/>
  <c r="AO162" i="9" s="1"/>
  <c r="AI163" i="9"/>
  <c r="AO163" i="9" s="1"/>
  <c r="AI164" i="9"/>
  <c r="AO164" i="9" s="1"/>
  <c r="AI165" i="9"/>
  <c r="AO165" i="9" s="1"/>
  <c r="AI166" i="9"/>
  <c r="AO166" i="9" s="1"/>
  <c r="AI167" i="9"/>
  <c r="AO167" i="9" s="1"/>
  <c r="AI168" i="9"/>
  <c r="AO168" i="9" s="1"/>
  <c r="AI169" i="9"/>
  <c r="AO169" i="9" s="1"/>
  <c r="AI170" i="9"/>
  <c r="AO170" i="9" s="1"/>
  <c r="AI171" i="9"/>
  <c r="AO171" i="9" s="1"/>
  <c r="AI172" i="9"/>
  <c r="AO172" i="9" s="1"/>
  <c r="AI173" i="9"/>
  <c r="AO173" i="9" s="1"/>
  <c r="AI174" i="9"/>
  <c r="AO174" i="9" s="1"/>
  <c r="AI175" i="9"/>
  <c r="AO175" i="9" s="1"/>
  <c r="AI176" i="9"/>
  <c r="AO176" i="9" s="1"/>
  <c r="AI177" i="9"/>
  <c r="AO177" i="9" s="1"/>
  <c r="AI178" i="9"/>
  <c r="AO178" i="9" s="1"/>
  <c r="AI179" i="9"/>
  <c r="AO179" i="9" s="1"/>
  <c r="AI180" i="9"/>
  <c r="AO180" i="9" s="1"/>
  <c r="AI181" i="9"/>
  <c r="AO181" i="9" s="1"/>
  <c r="AI182" i="9"/>
  <c r="AO182" i="9" s="1"/>
  <c r="AI183" i="9"/>
  <c r="AO183" i="9" s="1"/>
  <c r="AI184" i="9"/>
  <c r="AO184" i="9" s="1"/>
  <c r="AI185" i="9"/>
  <c r="AO185" i="9" s="1"/>
  <c r="AI186" i="9"/>
  <c r="AO186" i="9" s="1"/>
  <c r="AI187" i="9"/>
  <c r="AO187" i="9" s="1"/>
  <c r="AI188" i="9"/>
  <c r="AO188" i="9" s="1"/>
  <c r="AI189" i="9"/>
  <c r="AO189" i="9" s="1"/>
  <c r="AI190" i="9"/>
  <c r="AO190" i="9" s="1"/>
  <c r="AI191" i="9"/>
  <c r="AO191" i="9" s="1"/>
  <c r="AI192" i="9"/>
  <c r="AO192" i="9" s="1"/>
  <c r="AI193" i="9"/>
  <c r="AO193" i="9" s="1"/>
  <c r="AI194" i="9"/>
  <c r="AO194" i="9" s="1"/>
  <c r="AI195" i="9"/>
  <c r="AO195" i="9" s="1"/>
  <c r="AI196" i="9"/>
  <c r="AO196" i="9" s="1"/>
  <c r="AI197" i="9"/>
  <c r="AO197" i="9" s="1"/>
  <c r="AI198" i="9"/>
  <c r="AO198" i="9" s="1"/>
  <c r="AI199" i="9"/>
  <c r="AO199" i="9" s="1"/>
  <c r="AI200" i="9"/>
  <c r="AO200" i="9" s="1"/>
  <c r="AI201" i="9"/>
  <c r="AO201" i="9" s="1"/>
  <c r="AI202" i="9"/>
  <c r="AO202" i="9" s="1"/>
  <c r="AI203" i="9"/>
  <c r="AO203" i="9" s="1"/>
  <c r="AI204" i="9"/>
  <c r="AO204" i="9" s="1"/>
  <c r="AI205" i="9"/>
  <c r="AO205" i="9" s="1"/>
  <c r="AI206" i="9"/>
  <c r="AO206" i="9" s="1"/>
  <c r="AI207" i="9"/>
  <c r="AO207" i="9" s="1"/>
  <c r="AI208" i="9"/>
  <c r="AO208" i="9" s="1"/>
  <c r="AI209" i="9"/>
  <c r="AO209" i="9" s="1"/>
  <c r="AI210" i="9"/>
  <c r="AO210" i="9" s="1"/>
  <c r="AI211" i="9"/>
  <c r="AO211" i="9" s="1"/>
  <c r="AI212" i="9"/>
  <c r="AO212" i="9" s="1"/>
  <c r="AI213" i="9"/>
  <c r="AO213" i="9" s="1"/>
  <c r="AI214" i="9"/>
  <c r="AO214" i="9" s="1"/>
  <c r="AI215" i="9"/>
  <c r="AO215" i="9" s="1"/>
  <c r="AI216" i="9"/>
  <c r="AO216" i="9" s="1"/>
  <c r="AI217" i="9"/>
  <c r="AO217" i="9" s="1"/>
  <c r="AI218" i="9"/>
  <c r="AO218" i="9" s="1"/>
  <c r="AI219" i="9"/>
  <c r="AO219" i="9" s="1"/>
  <c r="AI220" i="9"/>
  <c r="AO220" i="9" s="1"/>
  <c r="AI221" i="9"/>
  <c r="AO221" i="9" s="1"/>
  <c r="AI222" i="9"/>
  <c r="AO222" i="9" s="1"/>
  <c r="AI223" i="9"/>
  <c r="AO223" i="9" s="1"/>
  <c r="AI224" i="9"/>
  <c r="AO224" i="9" s="1"/>
  <c r="AI225" i="9"/>
  <c r="AO225" i="9" s="1"/>
  <c r="AI226" i="9"/>
  <c r="AO226" i="9" s="1"/>
  <c r="AI227" i="9"/>
  <c r="AO227" i="9" s="1"/>
  <c r="AI228" i="9"/>
  <c r="AO228" i="9" s="1"/>
  <c r="AI229" i="9"/>
  <c r="AO229" i="9" s="1"/>
  <c r="AI230" i="9"/>
  <c r="AO230" i="9" s="1"/>
  <c r="AI231" i="9"/>
  <c r="AO231" i="9" s="1"/>
  <c r="AI232" i="9"/>
  <c r="AO232" i="9" s="1"/>
  <c r="AI233" i="9"/>
  <c r="AO233" i="9" s="1"/>
  <c r="AI234" i="9"/>
  <c r="AO234" i="9" s="1"/>
  <c r="AI235" i="9"/>
  <c r="AO235" i="9" s="1"/>
  <c r="AI236" i="9"/>
  <c r="AO236" i="9" s="1"/>
  <c r="AI237" i="9"/>
  <c r="AO237" i="9" s="1"/>
  <c r="AI238" i="9"/>
  <c r="AO238" i="9" s="1"/>
  <c r="AI239" i="9"/>
  <c r="AO239" i="9" s="1"/>
  <c r="AI240" i="9"/>
  <c r="AO240" i="9" s="1"/>
  <c r="AI241" i="9"/>
  <c r="AO241" i="9" s="1"/>
  <c r="AI242" i="9"/>
  <c r="AO242" i="9" s="1"/>
  <c r="AI243" i="9"/>
  <c r="AO243" i="9" s="1"/>
  <c r="AI244" i="9"/>
  <c r="AO244" i="9" s="1"/>
  <c r="AI245" i="9"/>
  <c r="AO245" i="9" s="1"/>
  <c r="AI246" i="9"/>
  <c r="AO246" i="9" s="1"/>
  <c r="AI247" i="9"/>
  <c r="AO247" i="9" s="1"/>
  <c r="AI248" i="9"/>
  <c r="AO248" i="9" s="1"/>
  <c r="AI249" i="9"/>
  <c r="AO249" i="9" s="1"/>
  <c r="AI250" i="9"/>
  <c r="AO250" i="9" s="1"/>
  <c r="AI251" i="9"/>
  <c r="AO251" i="9" s="1"/>
  <c r="AI252" i="9"/>
  <c r="AO252" i="9" s="1"/>
  <c r="AI253" i="9"/>
  <c r="AO253" i="9" s="1"/>
  <c r="AI254" i="9"/>
  <c r="AO254" i="9" s="1"/>
  <c r="AI255" i="9"/>
  <c r="AO255" i="9" s="1"/>
  <c r="AI256" i="9"/>
  <c r="AO256" i="9" s="1"/>
  <c r="AI257" i="9"/>
  <c r="AO257" i="9" s="1"/>
  <c r="AI258" i="9"/>
  <c r="AO258" i="9" s="1"/>
  <c r="AI259" i="9"/>
  <c r="AO259" i="9" s="1"/>
  <c r="AI260" i="9"/>
  <c r="AO260" i="9" s="1"/>
  <c r="AI261" i="9"/>
  <c r="AO261" i="9" s="1"/>
  <c r="AI262" i="9"/>
  <c r="AO262" i="9" s="1"/>
  <c r="AI263" i="9"/>
  <c r="AO263" i="9" s="1"/>
  <c r="AI264" i="9"/>
  <c r="AO264" i="9" s="1"/>
  <c r="AI265" i="9"/>
  <c r="AO265" i="9" s="1"/>
  <c r="AI266" i="9"/>
  <c r="AO266" i="9" s="1"/>
  <c r="AI267" i="9"/>
  <c r="AO267" i="9" s="1"/>
  <c r="AI6" i="9"/>
  <c r="AO6" i="9" s="1"/>
  <c r="E10" i="21"/>
  <c r="E11" i="21"/>
  <c r="E12" i="21"/>
  <c r="E13" i="21"/>
  <c r="E14" i="21"/>
  <c r="E15" i="21"/>
  <c r="E16" i="21"/>
  <c r="E17" i="21"/>
  <c r="E18" i="21"/>
  <c r="E19" i="21"/>
  <c r="E20" i="21"/>
  <c r="E21" i="21"/>
  <c r="E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6" i="21"/>
  <c r="AR265" i="9" l="1"/>
  <c r="AR237" i="9"/>
  <c r="AR229" i="9"/>
  <c r="AR201" i="9"/>
  <c r="AR193" i="9"/>
  <c r="AR169" i="9"/>
  <c r="AR141" i="9"/>
  <c r="AR133" i="9"/>
  <c r="AR268" i="9"/>
  <c r="AR264" i="9"/>
  <c r="AR260" i="9"/>
  <c r="AR256" i="9"/>
  <c r="AR252" i="9"/>
  <c r="AR248" i="9"/>
  <c r="AR244" i="9"/>
  <c r="AR240" i="9"/>
  <c r="AR236" i="9"/>
  <c r="AR232" i="9"/>
  <c r="AR228" i="9"/>
  <c r="AR224" i="9"/>
  <c r="AR220" i="9"/>
  <c r="AR216" i="9"/>
  <c r="AR212" i="9"/>
  <c r="AR208" i="9"/>
  <c r="AR204" i="9"/>
  <c r="AR200" i="9"/>
  <c r="AR196" i="9"/>
  <c r="AR192" i="9"/>
  <c r="AR188" i="9"/>
  <c r="AR184" i="9"/>
  <c r="AR180" i="9"/>
  <c r="AR176" i="9"/>
  <c r="AR172" i="9"/>
  <c r="AR168" i="9"/>
  <c r="AR164" i="9"/>
  <c r="AR160" i="9"/>
  <c r="AR156" i="9"/>
  <c r="AR152" i="9"/>
  <c r="AR148" i="9"/>
  <c r="AR144" i="9"/>
  <c r="AR140" i="9"/>
  <c r="AR136" i="9"/>
  <c r="AR132" i="9"/>
  <c r="AR128" i="9"/>
  <c r="AR249" i="9"/>
  <c r="AR241" i="9"/>
  <c r="AR213" i="9"/>
  <c r="AR205" i="9"/>
  <c r="AR177" i="9"/>
  <c r="AR165" i="9"/>
  <c r="AR157" i="9"/>
  <c r="AR129" i="9"/>
  <c r="AR267" i="9"/>
  <c r="AR263" i="9"/>
  <c r="AR259" i="9"/>
  <c r="AR255" i="9"/>
  <c r="AR251" i="9"/>
  <c r="AR247" i="9"/>
  <c r="AR243" i="9"/>
  <c r="AR239" i="9"/>
  <c r="AR235" i="9"/>
  <c r="AR231" i="9"/>
  <c r="AR227" i="9"/>
  <c r="AR223" i="9"/>
  <c r="AR219" i="9"/>
  <c r="AR215" i="9"/>
  <c r="AR211" i="9"/>
  <c r="AR207" i="9"/>
  <c r="AR203" i="9"/>
  <c r="AR199" i="9"/>
  <c r="AR195" i="9"/>
  <c r="AR191" i="9"/>
  <c r="AR187" i="9"/>
  <c r="AR183" i="9"/>
  <c r="AR179" i="9"/>
  <c r="AR175" i="9"/>
  <c r="AR171" i="9"/>
  <c r="AR167" i="9"/>
  <c r="AR163" i="9"/>
  <c r="AR159" i="9"/>
  <c r="AR155" i="9"/>
  <c r="AR151" i="9"/>
  <c r="AR147" i="9"/>
  <c r="AR143" i="9"/>
  <c r="AR139" i="9"/>
  <c r="AR135" i="9"/>
  <c r="AR131" i="9"/>
  <c r="AR127" i="9"/>
  <c r="AR261" i="9"/>
  <c r="AR253" i="9"/>
  <c r="AR225" i="9"/>
  <c r="AR217" i="9"/>
  <c r="AR189" i="9"/>
  <c r="AR181" i="9"/>
  <c r="AR153" i="9"/>
  <c r="AR145" i="9"/>
  <c r="AR266" i="9"/>
  <c r="AR262" i="9"/>
  <c r="AR258" i="9"/>
  <c r="AR254" i="9"/>
  <c r="AR250" i="9"/>
  <c r="AR246" i="9"/>
  <c r="AR242" i="9"/>
  <c r="AR238" i="9"/>
  <c r="AR234" i="9"/>
  <c r="AR230" i="9"/>
  <c r="AR226" i="9"/>
  <c r="AR222" i="9"/>
  <c r="AR218" i="9"/>
  <c r="AR214" i="9"/>
  <c r="AR210" i="9"/>
  <c r="AR206" i="9"/>
  <c r="AR202" i="9"/>
  <c r="AR198" i="9"/>
  <c r="AR194" i="9"/>
  <c r="AR190" i="9"/>
  <c r="AR186" i="9"/>
  <c r="AR182" i="9"/>
  <c r="AR178" i="9"/>
  <c r="AR174" i="9"/>
  <c r="AR170" i="9"/>
  <c r="AR166" i="9"/>
  <c r="AR162" i="9"/>
  <c r="AR158" i="9"/>
  <c r="AR154" i="9"/>
  <c r="AR150" i="9"/>
  <c r="AR146" i="9"/>
  <c r="AR142" i="9"/>
  <c r="AR138" i="9"/>
  <c r="AR134" i="9"/>
  <c r="AR130" i="9"/>
  <c r="AR126" i="9"/>
  <c r="M217" i="9"/>
  <c r="M137" i="9"/>
  <c r="M213" i="9"/>
  <c r="M196" i="9"/>
  <c r="M153" i="9"/>
  <c r="M132" i="9"/>
  <c r="M264" i="9"/>
  <c r="M201" i="9"/>
  <c r="M116" i="9"/>
  <c r="M140" i="9"/>
  <c r="M124" i="9"/>
  <c r="M249" i="9"/>
  <c r="M180" i="9"/>
  <c r="AC17" i="9"/>
  <c r="M267" i="9"/>
  <c r="M263" i="9"/>
  <c r="M233" i="9"/>
  <c r="M158" i="9"/>
  <c r="AC39" i="9"/>
  <c r="AC35" i="9"/>
  <c r="AC31" i="9"/>
  <c r="AC27" i="9"/>
  <c r="AC23" i="9"/>
  <c r="AC19" i="9"/>
  <c r="AP107" i="9"/>
  <c r="AP103" i="9"/>
  <c r="AP99" i="9"/>
  <c r="AP95" i="9"/>
  <c r="AP91" i="9"/>
  <c r="AP87" i="9"/>
  <c r="AP83" i="9"/>
  <c r="AP79" i="9"/>
  <c r="AP75" i="9"/>
  <c r="AP71" i="9"/>
  <c r="AP67" i="9"/>
  <c r="AP63" i="9"/>
  <c r="AP59" i="9"/>
  <c r="AP55" i="9"/>
  <c r="AP51" i="9"/>
  <c r="AP47" i="9"/>
  <c r="AP43" i="9"/>
  <c r="AP39" i="9"/>
  <c r="AP35" i="9"/>
  <c r="AP31" i="9"/>
  <c r="AP27" i="9"/>
  <c r="AP23" i="9"/>
  <c r="AP19" i="9"/>
  <c r="AP130" i="9"/>
  <c r="AP126" i="9"/>
  <c r="AP122" i="9"/>
  <c r="AP118" i="9"/>
  <c r="AP114" i="9"/>
  <c r="AP110" i="9"/>
  <c r="AP106" i="9"/>
  <c r="AP102" i="9"/>
  <c r="AP98" i="9"/>
  <c r="AP94" i="9"/>
  <c r="AP90" i="9"/>
  <c r="AP86" i="9"/>
  <c r="AP82" i="9"/>
  <c r="AP78" i="9"/>
  <c r="AP74" i="9"/>
  <c r="AP70" i="9"/>
  <c r="AP66" i="9"/>
  <c r="AP62" i="9"/>
  <c r="AP58" i="9"/>
  <c r="AP54" i="9"/>
  <c r="AP50" i="9"/>
  <c r="AP46" i="9"/>
  <c r="AP42" i="9"/>
  <c r="AP38" i="9"/>
  <c r="AP34" i="9"/>
  <c r="AP30" i="9"/>
  <c r="AP26" i="9"/>
  <c r="AP22" i="9"/>
  <c r="AP18" i="9"/>
  <c r="AP259" i="9"/>
  <c r="AP251" i="9"/>
  <c r="AP247" i="9"/>
  <c r="AP243" i="9"/>
  <c r="AP239" i="9"/>
  <c r="AP235" i="9"/>
  <c r="AP231" i="9"/>
  <c r="AP227" i="9"/>
  <c r="AP223" i="9"/>
  <c r="AP219" i="9"/>
  <c r="AP215" i="9"/>
  <c r="AP211" i="9"/>
  <c r="AP207" i="9"/>
  <c r="AP203" i="9"/>
  <c r="AP199" i="9"/>
  <c r="AP195" i="9"/>
  <c r="AP191" i="9"/>
  <c r="AP187" i="9"/>
  <c r="AP183" i="9"/>
  <c r="AP179" i="9"/>
  <c r="AP175" i="9"/>
  <c r="AP171" i="9"/>
  <c r="AP167" i="9"/>
  <c r="AP163" i="9"/>
  <c r="AP159" i="9"/>
  <c r="AP155" i="9"/>
  <c r="AP151" i="9"/>
  <c r="AP147" i="9"/>
  <c r="AP143" i="9"/>
  <c r="AP139" i="9"/>
  <c r="AP135" i="9"/>
  <c r="AP131" i="9"/>
  <c r="AP127" i="9"/>
  <c r="AP123" i="9"/>
  <c r="AP119" i="9"/>
  <c r="AP115" i="9"/>
  <c r="AP111" i="9"/>
  <c r="AP109" i="9"/>
  <c r="AP105" i="9"/>
  <c r="AP101" i="9"/>
  <c r="AP97" i="9"/>
  <c r="AP93" i="9"/>
  <c r="AP89" i="9"/>
  <c r="AP85" i="9"/>
  <c r="AP81" i="9"/>
  <c r="AP77" i="9"/>
  <c r="AP73" i="9"/>
  <c r="AP69" i="9"/>
  <c r="AP65" i="9"/>
  <c r="AP61" i="9"/>
  <c r="AP57" i="9"/>
  <c r="AP53" i="9"/>
  <c r="AP49" i="9"/>
  <c r="AP45" i="9"/>
  <c r="AP41" i="9"/>
  <c r="AP37" i="9"/>
  <c r="AP33" i="9"/>
  <c r="AP29" i="9"/>
  <c r="AP25" i="9"/>
  <c r="AP21" i="9"/>
  <c r="AP263" i="9"/>
  <c r="AP255" i="9"/>
  <c r="AP264" i="9"/>
  <c r="AP260" i="9"/>
  <c r="AP256" i="9"/>
  <c r="AP252" i="9"/>
  <c r="AP248" i="9"/>
  <c r="AP244" i="9"/>
  <c r="AP240" i="9"/>
  <c r="AP236" i="9"/>
  <c r="AP232" i="9"/>
  <c r="AP228" i="9"/>
  <c r="AP224" i="9"/>
  <c r="AP220" i="9"/>
  <c r="AP216" i="9"/>
  <c r="AP212" i="9"/>
  <c r="AP208" i="9"/>
  <c r="AP204" i="9"/>
  <c r="AP200" i="9"/>
  <c r="AP196" i="9"/>
  <c r="AP192" i="9"/>
  <c r="AP188" i="9"/>
  <c r="AP184" i="9"/>
  <c r="AP180" i="9"/>
  <c r="AP176" i="9"/>
  <c r="AP172" i="9"/>
  <c r="AP168" i="9"/>
  <c r="AP164" i="9"/>
  <c r="AP160" i="9"/>
  <c r="AP156" i="9"/>
  <c r="AP152" i="9"/>
  <c r="AP148" i="9"/>
  <c r="AP144" i="9"/>
  <c r="AP140" i="9"/>
  <c r="AP136" i="9"/>
  <c r="AP132" i="9"/>
  <c r="AP128" i="9"/>
  <c r="AP124" i="9"/>
  <c r="AP120" i="9"/>
  <c r="AP116" i="9"/>
  <c r="AP112" i="9"/>
  <c r="AP108" i="9"/>
  <c r="AP104" i="9"/>
  <c r="AP100" i="9"/>
  <c r="AP96" i="9"/>
  <c r="AP92" i="9"/>
  <c r="AP88" i="9"/>
  <c r="AP84" i="9"/>
  <c r="AP80" i="9"/>
  <c r="AP76" i="9"/>
  <c r="AP72" i="9"/>
  <c r="AP68" i="9"/>
  <c r="AP64" i="9"/>
  <c r="AP60" i="9"/>
  <c r="AP56" i="9"/>
  <c r="AP52" i="9"/>
  <c r="AP48" i="9"/>
  <c r="AP44" i="9"/>
  <c r="AP40" i="9"/>
  <c r="AP36" i="9"/>
  <c r="AP32" i="9"/>
  <c r="AP28" i="9"/>
  <c r="AP24" i="9"/>
  <c r="AP20" i="9"/>
  <c r="M266" i="9"/>
  <c r="M262" i="9"/>
  <c r="M258" i="9"/>
  <c r="M254" i="9"/>
  <c r="M250" i="9"/>
  <c r="M246" i="9"/>
  <c r="M242" i="9"/>
  <c r="M238" i="9"/>
  <c r="M234" i="9"/>
  <c r="M230" i="9"/>
  <c r="M226" i="9"/>
  <c r="M222" i="9"/>
  <c r="M218" i="9"/>
  <c r="M214" i="9"/>
  <c r="M210" i="9"/>
  <c r="M206" i="9"/>
  <c r="M202" i="9"/>
  <c r="M198" i="9"/>
  <c r="M194" i="9"/>
  <c r="M186" i="9"/>
  <c r="M182" i="9"/>
  <c r="M178" i="9"/>
  <c r="M170" i="9"/>
  <c r="M166" i="9"/>
  <c r="M162" i="9"/>
  <c r="M154" i="9"/>
  <c r="M150" i="9"/>
  <c r="M146" i="9"/>
  <c r="M138" i="9"/>
  <c r="M134" i="9"/>
  <c r="M130" i="9"/>
  <c r="M122" i="9"/>
  <c r="M118" i="9"/>
  <c r="M114" i="9"/>
  <c r="M261" i="9"/>
  <c r="M245" i="9"/>
  <c r="M229" i="9"/>
  <c r="M174" i="9"/>
  <c r="M260" i="9"/>
  <c r="M256" i="9"/>
  <c r="M252" i="9"/>
  <c r="M248" i="9"/>
  <c r="M244" i="9"/>
  <c r="M240" i="9"/>
  <c r="M236" i="9"/>
  <c r="M232" i="9"/>
  <c r="M228" i="9"/>
  <c r="M224" i="9"/>
  <c r="M220" i="9"/>
  <c r="M216" i="9"/>
  <c r="M212" i="9"/>
  <c r="M208" i="9"/>
  <c r="M204" i="9"/>
  <c r="M200" i="9"/>
  <c r="M197" i="9"/>
  <c r="M193" i="9"/>
  <c r="M189" i="9"/>
  <c r="M184" i="9"/>
  <c r="M181" i="9"/>
  <c r="M177" i="9"/>
  <c r="M173" i="9"/>
  <c r="M168" i="9"/>
  <c r="M165" i="9"/>
  <c r="M161" i="9"/>
  <c r="M157" i="9"/>
  <c r="M152" i="9"/>
  <c r="M149" i="9"/>
  <c r="M145" i="9"/>
  <c r="M141" i="9"/>
  <c r="M136" i="9"/>
  <c r="M133" i="9"/>
  <c r="M129" i="9"/>
  <c r="M125" i="9"/>
  <c r="M120" i="9"/>
  <c r="M117" i="9"/>
  <c r="M268" i="9"/>
  <c r="M257" i="9"/>
  <c r="M241" i="9"/>
  <c r="M225" i="9"/>
  <c r="M209" i="9"/>
  <c r="M190" i="9"/>
  <c r="M169" i="9"/>
  <c r="M148" i="9"/>
  <c r="M126" i="9"/>
  <c r="M255" i="9"/>
  <c r="M251" i="9"/>
  <c r="M243" i="9"/>
  <c r="M239" i="9"/>
  <c r="M235" i="9"/>
  <c r="M227" i="9"/>
  <c r="M223" i="9"/>
  <c r="M219" i="9"/>
  <c r="M211" i="9"/>
  <c r="M203" i="9"/>
  <c r="M188" i="9"/>
  <c r="M172" i="9"/>
  <c r="M156" i="9"/>
  <c r="M265" i="9"/>
  <c r="M253" i="9"/>
  <c r="M237" i="9"/>
  <c r="M221" i="9"/>
  <c r="M205" i="9"/>
  <c r="M185" i="9"/>
  <c r="M164" i="9"/>
  <c r="M142" i="9"/>
  <c r="M121" i="9"/>
  <c r="M199" i="9"/>
  <c r="M195" i="9"/>
  <c r="M191" i="9"/>
  <c r="M187" i="9"/>
  <c r="M183" i="9"/>
  <c r="M179" i="9"/>
  <c r="M175" i="9"/>
  <c r="M171" i="9"/>
  <c r="M167" i="9"/>
  <c r="M163" i="9"/>
  <c r="M159" i="9"/>
  <c r="M155" i="9"/>
  <c r="M151" i="9"/>
  <c r="M147" i="9"/>
  <c r="M143" i="9"/>
  <c r="M139" i="9"/>
  <c r="M135" i="9"/>
  <c r="M131" i="9"/>
  <c r="M127" i="9"/>
  <c r="M123" i="9"/>
  <c r="M119" i="9"/>
  <c r="M115" i="9"/>
  <c r="M192" i="9"/>
  <c r="M176" i="9"/>
  <c r="M160" i="9"/>
  <c r="M144" i="9"/>
  <c r="M128" i="9"/>
  <c r="AC267" i="9"/>
  <c r="AC263" i="9"/>
  <c r="AC259" i="9"/>
  <c r="AC255" i="9"/>
  <c r="AC251" i="9"/>
  <c r="AC247" i="9"/>
  <c r="AC243" i="9"/>
  <c r="AC239" i="9"/>
  <c r="AC235" i="9"/>
  <c r="AC231" i="9"/>
  <c r="AC227" i="9"/>
  <c r="AC223" i="9"/>
  <c r="AC219" i="9"/>
  <c r="AC215" i="9"/>
  <c r="AC211" i="9"/>
  <c r="AC207" i="9"/>
  <c r="AC203" i="9"/>
  <c r="AC199" i="9"/>
  <c r="AC195" i="9"/>
  <c r="AC191" i="9"/>
  <c r="AC187" i="9"/>
  <c r="AC183" i="9"/>
  <c r="AC179" i="9"/>
  <c r="AC175" i="9"/>
  <c r="AC171" i="9"/>
  <c r="AC167" i="9"/>
  <c r="AC163" i="9"/>
  <c r="AC159" i="9"/>
  <c r="AC155" i="9"/>
  <c r="AC151" i="9"/>
  <c r="AC147" i="9"/>
  <c r="M259" i="9"/>
  <c r="M247" i="9"/>
  <c r="M231" i="9"/>
  <c r="M215" i="9"/>
  <c r="M207" i="9"/>
  <c r="AC268" i="9"/>
  <c r="AC264" i="9"/>
  <c r="AC260" i="9"/>
  <c r="AC256" i="9"/>
  <c r="AC252" i="9"/>
  <c r="AC248" i="9"/>
  <c r="AC244" i="9"/>
  <c r="AC240" i="9"/>
  <c r="AC236" i="9"/>
  <c r="AC232" i="9"/>
  <c r="AC228" i="9"/>
  <c r="AC224" i="9"/>
  <c r="AC220" i="9"/>
  <c r="AC216" i="9"/>
  <c r="AC212" i="9"/>
  <c r="AC208" i="9"/>
  <c r="AC204" i="9"/>
  <c r="AC200" i="9"/>
  <c r="AC196" i="9"/>
  <c r="AC192" i="9"/>
  <c r="AC188" i="9"/>
  <c r="AC184" i="9"/>
  <c r="AC180" i="9"/>
  <c r="AC176" i="9"/>
  <c r="AC172" i="9"/>
  <c r="AC168" i="9"/>
  <c r="AC164" i="9"/>
  <c r="AC160" i="9"/>
  <c r="AC156" i="9"/>
  <c r="AC152" i="9"/>
  <c r="AC148" i="9"/>
  <c r="AC144" i="9"/>
  <c r="AC140" i="9"/>
  <c r="AC136" i="9"/>
  <c r="AC132" i="9"/>
  <c r="AC128" i="9"/>
  <c r="AC124" i="9"/>
  <c r="AC120" i="9"/>
  <c r="AC116" i="9"/>
  <c r="AC112" i="9"/>
  <c r="AC108" i="9"/>
  <c r="AC104" i="9"/>
  <c r="AC100" i="9"/>
  <c r="AC96" i="9"/>
  <c r="AC92" i="9"/>
  <c r="AC88" i="9"/>
  <c r="AC84" i="9"/>
  <c r="AC80" i="9"/>
  <c r="AC76" i="9"/>
  <c r="AC72" i="9"/>
  <c r="AC68" i="9"/>
  <c r="AC64" i="9"/>
  <c r="AC60" i="9"/>
  <c r="AC56" i="9"/>
  <c r="AC52" i="9"/>
  <c r="AC48" i="9"/>
  <c r="AC44" i="9"/>
  <c r="AC143" i="9"/>
  <c r="AC139" i="9"/>
  <c r="AC135" i="9"/>
  <c r="AC131" i="9"/>
  <c r="AC127" i="9"/>
  <c r="AC123" i="9"/>
  <c r="AC119" i="9"/>
  <c r="AC115" i="9"/>
  <c r="AC111" i="9"/>
  <c r="AC107" i="9"/>
  <c r="AC103" i="9"/>
  <c r="AC99" i="9"/>
  <c r="AC95" i="9"/>
  <c r="AC91" i="9"/>
  <c r="AC87" i="9"/>
  <c r="AC83" i="9"/>
  <c r="AC79" i="9"/>
  <c r="AC75" i="9"/>
  <c r="AC71" i="9"/>
  <c r="AC67" i="9"/>
  <c r="AC63" i="9"/>
  <c r="AC59" i="9"/>
  <c r="AC55" i="9"/>
  <c r="AC51" i="9"/>
  <c r="AC47" i="9"/>
  <c r="AC43" i="9"/>
  <c r="AC266" i="9"/>
  <c r="AC262" i="9"/>
  <c r="AC258" i="9"/>
  <c r="AC254" i="9"/>
  <c r="AC250" i="9"/>
  <c r="AC246" i="9"/>
  <c r="AC242" i="9"/>
  <c r="AC238" i="9"/>
  <c r="AC234" i="9"/>
  <c r="AC230" i="9"/>
  <c r="AC226" i="9"/>
  <c r="AC222" i="9"/>
  <c r="AC218" i="9"/>
  <c r="AC214" i="9"/>
  <c r="AC210" i="9"/>
  <c r="AC206" i="9"/>
  <c r="AC202" i="9"/>
  <c r="AC198" i="9"/>
  <c r="AC194" i="9"/>
  <c r="AC190" i="9"/>
  <c r="AC186" i="9"/>
  <c r="AC182" i="9"/>
  <c r="AC178" i="9"/>
  <c r="AC174" i="9"/>
  <c r="AC170" i="9"/>
  <c r="AC166" i="9"/>
  <c r="AC162" i="9"/>
  <c r="AC158" i="9"/>
  <c r="AC154" i="9"/>
  <c r="AC150" i="9"/>
  <c r="AC146" i="9"/>
  <c r="AC142" i="9"/>
  <c r="AC138" i="9"/>
  <c r="AC134" i="9"/>
  <c r="AC130" i="9"/>
  <c r="AC126" i="9"/>
  <c r="AC122" i="9"/>
  <c r="AC118" i="9"/>
  <c r="AC114" i="9"/>
  <c r="AC110" i="9"/>
  <c r="AC106" i="9"/>
  <c r="AC102" i="9"/>
  <c r="AC98" i="9"/>
  <c r="AC94" i="9"/>
  <c r="AC90" i="9"/>
  <c r="AC86" i="9"/>
  <c r="AC82" i="9"/>
  <c r="AC78" i="9"/>
  <c r="AC74" i="9"/>
  <c r="AC70" i="9"/>
  <c r="AC66" i="9"/>
  <c r="AC62" i="9"/>
  <c r="AC58" i="9"/>
  <c r="AC54" i="9"/>
  <c r="AC50" i="9"/>
  <c r="AC46" i="9"/>
  <c r="AC42" i="9"/>
  <c r="AC38" i="9"/>
  <c r="AC34" i="9"/>
  <c r="AC30" i="9"/>
  <c r="AC26" i="9"/>
  <c r="AC22" i="9"/>
  <c r="AC18" i="9"/>
  <c r="AC265" i="9"/>
  <c r="AC261" i="9"/>
  <c r="AC257" i="9"/>
  <c r="AC253" i="9"/>
  <c r="AC249" i="9"/>
  <c r="AC245" i="9"/>
  <c r="AC241" i="9"/>
  <c r="AC237" i="9"/>
  <c r="AC233" i="9"/>
  <c r="AC229" i="9"/>
  <c r="AC225" i="9"/>
  <c r="AC221" i="9"/>
  <c r="AC217" i="9"/>
  <c r="AC213" i="9"/>
  <c r="AC209" i="9"/>
  <c r="AC205" i="9"/>
  <c r="AC201" i="9"/>
  <c r="AC197" i="9"/>
  <c r="AC193" i="9"/>
  <c r="AC189" i="9"/>
  <c r="AC185" i="9"/>
  <c r="AC181" i="9"/>
  <c r="AC177" i="9"/>
  <c r="AC173" i="9"/>
  <c r="AC169" i="9"/>
  <c r="AC165" i="9"/>
  <c r="AC161" i="9"/>
  <c r="AC157" i="9"/>
  <c r="AC153" i="9"/>
  <c r="AC149" i="9"/>
  <c r="AC145" i="9"/>
  <c r="AC141" i="9"/>
  <c r="AC137" i="9"/>
  <c r="AC133" i="9"/>
  <c r="AC129" i="9"/>
  <c r="AC125" i="9"/>
  <c r="AC121" i="9"/>
  <c r="AC117" i="9"/>
  <c r="AC113" i="9"/>
  <c r="AC109" i="9"/>
  <c r="AC105" i="9"/>
  <c r="AC101" i="9"/>
  <c r="AC97" i="9"/>
  <c r="AC93" i="9"/>
  <c r="AC89" i="9"/>
  <c r="AC85" i="9"/>
  <c r="AC81" i="9"/>
  <c r="AC77" i="9"/>
  <c r="AC73" i="9"/>
  <c r="AC69" i="9"/>
  <c r="AC65" i="9"/>
  <c r="AC61" i="9"/>
  <c r="AC57" i="9"/>
  <c r="AC53" i="9"/>
  <c r="AC49" i="9"/>
  <c r="AC45" i="9"/>
  <c r="AC41" i="9"/>
  <c r="AC37" i="9"/>
  <c r="AC33" i="9"/>
  <c r="AC29" i="9"/>
  <c r="AC25" i="9"/>
  <c r="AC21" i="9"/>
  <c r="AC40" i="9"/>
  <c r="AC36" i="9"/>
  <c r="AC32" i="9"/>
  <c r="AC28" i="9"/>
  <c r="AC24" i="9"/>
  <c r="AC20" i="9"/>
  <c r="AP267" i="9"/>
  <c r="AP17" i="9"/>
  <c r="AP113" i="9"/>
  <c r="AP117" i="9"/>
  <c r="AP121" i="9"/>
  <c r="AP125" i="9"/>
  <c r="AP129" i="9"/>
  <c r="AP133" i="9"/>
  <c r="AP137" i="9"/>
  <c r="AP141" i="9"/>
  <c r="AP145" i="9"/>
  <c r="AP149" i="9"/>
  <c r="AP153" i="9"/>
  <c r="AP157" i="9"/>
  <c r="AP161" i="9"/>
  <c r="AP165" i="9"/>
  <c r="AP169" i="9"/>
  <c r="AP173" i="9"/>
  <c r="AP177" i="9"/>
  <c r="AP181" i="9"/>
  <c r="AP185" i="9"/>
  <c r="AP189" i="9"/>
  <c r="AP193" i="9"/>
  <c r="AP197" i="9"/>
  <c r="AP201" i="9"/>
  <c r="AP205" i="9"/>
  <c r="AP209" i="9"/>
  <c r="AP213" i="9"/>
  <c r="AP217" i="9"/>
  <c r="AP221" i="9"/>
  <c r="AP225" i="9"/>
  <c r="AP229" i="9"/>
  <c r="AP233" i="9"/>
  <c r="AP237" i="9"/>
  <c r="AP241" i="9"/>
  <c r="AP245" i="9"/>
  <c r="AP249" i="9"/>
  <c r="AP253" i="9"/>
  <c r="AP257" i="9"/>
  <c r="AP261" i="9"/>
  <c r="AP265" i="9"/>
  <c r="AP134" i="9"/>
  <c r="AP138" i="9"/>
  <c r="AP142" i="9"/>
  <c r="AP146" i="9"/>
  <c r="AP150" i="9"/>
  <c r="AP154" i="9"/>
  <c r="AP158" i="9"/>
  <c r="AP162" i="9"/>
  <c r="AP166" i="9"/>
  <c r="AP170" i="9"/>
  <c r="AP174" i="9"/>
  <c r="AP178" i="9"/>
  <c r="AP182" i="9"/>
  <c r="AP186" i="9"/>
  <c r="AP190" i="9"/>
  <c r="AP194" i="9"/>
  <c r="AP198" i="9"/>
  <c r="AP202" i="9"/>
  <c r="AP206" i="9"/>
  <c r="AP210" i="9"/>
  <c r="AP214" i="9"/>
  <c r="AP218" i="9"/>
  <c r="AP222" i="9"/>
  <c r="AP226" i="9"/>
  <c r="AP230" i="9"/>
  <c r="AP234" i="9"/>
  <c r="AP238" i="9"/>
  <c r="AP242" i="9"/>
  <c r="AP246" i="9"/>
  <c r="AP250" i="9"/>
  <c r="AP254" i="9"/>
  <c r="AP258" i="9"/>
  <c r="AP262" i="9"/>
  <c r="AP266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F17" i="9"/>
  <c r="C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F59" i="9"/>
  <c r="AF60" i="9"/>
  <c r="AF61" i="9"/>
  <c r="AF62" i="9"/>
  <c r="AF63" i="9"/>
  <c r="AF64" i="9"/>
  <c r="AF65" i="9"/>
  <c r="AF66" i="9"/>
  <c r="AF67" i="9"/>
  <c r="AF68" i="9"/>
  <c r="AF69" i="9"/>
  <c r="AF70" i="9"/>
  <c r="AF71" i="9"/>
  <c r="AF72" i="9"/>
  <c r="AF73" i="9"/>
  <c r="AF74" i="9"/>
  <c r="AF75" i="9"/>
  <c r="AF76" i="9"/>
  <c r="AF77" i="9"/>
  <c r="AF78" i="9"/>
  <c r="AF79" i="9"/>
  <c r="AF80" i="9"/>
  <c r="AF81" i="9"/>
  <c r="AF82" i="9"/>
  <c r="AF83" i="9"/>
  <c r="AF84" i="9"/>
  <c r="AF85" i="9"/>
  <c r="AF86" i="9"/>
  <c r="AF87" i="9"/>
  <c r="AF88" i="9"/>
  <c r="AF89" i="9"/>
  <c r="AF90" i="9"/>
  <c r="AF91" i="9"/>
  <c r="AF92" i="9"/>
  <c r="AF93" i="9"/>
  <c r="AF94" i="9"/>
  <c r="AF95" i="9"/>
  <c r="AF96" i="9"/>
  <c r="AF97" i="9"/>
  <c r="AF98" i="9"/>
  <c r="AF99" i="9"/>
  <c r="AF100" i="9"/>
  <c r="AF101" i="9"/>
  <c r="AF102" i="9"/>
  <c r="AF103" i="9"/>
  <c r="AF104" i="9"/>
  <c r="AF105" i="9"/>
  <c r="AF106" i="9"/>
  <c r="AF107" i="9"/>
  <c r="AF108" i="9"/>
  <c r="AF109" i="9"/>
  <c r="AF110" i="9"/>
  <c r="AF111" i="9"/>
  <c r="AF112" i="9"/>
  <c r="AF113" i="9"/>
  <c r="AF114" i="9"/>
  <c r="AF115" i="9"/>
  <c r="AF116" i="9"/>
  <c r="AF117" i="9"/>
  <c r="AF118" i="9"/>
  <c r="AF119" i="9"/>
  <c r="AF120" i="9"/>
  <c r="AF121" i="9"/>
  <c r="AF122" i="9"/>
  <c r="AF123" i="9"/>
  <c r="AF124" i="9"/>
  <c r="AF125" i="9"/>
  <c r="AF126" i="9"/>
  <c r="AF127" i="9"/>
  <c r="AF128" i="9"/>
  <c r="AF129" i="9"/>
  <c r="AF130" i="9"/>
  <c r="AF131" i="9"/>
  <c r="AF132" i="9"/>
  <c r="AF133" i="9"/>
  <c r="AF134" i="9"/>
  <c r="AF135" i="9"/>
  <c r="AF136" i="9"/>
  <c r="AF137" i="9"/>
  <c r="AF138" i="9"/>
  <c r="AF139" i="9"/>
  <c r="AF140" i="9"/>
  <c r="AF141" i="9"/>
  <c r="AF142" i="9"/>
  <c r="AF143" i="9"/>
  <c r="AF144" i="9"/>
  <c r="AF145" i="9"/>
  <c r="AF146" i="9"/>
  <c r="AF147" i="9"/>
  <c r="AF148" i="9"/>
  <c r="AF149" i="9"/>
  <c r="AF150" i="9"/>
  <c r="AF151" i="9"/>
  <c r="AF152" i="9"/>
  <c r="AF153" i="9"/>
  <c r="AF154" i="9"/>
  <c r="AF155" i="9"/>
  <c r="AF156" i="9"/>
  <c r="AF157" i="9"/>
  <c r="AF158" i="9"/>
  <c r="AF159" i="9"/>
  <c r="AF160" i="9"/>
  <c r="AF161" i="9"/>
  <c r="AF162" i="9"/>
  <c r="AF163" i="9"/>
  <c r="AF164" i="9"/>
  <c r="AF165" i="9"/>
  <c r="AF166" i="9"/>
  <c r="AF167" i="9"/>
  <c r="AF168" i="9"/>
  <c r="AF169" i="9"/>
  <c r="AF170" i="9"/>
  <c r="AF171" i="9"/>
  <c r="AF172" i="9"/>
  <c r="AF173" i="9"/>
  <c r="AF174" i="9"/>
  <c r="AF175" i="9"/>
  <c r="AF176" i="9"/>
  <c r="AF177" i="9"/>
  <c r="AF178" i="9"/>
  <c r="AF179" i="9"/>
  <c r="AF180" i="9"/>
  <c r="AF181" i="9"/>
  <c r="AF182" i="9"/>
  <c r="AF183" i="9"/>
  <c r="AF184" i="9"/>
  <c r="AF185" i="9"/>
  <c r="AF186" i="9"/>
  <c r="AF187" i="9"/>
  <c r="AF188" i="9"/>
  <c r="AF189" i="9"/>
  <c r="AF190" i="9"/>
  <c r="AF191" i="9"/>
  <c r="AF192" i="9"/>
  <c r="AF193" i="9"/>
  <c r="AF194" i="9"/>
  <c r="AF195" i="9"/>
  <c r="AF196" i="9"/>
  <c r="AF197" i="9"/>
  <c r="AF198" i="9"/>
  <c r="AF199" i="9"/>
  <c r="AF200" i="9"/>
  <c r="AF201" i="9"/>
  <c r="AF202" i="9"/>
  <c r="AF203" i="9"/>
  <c r="AF204" i="9"/>
  <c r="AF205" i="9"/>
  <c r="AF206" i="9"/>
  <c r="AF207" i="9"/>
  <c r="AF208" i="9"/>
  <c r="AF209" i="9"/>
  <c r="AF210" i="9"/>
  <c r="AF211" i="9"/>
  <c r="AF212" i="9"/>
  <c r="AF213" i="9"/>
  <c r="AF214" i="9"/>
  <c r="AF215" i="9"/>
  <c r="AF216" i="9"/>
  <c r="AF217" i="9"/>
  <c r="AF218" i="9"/>
  <c r="AF219" i="9"/>
  <c r="AF220" i="9"/>
  <c r="AF221" i="9"/>
  <c r="AF222" i="9"/>
  <c r="AF223" i="9"/>
  <c r="AF224" i="9"/>
  <c r="AF225" i="9"/>
  <c r="AF226" i="9"/>
  <c r="AF227" i="9"/>
  <c r="AF228" i="9"/>
  <c r="AF229" i="9"/>
  <c r="AF230" i="9"/>
  <c r="AF231" i="9"/>
  <c r="AF232" i="9"/>
  <c r="AF233" i="9"/>
  <c r="AF234" i="9"/>
  <c r="AF235" i="9"/>
  <c r="AF236" i="9"/>
  <c r="AF237" i="9"/>
  <c r="AF238" i="9"/>
  <c r="AF239" i="9"/>
  <c r="AF240" i="9"/>
  <c r="AF241" i="9"/>
  <c r="AF242" i="9"/>
  <c r="AF243" i="9"/>
  <c r="AF244" i="9"/>
  <c r="AF245" i="9"/>
  <c r="AF246" i="9"/>
  <c r="AF247" i="9"/>
  <c r="AF248" i="9"/>
  <c r="AF249" i="9"/>
  <c r="AF250" i="9"/>
  <c r="AF251" i="9"/>
  <c r="AF252" i="9"/>
  <c r="AF253" i="9"/>
  <c r="AF254" i="9"/>
  <c r="AF255" i="9"/>
  <c r="AF256" i="9"/>
  <c r="AF257" i="9"/>
  <c r="AF258" i="9"/>
  <c r="AF259" i="9"/>
  <c r="AF260" i="9"/>
  <c r="AF261" i="9"/>
  <c r="AF262" i="9"/>
  <c r="AF263" i="9"/>
  <c r="AF264" i="9"/>
  <c r="AF265" i="9"/>
  <c r="AF266" i="9"/>
  <c r="AF267" i="9"/>
  <c r="AF268" i="9"/>
  <c r="AF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M62" i="9"/>
  <c r="AM63" i="9"/>
  <c r="AM64" i="9"/>
  <c r="AM65" i="9"/>
  <c r="AM66" i="9"/>
  <c r="AM67" i="9"/>
  <c r="AM68" i="9"/>
  <c r="AM69" i="9"/>
  <c r="AM70" i="9"/>
  <c r="AM71" i="9"/>
  <c r="AM72" i="9"/>
  <c r="AM73" i="9"/>
  <c r="AM74" i="9"/>
  <c r="AM75" i="9"/>
  <c r="AM76" i="9"/>
  <c r="AM77" i="9"/>
  <c r="AM78" i="9"/>
  <c r="AM79" i="9"/>
  <c r="AM80" i="9"/>
  <c r="AM81" i="9"/>
  <c r="AM82" i="9"/>
  <c r="AM83" i="9"/>
  <c r="AM84" i="9"/>
  <c r="AM85" i="9"/>
  <c r="AM86" i="9"/>
  <c r="AM87" i="9"/>
  <c r="AM88" i="9"/>
  <c r="AM89" i="9"/>
  <c r="AM90" i="9"/>
  <c r="AM91" i="9"/>
  <c r="AM92" i="9"/>
  <c r="AM93" i="9"/>
  <c r="AM94" i="9"/>
  <c r="AM95" i="9"/>
  <c r="AM96" i="9"/>
  <c r="AM97" i="9"/>
  <c r="AM98" i="9"/>
  <c r="AM99" i="9"/>
  <c r="AM100" i="9"/>
  <c r="AM101" i="9"/>
  <c r="AM102" i="9"/>
  <c r="AM103" i="9"/>
  <c r="AM104" i="9"/>
  <c r="AM105" i="9"/>
  <c r="AM106" i="9"/>
  <c r="AM107" i="9"/>
  <c r="AM108" i="9"/>
  <c r="AM109" i="9"/>
  <c r="AM110" i="9"/>
  <c r="AM111" i="9"/>
  <c r="AM112" i="9"/>
  <c r="AM113" i="9"/>
  <c r="AM114" i="9"/>
  <c r="AM115" i="9"/>
  <c r="AM116" i="9"/>
  <c r="AM117" i="9"/>
  <c r="AM118" i="9"/>
  <c r="AM119" i="9"/>
  <c r="AM120" i="9"/>
  <c r="AM121" i="9"/>
  <c r="AM122" i="9"/>
  <c r="AM123" i="9"/>
  <c r="AM124" i="9"/>
  <c r="AM125" i="9"/>
  <c r="AM126" i="9"/>
  <c r="AM127" i="9"/>
  <c r="AM128" i="9"/>
  <c r="AM129" i="9"/>
  <c r="AM130" i="9"/>
  <c r="AM131" i="9"/>
  <c r="AM132" i="9"/>
  <c r="AM133" i="9"/>
  <c r="AM134" i="9"/>
  <c r="AM135" i="9"/>
  <c r="AM136" i="9"/>
  <c r="AM137" i="9"/>
  <c r="AM138" i="9"/>
  <c r="AM139" i="9"/>
  <c r="AM140" i="9"/>
  <c r="AM141" i="9"/>
  <c r="AM142" i="9"/>
  <c r="AM143" i="9"/>
  <c r="AM144" i="9"/>
  <c r="AM145" i="9"/>
  <c r="AM146" i="9"/>
  <c r="AM147" i="9"/>
  <c r="AM148" i="9"/>
  <c r="AM149" i="9"/>
  <c r="AM150" i="9"/>
  <c r="AM151" i="9"/>
  <c r="AM152" i="9"/>
  <c r="AM153" i="9"/>
  <c r="AM154" i="9"/>
  <c r="AM155" i="9"/>
  <c r="AM156" i="9"/>
  <c r="AM157" i="9"/>
  <c r="AM158" i="9"/>
  <c r="AM159" i="9"/>
  <c r="AM160" i="9"/>
  <c r="AM161" i="9"/>
  <c r="AM162" i="9"/>
  <c r="AM163" i="9"/>
  <c r="AM164" i="9"/>
  <c r="AM165" i="9"/>
  <c r="AM166" i="9"/>
  <c r="AM167" i="9"/>
  <c r="AM168" i="9"/>
  <c r="AM169" i="9"/>
  <c r="AM170" i="9"/>
  <c r="AM171" i="9"/>
  <c r="AM172" i="9"/>
  <c r="AM173" i="9"/>
  <c r="AM174" i="9"/>
  <c r="AM175" i="9"/>
  <c r="AM176" i="9"/>
  <c r="AM177" i="9"/>
  <c r="AM178" i="9"/>
  <c r="AM179" i="9"/>
  <c r="AM180" i="9"/>
  <c r="AM181" i="9"/>
  <c r="AM182" i="9"/>
  <c r="AM183" i="9"/>
  <c r="AM184" i="9"/>
  <c r="AM185" i="9"/>
  <c r="AM186" i="9"/>
  <c r="AM187" i="9"/>
  <c r="AM188" i="9"/>
  <c r="AM189" i="9"/>
  <c r="AM190" i="9"/>
  <c r="AM191" i="9"/>
  <c r="AM192" i="9"/>
  <c r="AM193" i="9"/>
  <c r="AM194" i="9"/>
  <c r="AM195" i="9"/>
  <c r="AM196" i="9"/>
  <c r="AM197" i="9"/>
  <c r="AM198" i="9"/>
  <c r="AM199" i="9"/>
  <c r="AM200" i="9"/>
  <c r="AM201" i="9"/>
  <c r="AM202" i="9"/>
  <c r="AM203" i="9"/>
  <c r="AM204" i="9"/>
  <c r="AM205" i="9"/>
  <c r="AM206" i="9"/>
  <c r="AM207" i="9"/>
  <c r="AM208" i="9"/>
  <c r="AM209" i="9"/>
  <c r="AM210" i="9"/>
  <c r="AM211" i="9"/>
  <c r="AM212" i="9"/>
  <c r="AM213" i="9"/>
  <c r="AM214" i="9"/>
  <c r="AM215" i="9"/>
  <c r="AM216" i="9"/>
  <c r="AM217" i="9"/>
  <c r="AM218" i="9"/>
  <c r="AM219" i="9"/>
  <c r="AM220" i="9"/>
  <c r="AM221" i="9"/>
  <c r="AM222" i="9"/>
  <c r="AM223" i="9"/>
  <c r="AM224" i="9"/>
  <c r="AM225" i="9"/>
  <c r="AM226" i="9"/>
  <c r="AM227" i="9"/>
  <c r="AM228" i="9"/>
  <c r="AM229" i="9"/>
  <c r="AM230" i="9"/>
  <c r="AM231" i="9"/>
  <c r="AM232" i="9"/>
  <c r="AM233" i="9"/>
  <c r="AM234" i="9"/>
  <c r="AM235" i="9"/>
  <c r="AM236" i="9"/>
  <c r="AM237" i="9"/>
  <c r="AM238" i="9"/>
  <c r="AM239" i="9"/>
  <c r="AM240" i="9"/>
  <c r="AM241" i="9"/>
  <c r="AM242" i="9"/>
  <c r="AM243" i="9"/>
  <c r="AM244" i="9"/>
  <c r="AM245" i="9"/>
  <c r="AM246" i="9"/>
  <c r="AM247" i="9"/>
  <c r="AM248" i="9"/>
  <c r="AM249" i="9"/>
  <c r="AM250" i="9"/>
  <c r="AM251" i="9"/>
  <c r="AM252" i="9"/>
  <c r="AM253" i="9"/>
  <c r="AM254" i="9"/>
  <c r="AM255" i="9"/>
  <c r="AM256" i="9"/>
  <c r="AM257" i="9"/>
  <c r="AM258" i="9"/>
  <c r="AM259" i="9"/>
  <c r="AM260" i="9"/>
  <c r="AM261" i="9"/>
  <c r="AM262" i="9"/>
  <c r="AM263" i="9"/>
  <c r="AM264" i="9"/>
  <c r="AM265" i="9"/>
  <c r="AM266" i="9"/>
  <c r="AM267" i="9"/>
  <c r="AM268" i="9"/>
  <c r="AM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86" i="9"/>
  <c r="AJ87" i="9"/>
  <c r="AJ88" i="9"/>
  <c r="AJ89" i="9"/>
  <c r="AJ90" i="9"/>
  <c r="AJ91" i="9"/>
  <c r="AJ92" i="9"/>
  <c r="AJ93" i="9"/>
  <c r="AJ94" i="9"/>
  <c r="AJ95" i="9"/>
  <c r="AJ96" i="9"/>
  <c r="AJ97" i="9"/>
  <c r="AJ98" i="9"/>
  <c r="AJ99" i="9"/>
  <c r="AJ100" i="9"/>
  <c r="AJ101" i="9"/>
  <c r="AJ102" i="9"/>
  <c r="AJ103" i="9"/>
  <c r="AJ104" i="9"/>
  <c r="AJ105" i="9"/>
  <c r="AJ106" i="9"/>
  <c r="AJ107" i="9"/>
  <c r="AJ108" i="9"/>
  <c r="AJ109" i="9"/>
  <c r="AJ110" i="9"/>
  <c r="AJ111" i="9"/>
  <c r="AJ112" i="9"/>
  <c r="AJ113" i="9"/>
  <c r="AJ114" i="9"/>
  <c r="AJ115" i="9"/>
  <c r="AJ116" i="9"/>
  <c r="AJ117" i="9"/>
  <c r="AJ118" i="9"/>
  <c r="AJ119" i="9"/>
  <c r="AJ120" i="9"/>
  <c r="AJ121" i="9"/>
  <c r="AJ122" i="9"/>
  <c r="AJ123" i="9"/>
  <c r="AJ124" i="9"/>
  <c r="AJ125" i="9"/>
  <c r="AJ126" i="9"/>
  <c r="AJ127" i="9"/>
  <c r="AJ128" i="9"/>
  <c r="AJ129" i="9"/>
  <c r="AJ130" i="9"/>
  <c r="AJ131" i="9"/>
  <c r="AJ132" i="9"/>
  <c r="AJ133" i="9"/>
  <c r="AJ134" i="9"/>
  <c r="AJ135" i="9"/>
  <c r="AJ136" i="9"/>
  <c r="AJ137" i="9"/>
  <c r="AJ138" i="9"/>
  <c r="AJ139" i="9"/>
  <c r="AJ140" i="9"/>
  <c r="AJ141" i="9"/>
  <c r="AJ142" i="9"/>
  <c r="AJ143" i="9"/>
  <c r="AJ144" i="9"/>
  <c r="AJ145" i="9"/>
  <c r="AJ146" i="9"/>
  <c r="AJ147" i="9"/>
  <c r="AJ148" i="9"/>
  <c r="AJ149" i="9"/>
  <c r="AJ150" i="9"/>
  <c r="AJ151" i="9"/>
  <c r="AJ152" i="9"/>
  <c r="AJ153" i="9"/>
  <c r="AJ154" i="9"/>
  <c r="AJ155" i="9"/>
  <c r="AJ156" i="9"/>
  <c r="AJ157" i="9"/>
  <c r="AJ158" i="9"/>
  <c r="AJ159" i="9"/>
  <c r="AJ160" i="9"/>
  <c r="AJ161" i="9"/>
  <c r="AJ162" i="9"/>
  <c r="AJ163" i="9"/>
  <c r="AJ164" i="9"/>
  <c r="AJ165" i="9"/>
  <c r="AJ166" i="9"/>
  <c r="AJ167" i="9"/>
  <c r="AJ168" i="9"/>
  <c r="AJ169" i="9"/>
  <c r="AJ170" i="9"/>
  <c r="AJ171" i="9"/>
  <c r="AJ172" i="9"/>
  <c r="AJ173" i="9"/>
  <c r="AJ174" i="9"/>
  <c r="AJ175" i="9"/>
  <c r="AJ176" i="9"/>
  <c r="AJ177" i="9"/>
  <c r="AJ178" i="9"/>
  <c r="AJ179" i="9"/>
  <c r="AJ180" i="9"/>
  <c r="AJ181" i="9"/>
  <c r="AJ182" i="9"/>
  <c r="AJ183" i="9"/>
  <c r="AJ184" i="9"/>
  <c r="AJ185" i="9"/>
  <c r="AJ186" i="9"/>
  <c r="AJ187" i="9"/>
  <c r="AJ188" i="9"/>
  <c r="AJ189" i="9"/>
  <c r="AJ190" i="9"/>
  <c r="AJ191" i="9"/>
  <c r="AJ192" i="9"/>
  <c r="AJ193" i="9"/>
  <c r="AJ194" i="9"/>
  <c r="AJ195" i="9"/>
  <c r="AJ196" i="9"/>
  <c r="AJ197" i="9"/>
  <c r="AJ198" i="9"/>
  <c r="AJ199" i="9"/>
  <c r="AJ200" i="9"/>
  <c r="AJ201" i="9"/>
  <c r="AJ202" i="9"/>
  <c r="AJ203" i="9"/>
  <c r="AJ204" i="9"/>
  <c r="AJ205" i="9"/>
  <c r="AJ206" i="9"/>
  <c r="AJ207" i="9"/>
  <c r="AJ208" i="9"/>
  <c r="AJ209" i="9"/>
  <c r="AJ210" i="9"/>
  <c r="AJ211" i="9"/>
  <c r="AJ212" i="9"/>
  <c r="AJ213" i="9"/>
  <c r="AJ214" i="9"/>
  <c r="AJ215" i="9"/>
  <c r="AJ216" i="9"/>
  <c r="AJ217" i="9"/>
  <c r="AJ218" i="9"/>
  <c r="AJ219" i="9"/>
  <c r="AJ220" i="9"/>
  <c r="AJ221" i="9"/>
  <c r="AJ222" i="9"/>
  <c r="AJ223" i="9"/>
  <c r="AJ224" i="9"/>
  <c r="AJ225" i="9"/>
  <c r="AJ226" i="9"/>
  <c r="AJ227" i="9"/>
  <c r="AJ228" i="9"/>
  <c r="AJ229" i="9"/>
  <c r="AJ230" i="9"/>
  <c r="AJ231" i="9"/>
  <c r="AJ232" i="9"/>
  <c r="AJ233" i="9"/>
  <c r="AJ234" i="9"/>
  <c r="AJ235" i="9"/>
  <c r="AJ236" i="9"/>
  <c r="AJ237" i="9"/>
  <c r="AJ238" i="9"/>
  <c r="AJ239" i="9"/>
  <c r="AJ240" i="9"/>
  <c r="AJ241" i="9"/>
  <c r="AJ242" i="9"/>
  <c r="AJ243" i="9"/>
  <c r="AJ244" i="9"/>
  <c r="AJ245" i="9"/>
  <c r="AJ246" i="9"/>
  <c r="AJ247" i="9"/>
  <c r="AJ248" i="9"/>
  <c r="AJ249" i="9"/>
  <c r="AJ250" i="9"/>
  <c r="AJ251" i="9"/>
  <c r="AJ252" i="9"/>
  <c r="AJ253" i="9"/>
  <c r="AJ254" i="9"/>
  <c r="AJ255" i="9"/>
  <c r="AJ256" i="9"/>
  <c r="AJ257" i="9"/>
  <c r="AJ258" i="9"/>
  <c r="AJ259" i="9"/>
  <c r="AJ260" i="9"/>
  <c r="AJ261" i="9"/>
  <c r="AJ262" i="9"/>
  <c r="AJ263" i="9"/>
  <c r="AJ264" i="9"/>
  <c r="AJ265" i="9"/>
  <c r="AJ266" i="9"/>
  <c r="AJ267" i="9"/>
  <c r="AJ17" i="9"/>
  <c r="J270" i="1" l="1"/>
  <c r="K270" i="1"/>
  <c r="O269" i="19"/>
  <c r="P269" i="19"/>
  <c r="Z269" i="3"/>
  <c r="AA269" i="3"/>
  <c r="AB269" i="3"/>
  <c r="AC269" i="3"/>
  <c r="AD269" i="3"/>
  <c r="F269" i="19"/>
  <c r="G269" i="19"/>
  <c r="K269" i="19" s="1"/>
  <c r="D269" i="19"/>
  <c r="T269" i="3"/>
  <c r="U269" i="3"/>
  <c r="V269" i="3"/>
  <c r="W269" i="3"/>
  <c r="X269" i="3"/>
  <c r="H269" i="3"/>
  <c r="I269" i="3"/>
  <c r="J269" i="3"/>
  <c r="K269" i="3"/>
  <c r="L269" i="3"/>
  <c r="B269" i="3"/>
  <c r="V269" i="2"/>
  <c r="W269" i="2"/>
  <c r="X269" i="2"/>
  <c r="Y269" i="2"/>
  <c r="Q269" i="2"/>
  <c r="R269" i="2"/>
  <c r="S269" i="2"/>
  <c r="T269" i="2"/>
  <c r="G269" i="2"/>
  <c r="H269" i="2"/>
  <c r="I269" i="2"/>
  <c r="J269" i="2"/>
  <c r="B26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H259" i="1"/>
  <c r="F270" i="1"/>
  <c r="G270" i="1"/>
  <c r="H270" i="1"/>
  <c r="D270" i="1"/>
  <c r="H269" i="19" l="1"/>
  <c r="J269" i="19"/>
  <c r="L270" i="1"/>
  <c r="O8" i="19"/>
  <c r="P8" i="19"/>
  <c r="O9" i="19"/>
  <c r="P9" i="19"/>
  <c r="O10" i="19"/>
  <c r="P10" i="19"/>
  <c r="O11" i="19"/>
  <c r="P11" i="19"/>
  <c r="O12" i="19"/>
  <c r="P12" i="19"/>
  <c r="O13" i="19"/>
  <c r="P13" i="19"/>
  <c r="O14" i="19"/>
  <c r="P14" i="19"/>
  <c r="O15" i="19"/>
  <c r="P15" i="19"/>
  <c r="O16" i="19"/>
  <c r="P16" i="19"/>
  <c r="O17" i="19"/>
  <c r="P17" i="19"/>
  <c r="O18" i="19"/>
  <c r="P18" i="19"/>
  <c r="O19" i="19"/>
  <c r="P19" i="19"/>
  <c r="O20" i="19"/>
  <c r="P20" i="19"/>
  <c r="O21" i="19"/>
  <c r="P21" i="19"/>
  <c r="O22" i="19"/>
  <c r="P22" i="19"/>
  <c r="O23" i="19"/>
  <c r="P23" i="19"/>
  <c r="O24" i="19"/>
  <c r="P24" i="19"/>
  <c r="O25" i="19"/>
  <c r="P25" i="19"/>
  <c r="O26" i="19"/>
  <c r="P26" i="19"/>
  <c r="O27" i="19"/>
  <c r="P27" i="19"/>
  <c r="O28" i="19"/>
  <c r="P28" i="19"/>
  <c r="O29" i="19"/>
  <c r="P29" i="19"/>
  <c r="O30" i="19"/>
  <c r="P30" i="19"/>
  <c r="O31" i="19"/>
  <c r="P31" i="19"/>
  <c r="O32" i="19"/>
  <c r="P32" i="19"/>
  <c r="O33" i="19"/>
  <c r="P33" i="19"/>
  <c r="O34" i="19"/>
  <c r="P34" i="19"/>
  <c r="O35" i="19"/>
  <c r="P35" i="19"/>
  <c r="O36" i="19"/>
  <c r="P36" i="19"/>
  <c r="O37" i="19"/>
  <c r="P37" i="19"/>
  <c r="O38" i="19"/>
  <c r="P38" i="19"/>
  <c r="O39" i="19"/>
  <c r="P39" i="19"/>
  <c r="O40" i="19"/>
  <c r="P40" i="19"/>
  <c r="O41" i="19"/>
  <c r="P41" i="19"/>
  <c r="O42" i="19"/>
  <c r="P42" i="19"/>
  <c r="O43" i="19"/>
  <c r="P43" i="19"/>
  <c r="O44" i="19"/>
  <c r="P44" i="19"/>
  <c r="O45" i="19"/>
  <c r="P45" i="19"/>
  <c r="O46" i="19"/>
  <c r="P46" i="19"/>
  <c r="O47" i="19"/>
  <c r="P47" i="19"/>
  <c r="O48" i="19"/>
  <c r="P48" i="19"/>
  <c r="O49" i="19"/>
  <c r="P49" i="19"/>
  <c r="O50" i="19"/>
  <c r="P50" i="19"/>
  <c r="O51" i="19"/>
  <c r="P51" i="19"/>
  <c r="O52" i="19"/>
  <c r="P52" i="19"/>
  <c r="O53" i="19"/>
  <c r="P53" i="19"/>
  <c r="O54" i="19"/>
  <c r="P54" i="19"/>
  <c r="O55" i="19"/>
  <c r="P55" i="19"/>
  <c r="O56" i="19"/>
  <c r="P56" i="19"/>
  <c r="O57" i="19"/>
  <c r="P57" i="19"/>
  <c r="O58" i="19"/>
  <c r="P58" i="19"/>
  <c r="O59" i="19"/>
  <c r="P59" i="19"/>
  <c r="O60" i="19"/>
  <c r="P60" i="19"/>
  <c r="O61" i="19"/>
  <c r="P61" i="19"/>
  <c r="O62" i="19"/>
  <c r="P62" i="19"/>
  <c r="O63" i="19"/>
  <c r="P63" i="19"/>
  <c r="O64" i="19"/>
  <c r="P64" i="19"/>
  <c r="O65" i="19"/>
  <c r="P65" i="19"/>
  <c r="O66" i="19"/>
  <c r="P66" i="19"/>
  <c r="O67" i="19"/>
  <c r="P67" i="19"/>
  <c r="O68" i="19"/>
  <c r="P68" i="19"/>
  <c r="O69" i="19"/>
  <c r="P69" i="19"/>
  <c r="O70" i="19"/>
  <c r="P70" i="19"/>
  <c r="O71" i="19"/>
  <c r="P71" i="19"/>
  <c r="O72" i="19"/>
  <c r="P72" i="19"/>
  <c r="O73" i="19"/>
  <c r="P73" i="19"/>
  <c r="O74" i="19"/>
  <c r="P74" i="19"/>
  <c r="O75" i="19"/>
  <c r="P75" i="19"/>
  <c r="O76" i="19"/>
  <c r="P76" i="19"/>
  <c r="O77" i="19"/>
  <c r="P77" i="19"/>
  <c r="O78" i="19"/>
  <c r="P78" i="19"/>
  <c r="O79" i="19"/>
  <c r="P79" i="19"/>
  <c r="O80" i="19"/>
  <c r="P80" i="19"/>
  <c r="O81" i="19"/>
  <c r="P81" i="19"/>
  <c r="O82" i="19"/>
  <c r="P82" i="19"/>
  <c r="O83" i="19"/>
  <c r="P83" i="19"/>
  <c r="O84" i="19"/>
  <c r="P84" i="19"/>
  <c r="O85" i="19"/>
  <c r="P85" i="19"/>
  <c r="O86" i="19"/>
  <c r="P86" i="19"/>
  <c r="O87" i="19"/>
  <c r="P87" i="19"/>
  <c r="O88" i="19"/>
  <c r="P88" i="19"/>
  <c r="O89" i="19"/>
  <c r="P89" i="19"/>
  <c r="O90" i="19"/>
  <c r="P90" i="19"/>
  <c r="O91" i="19"/>
  <c r="P91" i="19"/>
  <c r="O92" i="19"/>
  <c r="P92" i="19"/>
  <c r="O93" i="19"/>
  <c r="P93" i="19"/>
  <c r="O94" i="19"/>
  <c r="P94" i="19"/>
  <c r="O95" i="19"/>
  <c r="P95" i="19"/>
  <c r="O96" i="19"/>
  <c r="P96" i="19"/>
  <c r="O97" i="19"/>
  <c r="P97" i="19"/>
  <c r="O98" i="19"/>
  <c r="P98" i="19"/>
  <c r="O99" i="19"/>
  <c r="P99" i="19"/>
  <c r="O100" i="19"/>
  <c r="P100" i="19"/>
  <c r="O101" i="19"/>
  <c r="P101" i="19"/>
  <c r="O102" i="19"/>
  <c r="P102" i="19"/>
  <c r="O103" i="19"/>
  <c r="P103" i="19"/>
  <c r="O104" i="19"/>
  <c r="P104" i="19"/>
  <c r="O105" i="19"/>
  <c r="P105" i="19"/>
  <c r="O106" i="19"/>
  <c r="P106" i="19"/>
  <c r="O107" i="19"/>
  <c r="P107" i="19"/>
  <c r="O108" i="19"/>
  <c r="P108" i="19"/>
  <c r="O109" i="19"/>
  <c r="P109" i="19"/>
  <c r="O110" i="19"/>
  <c r="P110" i="19"/>
  <c r="O111" i="19"/>
  <c r="P111" i="19"/>
  <c r="O112" i="19"/>
  <c r="P112" i="19"/>
  <c r="O113" i="19"/>
  <c r="P113" i="19"/>
  <c r="O114" i="19"/>
  <c r="P114" i="19"/>
  <c r="O115" i="19"/>
  <c r="P115" i="19"/>
  <c r="O116" i="19"/>
  <c r="P116" i="19"/>
  <c r="O117" i="19"/>
  <c r="P117" i="19"/>
  <c r="O118" i="19"/>
  <c r="P118" i="19"/>
  <c r="O119" i="19"/>
  <c r="P119" i="19"/>
  <c r="O120" i="19"/>
  <c r="P120" i="19"/>
  <c r="O121" i="19"/>
  <c r="P121" i="19"/>
  <c r="O122" i="19"/>
  <c r="P122" i="19"/>
  <c r="O123" i="19"/>
  <c r="P123" i="19"/>
  <c r="O124" i="19"/>
  <c r="P124" i="19"/>
  <c r="O125" i="19"/>
  <c r="P125" i="19"/>
  <c r="O126" i="19"/>
  <c r="P126" i="19"/>
  <c r="O127" i="19"/>
  <c r="P127" i="19"/>
  <c r="O128" i="19"/>
  <c r="P128" i="19"/>
  <c r="O129" i="19"/>
  <c r="P129" i="19"/>
  <c r="O130" i="19"/>
  <c r="P130" i="19"/>
  <c r="O131" i="19"/>
  <c r="P131" i="19"/>
  <c r="O132" i="19"/>
  <c r="P132" i="19"/>
  <c r="O133" i="19"/>
  <c r="P133" i="19"/>
  <c r="O134" i="19"/>
  <c r="P134" i="19"/>
  <c r="O135" i="19"/>
  <c r="P135" i="19"/>
  <c r="O136" i="19"/>
  <c r="P136" i="19"/>
  <c r="O137" i="19"/>
  <c r="P137" i="19"/>
  <c r="O138" i="19"/>
  <c r="P138" i="19"/>
  <c r="O139" i="19"/>
  <c r="P139" i="19"/>
  <c r="O140" i="19"/>
  <c r="P140" i="19"/>
  <c r="O141" i="19"/>
  <c r="P141" i="19"/>
  <c r="O142" i="19"/>
  <c r="P142" i="19"/>
  <c r="O143" i="19"/>
  <c r="P143" i="19"/>
  <c r="O144" i="19"/>
  <c r="P144" i="19"/>
  <c r="O145" i="19"/>
  <c r="P145" i="19"/>
  <c r="O146" i="19"/>
  <c r="P146" i="19"/>
  <c r="O147" i="19"/>
  <c r="P147" i="19"/>
  <c r="O148" i="19"/>
  <c r="P148" i="19"/>
  <c r="O149" i="19"/>
  <c r="P149" i="19"/>
  <c r="O150" i="19"/>
  <c r="P150" i="19"/>
  <c r="O151" i="19"/>
  <c r="P151" i="19"/>
  <c r="O152" i="19"/>
  <c r="P152" i="19"/>
  <c r="O153" i="19"/>
  <c r="P153" i="19"/>
  <c r="O154" i="19"/>
  <c r="P154" i="19"/>
  <c r="O155" i="19"/>
  <c r="P155" i="19"/>
  <c r="O156" i="19"/>
  <c r="P156" i="19"/>
  <c r="O157" i="19"/>
  <c r="P157" i="19"/>
  <c r="O158" i="19"/>
  <c r="P158" i="19"/>
  <c r="O159" i="19"/>
  <c r="P159" i="19"/>
  <c r="O160" i="19"/>
  <c r="P160" i="19"/>
  <c r="O161" i="19"/>
  <c r="P161" i="19"/>
  <c r="O162" i="19"/>
  <c r="P162" i="19"/>
  <c r="O163" i="19"/>
  <c r="P163" i="19"/>
  <c r="O164" i="19"/>
  <c r="P164" i="19"/>
  <c r="O165" i="19"/>
  <c r="P165" i="19"/>
  <c r="O166" i="19"/>
  <c r="P166" i="19"/>
  <c r="O167" i="19"/>
  <c r="P167" i="19"/>
  <c r="O168" i="19"/>
  <c r="P168" i="19"/>
  <c r="O169" i="19"/>
  <c r="P169" i="19"/>
  <c r="O170" i="19"/>
  <c r="P170" i="19"/>
  <c r="O171" i="19"/>
  <c r="P171" i="19"/>
  <c r="O172" i="19"/>
  <c r="P172" i="19"/>
  <c r="O173" i="19"/>
  <c r="P173" i="19"/>
  <c r="O174" i="19"/>
  <c r="P174" i="19"/>
  <c r="O175" i="19"/>
  <c r="P175" i="19"/>
  <c r="O176" i="19"/>
  <c r="P176" i="19"/>
  <c r="O177" i="19"/>
  <c r="P177" i="19"/>
  <c r="O178" i="19"/>
  <c r="P178" i="19"/>
  <c r="O179" i="19"/>
  <c r="P179" i="19"/>
  <c r="O180" i="19"/>
  <c r="P180" i="19"/>
  <c r="O181" i="19"/>
  <c r="P181" i="19"/>
  <c r="O182" i="19"/>
  <c r="P182" i="19"/>
  <c r="O183" i="19"/>
  <c r="P183" i="19"/>
  <c r="O184" i="19"/>
  <c r="P184" i="19"/>
  <c r="O185" i="19"/>
  <c r="P185" i="19"/>
  <c r="O186" i="19"/>
  <c r="P186" i="19"/>
  <c r="O187" i="19"/>
  <c r="P187" i="19"/>
  <c r="O188" i="19"/>
  <c r="P188" i="19"/>
  <c r="O189" i="19"/>
  <c r="P189" i="19"/>
  <c r="O190" i="19"/>
  <c r="P190" i="19"/>
  <c r="O191" i="19"/>
  <c r="P191" i="19"/>
  <c r="O192" i="19"/>
  <c r="P192" i="19"/>
  <c r="O193" i="19"/>
  <c r="P193" i="19"/>
  <c r="O194" i="19"/>
  <c r="P194" i="19"/>
  <c r="O195" i="19"/>
  <c r="P195" i="19"/>
  <c r="O196" i="19"/>
  <c r="P196" i="19"/>
  <c r="O197" i="19"/>
  <c r="P197" i="19"/>
  <c r="R197" i="19" s="1"/>
  <c r="O198" i="19"/>
  <c r="P198" i="19"/>
  <c r="O199" i="19"/>
  <c r="P199" i="19"/>
  <c r="O200" i="19"/>
  <c r="P200" i="19"/>
  <c r="O201" i="19"/>
  <c r="P201" i="19"/>
  <c r="O202" i="19"/>
  <c r="P202" i="19"/>
  <c r="O203" i="19"/>
  <c r="P203" i="19"/>
  <c r="O204" i="19"/>
  <c r="P204" i="19"/>
  <c r="O205" i="19"/>
  <c r="P205" i="19"/>
  <c r="O206" i="19"/>
  <c r="P206" i="19"/>
  <c r="O207" i="19"/>
  <c r="P207" i="19"/>
  <c r="O208" i="19"/>
  <c r="P208" i="19"/>
  <c r="O209" i="19"/>
  <c r="P209" i="19"/>
  <c r="O210" i="19"/>
  <c r="P210" i="19"/>
  <c r="O211" i="19"/>
  <c r="P211" i="19"/>
  <c r="O212" i="19"/>
  <c r="P212" i="19"/>
  <c r="O213" i="19"/>
  <c r="P213" i="19"/>
  <c r="O214" i="19"/>
  <c r="P214" i="19"/>
  <c r="O215" i="19"/>
  <c r="P215" i="19"/>
  <c r="O216" i="19"/>
  <c r="P216" i="19"/>
  <c r="O217" i="19"/>
  <c r="P217" i="19"/>
  <c r="O218" i="19"/>
  <c r="P218" i="19"/>
  <c r="O219" i="19"/>
  <c r="P219" i="19"/>
  <c r="O220" i="19"/>
  <c r="P220" i="19"/>
  <c r="O221" i="19"/>
  <c r="P221" i="19"/>
  <c r="O222" i="19"/>
  <c r="P222" i="19"/>
  <c r="O223" i="19"/>
  <c r="P223" i="19"/>
  <c r="O224" i="19"/>
  <c r="P224" i="19"/>
  <c r="O225" i="19"/>
  <c r="P225" i="19"/>
  <c r="O226" i="19"/>
  <c r="P226" i="19"/>
  <c r="O227" i="19"/>
  <c r="P227" i="19"/>
  <c r="O228" i="19"/>
  <c r="P228" i="19"/>
  <c r="O229" i="19"/>
  <c r="P229" i="19"/>
  <c r="O230" i="19"/>
  <c r="P230" i="19"/>
  <c r="O231" i="19"/>
  <c r="P231" i="19"/>
  <c r="O232" i="19"/>
  <c r="P232" i="19"/>
  <c r="O233" i="19"/>
  <c r="P233" i="19"/>
  <c r="O234" i="19"/>
  <c r="P234" i="19"/>
  <c r="O235" i="19"/>
  <c r="P235" i="19"/>
  <c r="O236" i="19"/>
  <c r="P236" i="19"/>
  <c r="O237" i="19"/>
  <c r="P237" i="19"/>
  <c r="O238" i="19"/>
  <c r="P238" i="19"/>
  <c r="O239" i="19"/>
  <c r="P239" i="19"/>
  <c r="R239" i="19" s="1"/>
  <c r="O240" i="19"/>
  <c r="P240" i="19"/>
  <c r="O241" i="19"/>
  <c r="P241" i="19"/>
  <c r="O242" i="19"/>
  <c r="P242" i="19"/>
  <c r="O243" i="19"/>
  <c r="P243" i="19"/>
  <c r="O244" i="19"/>
  <c r="P244" i="19"/>
  <c r="O245" i="19"/>
  <c r="P245" i="19"/>
  <c r="O246" i="19"/>
  <c r="P246" i="19"/>
  <c r="O247" i="19"/>
  <c r="P247" i="19"/>
  <c r="O248" i="19"/>
  <c r="P248" i="19"/>
  <c r="O249" i="19"/>
  <c r="P249" i="19"/>
  <c r="R249" i="19" s="1"/>
  <c r="O250" i="19"/>
  <c r="P250" i="19"/>
  <c r="O251" i="19"/>
  <c r="P251" i="19"/>
  <c r="R251" i="19" s="1"/>
  <c r="O252" i="19"/>
  <c r="P252" i="19"/>
  <c r="O253" i="19"/>
  <c r="P253" i="19"/>
  <c r="O254" i="19"/>
  <c r="P254" i="19"/>
  <c r="O255" i="19"/>
  <c r="P255" i="19"/>
  <c r="R255" i="19" s="1"/>
  <c r="O256" i="19"/>
  <c r="P256" i="19"/>
  <c r="O257" i="19"/>
  <c r="P257" i="19"/>
  <c r="R257" i="19" s="1"/>
  <c r="O258" i="19"/>
  <c r="P258" i="19"/>
  <c r="R269" i="19" s="1"/>
  <c r="O259" i="19"/>
  <c r="P259" i="19"/>
  <c r="R259" i="19" s="1"/>
  <c r="O260" i="19"/>
  <c r="P260" i="19"/>
  <c r="O261" i="19"/>
  <c r="P261" i="19"/>
  <c r="O262" i="19"/>
  <c r="P262" i="19"/>
  <c r="O263" i="19"/>
  <c r="P263" i="19"/>
  <c r="O264" i="19"/>
  <c r="P264" i="19"/>
  <c r="O265" i="19"/>
  <c r="P265" i="19"/>
  <c r="O266" i="19"/>
  <c r="P266" i="19"/>
  <c r="O267" i="19"/>
  <c r="P267" i="19"/>
  <c r="O268" i="19"/>
  <c r="P268" i="19"/>
  <c r="P7" i="19"/>
  <c r="R18" i="19" s="1"/>
  <c r="R19" i="19"/>
  <c r="Q20" i="19"/>
  <c r="R20" i="19"/>
  <c r="R21" i="19"/>
  <c r="Q22" i="19"/>
  <c r="R22" i="19"/>
  <c r="R23" i="19"/>
  <c r="Q24" i="19"/>
  <c r="R24" i="19"/>
  <c r="R25" i="19"/>
  <c r="Q26" i="19"/>
  <c r="R26" i="19"/>
  <c r="R27" i="19"/>
  <c r="Q28" i="19"/>
  <c r="R28" i="19"/>
  <c r="R29" i="19"/>
  <c r="Q30" i="19"/>
  <c r="R30" i="19"/>
  <c r="R31" i="19"/>
  <c r="Q32" i="19"/>
  <c r="R32" i="19"/>
  <c r="R33" i="19"/>
  <c r="Q34" i="19"/>
  <c r="R34" i="19"/>
  <c r="R35" i="19"/>
  <c r="Q36" i="19"/>
  <c r="R36" i="19"/>
  <c r="R37" i="19"/>
  <c r="Q38" i="19"/>
  <c r="R38" i="19"/>
  <c r="R39" i="19"/>
  <c r="Q40" i="19"/>
  <c r="R40" i="19"/>
  <c r="R41" i="19"/>
  <c r="Q42" i="19"/>
  <c r="R42" i="19"/>
  <c r="R43" i="19"/>
  <c r="Q44" i="19"/>
  <c r="R44" i="19"/>
  <c r="R45" i="19"/>
  <c r="Q46" i="19"/>
  <c r="R46" i="19"/>
  <c r="R47" i="19"/>
  <c r="Q48" i="19"/>
  <c r="R48" i="19"/>
  <c r="R49" i="19"/>
  <c r="Q50" i="19"/>
  <c r="R50" i="19"/>
  <c r="R51" i="19"/>
  <c r="Q52" i="19"/>
  <c r="R52" i="19"/>
  <c r="R53" i="19"/>
  <c r="Q54" i="19"/>
  <c r="R54" i="19"/>
  <c r="R55" i="19"/>
  <c r="Q56" i="19"/>
  <c r="R56" i="19"/>
  <c r="R57" i="19"/>
  <c r="Q58" i="19"/>
  <c r="R58" i="19"/>
  <c r="R59" i="19"/>
  <c r="Q60" i="19"/>
  <c r="R60" i="19"/>
  <c r="R61" i="19"/>
  <c r="R62" i="19"/>
  <c r="R63" i="19"/>
  <c r="Q64" i="19"/>
  <c r="R64" i="19"/>
  <c r="R65" i="19"/>
  <c r="R66" i="19"/>
  <c r="R67" i="19"/>
  <c r="Q68" i="19"/>
  <c r="R68" i="19"/>
  <c r="R69" i="19"/>
  <c r="R70" i="19"/>
  <c r="R71" i="19"/>
  <c r="Q72" i="19"/>
  <c r="R72" i="19"/>
  <c r="R73" i="19"/>
  <c r="R74" i="19"/>
  <c r="R75" i="19"/>
  <c r="Q76" i="19"/>
  <c r="R76" i="19"/>
  <c r="R77" i="19"/>
  <c r="R78" i="19"/>
  <c r="R79" i="19"/>
  <c r="Q80" i="19"/>
  <c r="R80" i="19"/>
  <c r="R81" i="19"/>
  <c r="R82" i="19"/>
  <c r="R83" i="19"/>
  <c r="Q84" i="19"/>
  <c r="R84" i="19"/>
  <c r="R85" i="19"/>
  <c r="R86" i="19"/>
  <c r="R87" i="19"/>
  <c r="Q88" i="19"/>
  <c r="R88" i="19"/>
  <c r="R89" i="19"/>
  <c r="R90" i="19"/>
  <c r="R91" i="19"/>
  <c r="Q92" i="19"/>
  <c r="R92" i="19"/>
  <c r="R93" i="19"/>
  <c r="R94" i="19"/>
  <c r="R95" i="19"/>
  <c r="Q96" i="19"/>
  <c r="R96" i="19"/>
  <c r="R97" i="19"/>
  <c r="R98" i="19"/>
  <c r="R99" i="19"/>
  <c r="Q100" i="19"/>
  <c r="R100" i="19"/>
  <c r="R101" i="19"/>
  <c r="R102" i="19"/>
  <c r="R103" i="19"/>
  <c r="Q104" i="19"/>
  <c r="R104" i="19"/>
  <c r="R105" i="19"/>
  <c r="R106" i="19"/>
  <c r="R107" i="19"/>
  <c r="Q108" i="19"/>
  <c r="R108" i="19"/>
  <c r="R109" i="19"/>
  <c r="R110" i="19"/>
  <c r="R111" i="19"/>
  <c r="Q112" i="19"/>
  <c r="R112" i="19"/>
  <c r="R113" i="19"/>
  <c r="R114" i="19"/>
  <c r="R115" i="19"/>
  <c r="Q116" i="19"/>
  <c r="R116" i="19"/>
  <c r="R117" i="19"/>
  <c r="R118" i="19"/>
  <c r="R119" i="19"/>
  <c r="Q120" i="19"/>
  <c r="R120" i="19"/>
  <c r="R121" i="19"/>
  <c r="R122" i="19"/>
  <c r="R123" i="19"/>
  <c r="Q124" i="19"/>
  <c r="R124" i="19"/>
  <c r="R125" i="19"/>
  <c r="R126" i="19"/>
  <c r="R127" i="19"/>
  <c r="R128" i="19"/>
  <c r="R129" i="19"/>
  <c r="R130" i="19"/>
  <c r="R131" i="19"/>
  <c r="Q132" i="19"/>
  <c r="R132" i="19"/>
  <c r="R133" i="19"/>
  <c r="R134" i="19"/>
  <c r="R135" i="19"/>
  <c r="R136" i="19"/>
  <c r="R137" i="19"/>
  <c r="R138" i="19"/>
  <c r="R139" i="19"/>
  <c r="Q140" i="19"/>
  <c r="R140" i="19"/>
  <c r="R141" i="19"/>
  <c r="R142" i="19"/>
  <c r="R143" i="19"/>
  <c r="R144" i="19"/>
  <c r="R145" i="19"/>
  <c r="R146" i="19"/>
  <c r="R147" i="19"/>
  <c r="Q148" i="19"/>
  <c r="R148" i="19"/>
  <c r="R149" i="19"/>
  <c r="R150" i="19"/>
  <c r="R151" i="19"/>
  <c r="R152" i="19"/>
  <c r="R153" i="19"/>
  <c r="R154" i="19"/>
  <c r="R155" i="19"/>
  <c r="Q156" i="19"/>
  <c r="R156" i="19"/>
  <c r="R157" i="19"/>
  <c r="R158" i="19"/>
  <c r="R159" i="19"/>
  <c r="R160" i="19"/>
  <c r="R161" i="19"/>
  <c r="R162" i="19"/>
  <c r="R163" i="19"/>
  <c r="Q164" i="19"/>
  <c r="R164" i="19"/>
  <c r="R165" i="19"/>
  <c r="R166" i="19"/>
  <c r="R167" i="19"/>
  <c r="R168" i="19"/>
  <c r="R169" i="19"/>
  <c r="R170" i="19"/>
  <c r="R171" i="19"/>
  <c r="Q172" i="19"/>
  <c r="R172" i="19"/>
  <c r="R173" i="19"/>
  <c r="R174" i="19"/>
  <c r="R175" i="19"/>
  <c r="R176" i="19"/>
  <c r="R177" i="19"/>
  <c r="R178" i="19"/>
  <c r="R179" i="19"/>
  <c r="Q180" i="19"/>
  <c r="R180" i="19"/>
  <c r="R181" i="19"/>
  <c r="R182" i="19"/>
  <c r="R183" i="19"/>
  <c r="R184" i="19"/>
  <c r="R185" i="19"/>
  <c r="R186" i="19"/>
  <c r="R187" i="19"/>
  <c r="Q188" i="19"/>
  <c r="R188" i="19"/>
  <c r="R189" i="19"/>
  <c r="Q190" i="19"/>
  <c r="R190" i="19"/>
  <c r="R191" i="19"/>
  <c r="Q192" i="19"/>
  <c r="R192" i="19"/>
  <c r="R193" i="19"/>
  <c r="Q194" i="19"/>
  <c r="R194" i="19"/>
  <c r="R195" i="19"/>
  <c r="Q196" i="19"/>
  <c r="R196" i="19"/>
  <c r="R198" i="19"/>
  <c r="R199" i="19"/>
  <c r="R200" i="19"/>
  <c r="R201" i="19"/>
  <c r="R202" i="19"/>
  <c r="R203" i="19"/>
  <c r="R204" i="19"/>
  <c r="R205" i="19"/>
  <c r="R206" i="19"/>
  <c r="R207" i="19"/>
  <c r="R208" i="19"/>
  <c r="R209" i="19"/>
  <c r="R210" i="19"/>
  <c r="R211" i="19"/>
  <c r="R212" i="19"/>
  <c r="R213" i="19"/>
  <c r="R214" i="19"/>
  <c r="R215" i="19"/>
  <c r="R216" i="19"/>
  <c r="R217" i="19"/>
  <c r="R218" i="19"/>
  <c r="R219" i="19"/>
  <c r="R220" i="19"/>
  <c r="R221" i="19"/>
  <c r="R222" i="19"/>
  <c r="R223" i="19"/>
  <c r="R224" i="19"/>
  <c r="R225" i="19"/>
  <c r="R226" i="19"/>
  <c r="R227" i="19"/>
  <c r="R228" i="19"/>
  <c r="R229" i="19"/>
  <c r="R230" i="19"/>
  <c r="R231" i="19"/>
  <c r="R232" i="19"/>
  <c r="R233" i="19"/>
  <c r="R234" i="19"/>
  <c r="R235" i="19"/>
  <c r="R236" i="19"/>
  <c r="R237" i="19"/>
  <c r="R238" i="19"/>
  <c r="R240" i="19"/>
  <c r="Q241" i="19"/>
  <c r="R241" i="19"/>
  <c r="R242" i="19"/>
  <c r="Q243" i="19"/>
  <c r="R243" i="19"/>
  <c r="R244" i="19"/>
  <c r="Q245" i="19"/>
  <c r="R245" i="19"/>
  <c r="R246" i="19"/>
  <c r="Q247" i="19"/>
  <c r="R247" i="19"/>
  <c r="R248" i="19"/>
  <c r="Q249" i="19"/>
  <c r="R250" i="19"/>
  <c r="Q252" i="19"/>
  <c r="R252" i="19"/>
  <c r="R253" i="19"/>
  <c r="Q254" i="19"/>
  <c r="R254" i="19"/>
  <c r="R256" i="19"/>
  <c r="R258" i="19"/>
  <c r="Q259" i="19"/>
  <c r="R260" i="19"/>
  <c r="Q262" i="19"/>
  <c r="R262" i="19"/>
  <c r="R264" i="19"/>
  <c r="R266" i="19"/>
  <c r="Q267" i="19"/>
  <c r="R268" i="19"/>
  <c r="O7" i="19"/>
  <c r="Q18" i="19" s="1"/>
  <c r="G268" i="19"/>
  <c r="K268" i="19" s="1"/>
  <c r="F268" i="19"/>
  <c r="J268" i="19" s="1"/>
  <c r="D268" i="19"/>
  <c r="G267" i="19"/>
  <c r="K267" i="19" s="1"/>
  <c r="F267" i="19"/>
  <c r="J267" i="19" s="1"/>
  <c r="D267" i="19"/>
  <c r="G266" i="19"/>
  <c r="K266" i="19" s="1"/>
  <c r="F266" i="19"/>
  <c r="D266" i="19"/>
  <c r="G265" i="19"/>
  <c r="K265" i="19" s="1"/>
  <c r="F265" i="19"/>
  <c r="J265" i="19" s="1"/>
  <c r="D265" i="19"/>
  <c r="G264" i="19"/>
  <c r="K264" i="19" s="1"/>
  <c r="F264" i="19"/>
  <c r="J264" i="19" s="1"/>
  <c r="D264" i="19"/>
  <c r="G263" i="19"/>
  <c r="K263" i="19" s="1"/>
  <c r="F263" i="19"/>
  <c r="J263" i="19" s="1"/>
  <c r="D263" i="19"/>
  <c r="G262" i="19"/>
  <c r="K262" i="19" s="1"/>
  <c r="F262" i="19"/>
  <c r="D262" i="19"/>
  <c r="G261" i="19"/>
  <c r="K261" i="19" s="1"/>
  <c r="F261" i="19"/>
  <c r="J261" i="19" s="1"/>
  <c r="D261" i="19"/>
  <c r="G260" i="19"/>
  <c r="K260" i="19" s="1"/>
  <c r="F260" i="19"/>
  <c r="J260" i="19" s="1"/>
  <c r="D260" i="19"/>
  <c r="G259" i="19"/>
  <c r="K259" i="19" s="1"/>
  <c r="F259" i="19"/>
  <c r="J259" i="19" s="1"/>
  <c r="D259" i="19"/>
  <c r="G258" i="19"/>
  <c r="K258" i="19" s="1"/>
  <c r="F258" i="19"/>
  <c r="D258" i="19"/>
  <c r="G257" i="19"/>
  <c r="K257" i="19" s="1"/>
  <c r="F257" i="19"/>
  <c r="J257" i="19" s="1"/>
  <c r="D257" i="19"/>
  <c r="G256" i="19"/>
  <c r="K256" i="19" s="1"/>
  <c r="F256" i="19"/>
  <c r="J256" i="19" s="1"/>
  <c r="D256" i="19"/>
  <c r="G255" i="19"/>
  <c r="K255" i="19" s="1"/>
  <c r="F255" i="19"/>
  <c r="J255" i="19" s="1"/>
  <c r="D255" i="19"/>
  <c r="G254" i="19"/>
  <c r="K254" i="19" s="1"/>
  <c r="F254" i="19"/>
  <c r="D254" i="19"/>
  <c r="G253" i="19"/>
  <c r="K253" i="19" s="1"/>
  <c r="F253" i="19"/>
  <c r="J253" i="19" s="1"/>
  <c r="D253" i="19"/>
  <c r="G252" i="19"/>
  <c r="K252" i="19" s="1"/>
  <c r="F252" i="19"/>
  <c r="J252" i="19" s="1"/>
  <c r="D252" i="19"/>
  <c r="G251" i="19"/>
  <c r="K251" i="19" s="1"/>
  <c r="F251" i="19"/>
  <c r="J251" i="19" s="1"/>
  <c r="D251" i="19"/>
  <c r="G250" i="19"/>
  <c r="K250" i="19" s="1"/>
  <c r="F250" i="19"/>
  <c r="D250" i="19"/>
  <c r="G249" i="19"/>
  <c r="K249" i="19" s="1"/>
  <c r="F249" i="19"/>
  <c r="J249" i="19" s="1"/>
  <c r="D249" i="19"/>
  <c r="G248" i="19"/>
  <c r="K248" i="19" s="1"/>
  <c r="F248" i="19"/>
  <c r="J248" i="19" s="1"/>
  <c r="D248" i="19"/>
  <c r="G247" i="19"/>
  <c r="K247" i="19" s="1"/>
  <c r="F247" i="19"/>
  <c r="J247" i="19" s="1"/>
  <c r="D247" i="19"/>
  <c r="G246" i="19"/>
  <c r="K246" i="19" s="1"/>
  <c r="F246" i="19"/>
  <c r="D246" i="19"/>
  <c r="G245" i="19"/>
  <c r="K245" i="19" s="1"/>
  <c r="F245" i="19"/>
  <c r="J245" i="19" s="1"/>
  <c r="D245" i="19"/>
  <c r="G244" i="19"/>
  <c r="K244" i="19" s="1"/>
  <c r="F244" i="19"/>
  <c r="J244" i="19" s="1"/>
  <c r="D244" i="19"/>
  <c r="G243" i="19"/>
  <c r="K243" i="19" s="1"/>
  <c r="F243" i="19"/>
  <c r="J243" i="19" s="1"/>
  <c r="D243" i="19"/>
  <c r="G242" i="19"/>
  <c r="K242" i="19" s="1"/>
  <c r="F242" i="19"/>
  <c r="D242" i="19"/>
  <c r="G241" i="19"/>
  <c r="K241" i="19" s="1"/>
  <c r="F241" i="19"/>
  <c r="J241" i="19" s="1"/>
  <c r="D241" i="19"/>
  <c r="G240" i="19"/>
  <c r="K240" i="19" s="1"/>
  <c r="F240" i="19"/>
  <c r="J240" i="19" s="1"/>
  <c r="D240" i="19"/>
  <c r="G239" i="19"/>
  <c r="K239" i="19" s="1"/>
  <c r="F239" i="19"/>
  <c r="J239" i="19" s="1"/>
  <c r="D239" i="19"/>
  <c r="G238" i="19"/>
  <c r="K238" i="19" s="1"/>
  <c r="F238" i="19"/>
  <c r="D238" i="19"/>
  <c r="G237" i="19"/>
  <c r="K237" i="19" s="1"/>
  <c r="F237" i="19"/>
  <c r="J237" i="19" s="1"/>
  <c r="D237" i="19"/>
  <c r="G236" i="19"/>
  <c r="K236" i="19" s="1"/>
  <c r="F236" i="19"/>
  <c r="J236" i="19" s="1"/>
  <c r="D236" i="19"/>
  <c r="G235" i="19"/>
  <c r="K235" i="19" s="1"/>
  <c r="F235" i="19"/>
  <c r="J235" i="19" s="1"/>
  <c r="D235" i="19"/>
  <c r="G234" i="19"/>
  <c r="K234" i="19" s="1"/>
  <c r="F234" i="19"/>
  <c r="D234" i="19"/>
  <c r="G233" i="19"/>
  <c r="K233" i="19" s="1"/>
  <c r="F233" i="19"/>
  <c r="J233" i="19" s="1"/>
  <c r="D233" i="19"/>
  <c r="G232" i="19"/>
  <c r="K232" i="19" s="1"/>
  <c r="F232" i="19"/>
  <c r="J232" i="19" s="1"/>
  <c r="D232" i="19"/>
  <c r="G231" i="19"/>
  <c r="K231" i="19" s="1"/>
  <c r="F231" i="19"/>
  <c r="J231" i="19" s="1"/>
  <c r="D231" i="19"/>
  <c r="G230" i="19"/>
  <c r="K230" i="19" s="1"/>
  <c r="F230" i="19"/>
  <c r="D230" i="19"/>
  <c r="G229" i="19"/>
  <c r="K229" i="19" s="1"/>
  <c r="F229" i="19"/>
  <c r="J229" i="19" s="1"/>
  <c r="D229" i="19"/>
  <c r="G228" i="19"/>
  <c r="K228" i="19" s="1"/>
  <c r="F228" i="19"/>
  <c r="J228" i="19" s="1"/>
  <c r="D228" i="19"/>
  <c r="G227" i="19"/>
  <c r="K227" i="19" s="1"/>
  <c r="F227" i="19"/>
  <c r="J227" i="19" s="1"/>
  <c r="D227" i="19"/>
  <c r="G226" i="19"/>
  <c r="K226" i="19" s="1"/>
  <c r="F226" i="19"/>
  <c r="D226" i="19"/>
  <c r="G225" i="19"/>
  <c r="K225" i="19" s="1"/>
  <c r="F225" i="19"/>
  <c r="J225" i="19" s="1"/>
  <c r="D225" i="19"/>
  <c r="G224" i="19"/>
  <c r="K224" i="19" s="1"/>
  <c r="F224" i="19"/>
  <c r="J224" i="19" s="1"/>
  <c r="D224" i="19"/>
  <c r="G223" i="19"/>
  <c r="K223" i="19" s="1"/>
  <c r="F223" i="19"/>
  <c r="J223" i="19" s="1"/>
  <c r="D223" i="19"/>
  <c r="G222" i="19"/>
  <c r="K222" i="19" s="1"/>
  <c r="F222" i="19"/>
  <c r="J222" i="19" s="1"/>
  <c r="D222" i="19"/>
  <c r="G221" i="19"/>
  <c r="K221" i="19" s="1"/>
  <c r="F221" i="19"/>
  <c r="J221" i="19" s="1"/>
  <c r="D221" i="19"/>
  <c r="G220" i="19"/>
  <c r="K220" i="19" s="1"/>
  <c r="F220" i="19"/>
  <c r="J220" i="19" s="1"/>
  <c r="D220" i="19"/>
  <c r="G219" i="19"/>
  <c r="K219" i="19" s="1"/>
  <c r="F219" i="19"/>
  <c r="J219" i="19" s="1"/>
  <c r="D219" i="19"/>
  <c r="G218" i="19"/>
  <c r="K218" i="19" s="1"/>
  <c r="F218" i="19"/>
  <c r="J218" i="19" s="1"/>
  <c r="D218" i="19"/>
  <c r="G217" i="19"/>
  <c r="K217" i="19" s="1"/>
  <c r="F217" i="19"/>
  <c r="J217" i="19" s="1"/>
  <c r="D217" i="19"/>
  <c r="G216" i="19"/>
  <c r="K216" i="19" s="1"/>
  <c r="F216" i="19"/>
  <c r="J216" i="19" s="1"/>
  <c r="D216" i="19"/>
  <c r="G215" i="19"/>
  <c r="K215" i="19" s="1"/>
  <c r="F215" i="19"/>
  <c r="J215" i="19" s="1"/>
  <c r="D215" i="19"/>
  <c r="G214" i="19"/>
  <c r="K214" i="19" s="1"/>
  <c r="F214" i="19"/>
  <c r="J214" i="19" s="1"/>
  <c r="D214" i="19"/>
  <c r="G213" i="19"/>
  <c r="K213" i="19" s="1"/>
  <c r="F213" i="19"/>
  <c r="J213" i="19" s="1"/>
  <c r="D213" i="19"/>
  <c r="G212" i="19"/>
  <c r="K212" i="19" s="1"/>
  <c r="F212" i="19"/>
  <c r="J212" i="19" s="1"/>
  <c r="D212" i="19"/>
  <c r="G211" i="19"/>
  <c r="K211" i="19" s="1"/>
  <c r="F211" i="19"/>
  <c r="J211" i="19" s="1"/>
  <c r="D211" i="19"/>
  <c r="G210" i="19"/>
  <c r="K210" i="19" s="1"/>
  <c r="F210" i="19"/>
  <c r="J210" i="19" s="1"/>
  <c r="D210" i="19"/>
  <c r="G209" i="19"/>
  <c r="K209" i="19" s="1"/>
  <c r="F209" i="19"/>
  <c r="J209" i="19" s="1"/>
  <c r="D209" i="19"/>
  <c r="G208" i="19"/>
  <c r="K208" i="19" s="1"/>
  <c r="F208" i="19"/>
  <c r="J208" i="19" s="1"/>
  <c r="D208" i="19"/>
  <c r="G207" i="19"/>
  <c r="K207" i="19" s="1"/>
  <c r="F207" i="19"/>
  <c r="J207" i="19" s="1"/>
  <c r="D207" i="19"/>
  <c r="G206" i="19"/>
  <c r="K206" i="19" s="1"/>
  <c r="F206" i="19"/>
  <c r="J206" i="19" s="1"/>
  <c r="D206" i="19"/>
  <c r="G205" i="19"/>
  <c r="K205" i="19" s="1"/>
  <c r="F205" i="19"/>
  <c r="J205" i="19" s="1"/>
  <c r="D205" i="19"/>
  <c r="G204" i="19"/>
  <c r="K204" i="19" s="1"/>
  <c r="F204" i="19"/>
  <c r="J204" i="19" s="1"/>
  <c r="D204" i="19"/>
  <c r="G203" i="19"/>
  <c r="K203" i="19" s="1"/>
  <c r="F203" i="19"/>
  <c r="J203" i="19" s="1"/>
  <c r="D203" i="19"/>
  <c r="G202" i="19"/>
  <c r="K202" i="19" s="1"/>
  <c r="F202" i="19"/>
  <c r="J202" i="19" s="1"/>
  <c r="D202" i="19"/>
  <c r="G201" i="19"/>
  <c r="K201" i="19" s="1"/>
  <c r="F201" i="19"/>
  <c r="J201" i="19" s="1"/>
  <c r="D201" i="19"/>
  <c r="G200" i="19"/>
  <c r="K200" i="19" s="1"/>
  <c r="F200" i="19"/>
  <c r="J200" i="19" s="1"/>
  <c r="D200" i="19"/>
  <c r="G199" i="19"/>
  <c r="K199" i="19" s="1"/>
  <c r="F199" i="19"/>
  <c r="J199" i="19" s="1"/>
  <c r="D199" i="19"/>
  <c r="G198" i="19"/>
  <c r="K198" i="19" s="1"/>
  <c r="F198" i="19"/>
  <c r="J198" i="19" s="1"/>
  <c r="D198" i="19"/>
  <c r="G197" i="19"/>
  <c r="K197" i="19" s="1"/>
  <c r="F197" i="19"/>
  <c r="J197" i="19" s="1"/>
  <c r="D197" i="19"/>
  <c r="G196" i="19"/>
  <c r="K196" i="19" s="1"/>
  <c r="F196" i="19"/>
  <c r="J196" i="19" s="1"/>
  <c r="D196" i="19"/>
  <c r="G195" i="19"/>
  <c r="K195" i="19" s="1"/>
  <c r="F195" i="19"/>
  <c r="J195" i="19" s="1"/>
  <c r="D195" i="19"/>
  <c r="G194" i="19"/>
  <c r="K194" i="19" s="1"/>
  <c r="F194" i="19"/>
  <c r="J194" i="19" s="1"/>
  <c r="D194" i="19"/>
  <c r="G193" i="19"/>
  <c r="K193" i="19" s="1"/>
  <c r="F193" i="19"/>
  <c r="J193" i="19" s="1"/>
  <c r="D193" i="19"/>
  <c r="G192" i="19"/>
  <c r="K192" i="19" s="1"/>
  <c r="F192" i="19"/>
  <c r="J192" i="19" s="1"/>
  <c r="D192" i="19"/>
  <c r="G191" i="19"/>
  <c r="K191" i="19" s="1"/>
  <c r="F191" i="19"/>
  <c r="J191" i="19" s="1"/>
  <c r="D191" i="19"/>
  <c r="G190" i="19"/>
  <c r="K190" i="19" s="1"/>
  <c r="F190" i="19"/>
  <c r="J190" i="19" s="1"/>
  <c r="D190" i="19"/>
  <c r="G189" i="19"/>
  <c r="K189" i="19" s="1"/>
  <c r="F189" i="19"/>
  <c r="J189" i="19" s="1"/>
  <c r="D189" i="19"/>
  <c r="G188" i="19"/>
  <c r="K188" i="19" s="1"/>
  <c r="F188" i="19"/>
  <c r="J188" i="19" s="1"/>
  <c r="D188" i="19"/>
  <c r="G187" i="19"/>
  <c r="K187" i="19" s="1"/>
  <c r="F187" i="19"/>
  <c r="J187" i="19" s="1"/>
  <c r="D187" i="19"/>
  <c r="G186" i="19"/>
  <c r="K186" i="19" s="1"/>
  <c r="F186" i="19"/>
  <c r="J186" i="19" s="1"/>
  <c r="D186" i="19"/>
  <c r="G185" i="19"/>
  <c r="K185" i="19" s="1"/>
  <c r="F185" i="19"/>
  <c r="J185" i="19" s="1"/>
  <c r="D185" i="19"/>
  <c r="G184" i="19"/>
  <c r="K184" i="19" s="1"/>
  <c r="F184" i="19"/>
  <c r="J184" i="19" s="1"/>
  <c r="D184" i="19"/>
  <c r="G183" i="19"/>
  <c r="K183" i="19" s="1"/>
  <c r="F183" i="19"/>
  <c r="J183" i="19" s="1"/>
  <c r="D183" i="19"/>
  <c r="G182" i="19"/>
  <c r="K182" i="19" s="1"/>
  <c r="F182" i="19"/>
  <c r="J182" i="19" s="1"/>
  <c r="D182" i="19"/>
  <c r="G181" i="19"/>
  <c r="K181" i="19" s="1"/>
  <c r="F181" i="19"/>
  <c r="J181" i="19" s="1"/>
  <c r="D181" i="19"/>
  <c r="G180" i="19"/>
  <c r="K180" i="19" s="1"/>
  <c r="F180" i="19"/>
  <c r="J180" i="19" s="1"/>
  <c r="D180" i="19"/>
  <c r="G179" i="19"/>
  <c r="K179" i="19" s="1"/>
  <c r="F179" i="19"/>
  <c r="J179" i="19" s="1"/>
  <c r="D179" i="19"/>
  <c r="G178" i="19"/>
  <c r="K178" i="19" s="1"/>
  <c r="F178" i="19"/>
  <c r="J178" i="19" s="1"/>
  <c r="D178" i="19"/>
  <c r="G177" i="19"/>
  <c r="K177" i="19" s="1"/>
  <c r="F177" i="19"/>
  <c r="J177" i="19" s="1"/>
  <c r="D177" i="19"/>
  <c r="G176" i="19"/>
  <c r="K176" i="19" s="1"/>
  <c r="F176" i="19"/>
  <c r="J176" i="19" s="1"/>
  <c r="D176" i="19"/>
  <c r="G175" i="19"/>
  <c r="K175" i="19" s="1"/>
  <c r="F175" i="19"/>
  <c r="J175" i="19" s="1"/>
  <c r="D175" i="19"/>
  <c r="G174" i="19"/>
  <c r="K174" i="19" s="1"/>
  <c r="F174" i="19"/>
  <c r="J174" i="19" s="1"/>
  <c r="D174" i="19"/>
  <c r="G173" i="19"/>
  <c r="K173" i="19" s="1"/>
  <c r="F173" i="19"/>
  <c r="J173" i="19" s="1"/>
  <c r="D173" i="19"/>
  <c r="G172" i="19"/>
  <c r="K172" i="19" s="1"/>
  <c r="F172" i="19"/>
  <c r="J172" i="19" s="1"/>
  <c r="D172" i="19"/>
  <c r="G171" i="19"/>
  <c r="K171" i="19" s="1"/>
  <c r="F171" i="19"/>
  <c r="J171" i="19" s="1"/>
  <c r="D171" i="19"/>
  <c r="G170" i="19"/>
  <c r="K170" i="19" s="1"/>
  <c r="F170" i="19"/>
  <c r="J170" i="19" s="1"/>
  <c r="D170" i="19"/>
  <c r="G169" i="19"/>
  <c r="K169" i="19" s="1"/>
  <c r="F169" i="19"/>
  <c r="J169" i="19" s="1"/>
  <c r="D169" i="19"/>
  <c r="G168" i="19"/>
  <c r="K168" i="19" s="1"/>
  <c r="F168" i="19"/>
  <c r="J168" i="19" s="1"/>
  <c r="D168" i="19"/>
  <c r="G167" i="19"/>
  <c r="K167" i="19" s="1"/>
  <c r="F167" i="19"/>
  <c r="J167" i="19" s="1"/>
  <c r="D167" i="19"/>
  <c r="G166" i="19"/>
  <c r="K166" i="19" s="1"/>
  <c r="F166" i="19"/>
  <c r="J166" i="19" s="1"/>
  <c r="D166" i="19"/>
  <c r="G165" i="19"/>
  <c r="K165" i="19" s="1"/>
  <c r="F165" i="19"/>
  <c r="J165" i="19" s="1"/>
  <c r="D165" i="19"/>
  <c r="G164" i="19"/>
  <c r="K164" i="19" s="1"/>
  <c r="F164" i="19"/>
  <c r="J164" i="19" s="1"/>
  <c r="D164" i="19"/>
  <c r="G163" i="19"/>
  <c r="K163" i="19" s="1"/>
  <c r="F163" i="19"/>
  <c r="J163" i="19" s="1"/>
  <c r="D163" i="19"/>
  <c r="G162" i="19"/>
  <c r="K162" i="19" s="1"/>
  <c r="F162" i="19"/>
  <c r="J162" i="19" s="1"/>
  <c r="D162" i="19"/>
  <c r="G161" i="19"/>
  <c r="K161" i="19" s="1"/>
  <c r="F161" i="19"/>
  <c r="J161" i="19" s="1"/>
  <c r="D161" i="19"/>
  <c r="G160" i="19"/>
  <c r="K160" i="19" s="1"/>
  <c r="F160" i="19"/>
  <c r="J160" i="19" s="1"/>
  <c r="D160" i="19"/>
  <c r="G159" i="19"/>
  <c r="K159" i="19" s="1"/>
  <c r="F159" i="19"/>
  <c r="J159" i="19" s="1"/>
  <c r="D159" i="19"/>
  <c r="G158" i="19"/>
  <c r="K158" i="19" s="1"/>
  <c r="F158" i="19"/>
  <c r="J158" i="19" s="1"/>
  <c r="D158" i="19"/>
  <c r="G157" i="19"/>
  <c r="K157" i="19" s="1"/>
  <c r="F157" i="19"/>
  <c r="J157" i="19" s="1"/>
  <c r="D157" i="19"/>
  <c r="G156" i="19"/>
  <c r="K156" i="19" s="1"/>
  <c r="F156" i="19"/>
  <c r="J156" i="19" s="1"/>
  <c r="D156" i="19"/>
  <c r="G155" i="19"/>
  <c r="K155" i="19" s="1"/>
  <c r="F155" i="19"/>
  <c r="J155" i="19" s="1"/>
  <c r="D155" i="19"/>
  <c r="G154" i="19"/>
  <c r="K154" i="19" s="1"/>
  <c r="F154" i="19"/>
  <c r="J154" i="19" s="1"/>
  <c r="D154" i="19"/>
  <c r="G153" i="19"/>
  <c r="K153" i="19" s="1"/>
  <c r="F153" i="19"/>
  <c r="J153" i="19" s="1"/>
  <c r="D153" i="19"/>
  <c r="G152" i="19"/>
  <c r="K152" i="19" s="1"/>
  <c r="F152" i="19"/>
  <c r="J152" i="19" s="1"/>
  <c r="D152" i="19"/>
  <c r="G151" i="19"/>
  <c r="K151" i="19" s="1"/>
  <c r="F151" i="19"/>
  <c r="J151" i="19" s="1"/>
  <c r="D151" i="19"/>
  <c r="G150" i="19"/>
  <c r="K150" i="19" s="1"/>
  <c r="F150" i="19"/>
  <c r="J150" i="19" s="1"/>
  <c r="D150" i="19"/>
  <c r="G149" i="19"/>
  <c r="K149" i="19" s="1"/>
  <c r="F149" i="19"/>
  <c r="J149" i="19" s="1"/>
  <c r="D149" i="19"/>
  <c r="G148" i="19"/>
  <c r="K148" i="19" s="1"/>
  <c r="F148" i="19"/>
  <c r="J148" i="19" s="1"/>
  <c r="D148" i="19"/>
  <c r="G147" i="19"/>
  <c r="K147" i="19" s="1"/>
  <c r="F147" i="19"/>
  <c r="J147" i="19" s="1"/>
  <c r="D147" i="19"/>
  <c r="G146" i="19"/>
  <c r="K146" i="19" s="1"/>
  <c r="F146" i="19"/>
  <c r="J146" i="19" s="1"/>
  <c r="D146" i="19"/>
  <c r="G145" i="19"/>
  <c r="K145" i="19" s="1"/>
  <c r="F145" i="19"/>
  <c r="J145" i="19" s="1"/>
  <c r="D145" i="19"/>
  <c r="G144" i="19"/>
  <c r="K144" i="19" s="1"/>
  <c r="F144" i="19"/>
  <c r="J144" i="19" s="1"/>
  <c r="D144" i="19"/>
  <c r="G143" i="19"/>
  <c r="K143" i="19" s="1"/>
  <c r="F143" i="19"/>
  <c r="J143" i="19" s="1"/>
  <c r="D143" i="19"/>
  <c r="G142" i="19"/>
  <c r="K142" i="19" s="1"/>
  <c r="F142" i="19"/>
  <c r="J142" i="19" s="1"/>
  <c r="D142" i="19"/>
  <c r="G141" i="19"/>
  <c r="K141" i="19" s="1"/>
  <c r="F141" i="19"/>
  <c r="J141" i="19" s="1"/>
  <c r="D141" i="19"/>
  <c r="G140" i="19"/>
  <c r="K140" i="19" s="1"/>
  <c r="F140" i="19"/>
  <c r="J140" i="19" s="1"/>
  <c r="D140" i="19"/>
  <c r="G139" i="19"/>
  <c r="K139" i="19" s="1"/>
  <c r="F139" i="19"/>
  <c r="J139" i="19" s="1"/>
  <c r="D139" i="19"/>
  <c r="G138" i="19"/>
  <c r="K138" i="19" s="1"/>
  <c r="F138" i="19"/>
  <c r="J138" i="19" s="1"/>
  <c r="D138" i="19"/>
  <c r="G137" i="19"/>
  <c r="K137" i="19" s="1"/>
  <c r="F137" i="19"/>
  <c r="J137" i="19" s="1"/>
  <c r="D137" i="19"/>
  <c r="G136" i="19"/>
  <c r="K136" i="19" s="1"/>
  <c r="F136" i="19"/>
  <c r="J136" i="19" s="1"/>
  <c r="D136" i="19"/>
  <c r="G135" i="19"/>
  <c r="K135" i="19" s="1"/>
  <c r="F135" i="19"/>
  <c r="J135" i="19" s="1"/>
  <c r="D135" i="19"/>
  <c r="G134" i="19"/>
  <c r="K134" i="19" s="1"/>
  <c r="F134" i="19"/>
  <c r="J134" i="19" s="1"/>
  <c r="D134" i="19"/>
  <c r="G133" i="19"/>
  <c r="K133" i="19" s="1"/>
  <c r="F133" i="19"/>
  <c r="J133" i="19" s="1"/>
  <c r="D133" i="19"/>
  <c r="G132" i="19"/>
  <c r="K132" i="19" s="1"/>
  <c r="F132" i="19"/>
  <c r="J132" i="19" s="1"/>
  <c r="D132" i="19"/>
  <c r="G131" i="19"/>
  <c r="K131" i="19" s="1"/>
  <c r="F131" i="19"/>
  <c r="J131" i="19" s="1"/>
  <c r="D131" i="19"/>
  <c r="G130" i="19"/>
  <c r="K130" i="19" s="1"/>
  <c r="F130" i="19"/>
  <c r="J130" i="19" s="1"/>
  <c r="D130" i="19"/>
  <c r="G129" i="19"/>
  <c r="K129" i="19" s="1"/>
  <c r="F129" i="19"/>
  <c r="J129" i="19" s="1"/>
  <c r="D129" i="19"/>
  <c r="G128" i="19"/>
  <c r="K128" i="19" s="1"/>
  <c r="F128" i="19"/>
  <c r="J128" i="19" s="1"/>
  <c r="D128" i="19"/>
  <c r="G127" i="19"/>
  <c r="K127" i="19" s="1"/>
  <c r="F127" i="19"/>
  <c r="J127" i="19" s="1"/>
  <c r="D127" i="19"/>
  <c r="G126" i="19"/>
  <c r="K126" i="19" s="1"/>
  <c r="F126" i="19"/>
  <c r="J126" i="19" s="1"/>
  <c r="D126" i="19"/>
  <c r="G125" i="19"/>
  <c r="K125" i="19" s="1"/>
  <c r="F125" i="19"/>
  <c r="J125" i="19" s="1"/>
  <c r="D125" i="19"/>
  <c r="G124" i="19"/>
  <c r="K124" i="19" s="1"/>
  <c r="F124" i="19"/>
  <c r="J124" i="19" s="1"/>
  <c r="D124" i="19"/>
  <c r="G123" i="19"/>
  <c r="K123" i="19" s="1"/>
  <c r="F123" i="19"/>
  <c r="J123" i="19" s="1"/>
  <c r="D123" i="19"/>
  <c r="G122" i="19"/>
  <c r="K122" i="19" s="1"/>
  <c r="F122" i="19"/>
  <c r="J122" i="19" s="1"/>
  <c r="D122" i="19"/>
  <c r="G121" i="19"/>
  <c r="K121" i="19" s="1"/>
  <c r="F121" i="19"/>
  <c r="J121" i="19" s="1"/>
  <c r="D121" i="19"/>
  <c r="G120" i="19"/>
  <c r="K120" i="19" s="1"/>
  <c r="F120" i="19"/>
  <c r="J120" i="19" s="1"/>
  <c r="D120" i="19"/>
  <c r="G119" i="19"/>
  <c r="K119" i="19" s="1"/>
  <c r="F119" i="19"/>
  <c r="J119" i="19" s="1"/>
  <c r="D119" i="19"/>
  <c r="G118" i="19"/>
  <c r="K118" i="19" s="1"/>
  <c r="F118" i="19"/>
  <c r="J118" i="19" s="1"/>
  <c r="D118" i="19"/>
  <c r="G117" i="19"/>
  <c r="K117" i="19" s="1"/>
  <c r="F117" i="19"/>
  <c r="J117" i="19" s="1"/>
  <c r="D117" i="19"/>
  <c r="G116" i="19"/>
  <c r="K116" i="19" s="1"/>
  <c r="F116" i="19"/>
  <c r="J116" i="19" s="1"/>
  <c r="D116" i="19"/>
  <c r="G115" i="19"/>
  <c r="K115" i="19" s="1"/>
  <c r="F115" i="19"/>
  <c r="J115" i="19" s="1"/>
  <c r="D115" i="19"/>
  <c r="G114" i="19"/>
  <c r="K114" i="19" s="1"/>
  <c r="F114" i="19"/>
  <c r="J114" i="19" s="1"/>
  <c r="D114" i="19"/>
  <c r="G113" i="19"/>
  <c r="K113" i="19" s="1"/>
  <c r="F113" i="19"/>
  <c r="J113" i="19" s="1"/>
  <c r="D113" i="19"/>
  <c r="G112" i="19"/>
  <c r="K112" i="19" s="1"/>
  <c r="F112" i="19"/>
  <c r="J112" i="19" s="1"/>
  <c r="D112" i="19"/>
  <c r="G111" i="19"/>
  <c r="K111" i="19" s="1"/>
  <c r="F111" i="19"/>
  <c r="J111" i="19" s="1"/>
  <c r="D111" i="19"/>
  <c r="G110" i="19"/>
  <c r="K110" i="19" s="1"/>
  <c r="F110" i="19"/>
  <c r="J110" i="19" s="1"/>
  <c r="D110" i="19"/>
  <c r="G109" i="19"/>
  <c r="K109" i="19" s="1"/>
  <c r="F109" i="19"/>
  <c r="J109" i="19" s="1"/>
  <c r="D109" i="19"/>
  <c r="G108" i="19"/>
  <c r="K108" i="19" s="1"/>
  <c r="F108" i="19"/>
  <c r="J108" i="19" s="1"/>
  <c r="D108" i="19"/>
  <c r="G107" i="19"/>
  <c r="K107" i="19" s="1"/>
  <c r="F107" i="19"/>
  <c r="J107" i="19" s="1"/>
  <c r="D107" i="19"/>
  <c r="G106" i="19"/>
  <c r="K106" i="19" s="1"/>
  <c r="F106" i="19"/>
  <c r="J106" i="19" s="1"/>
  <c r="D106" i="19"/>
  <c r="G105" i="19"/>
  <c r="K105" i="19" s="1"/>
  <c r="F105" i="19"/>
  <c r="J105" i="19" s="1"/>
  <c r="D105" i="19"/>
  <c r="G104" i="19"/>
  <c r="K104" i="19" s="1"/>
  <c r="F104" i="19"/>
  <c r="J104" i="19" s="1"/>
  <c r="D104" i="19"/>
  <c r="G103" i="19"/>
  <c r="K103" i="19" s="1"/>
  <c r="F103" i="19"/>
  <c r="J103" i="19" s="1"/>
  <c r="D103" i="19"/>
  <c r="G102" i="19"/>
  <c r="K102" i="19" s="1"/>
  <c r="F102" i="19"/>
  <c r="J102" i="19" s="1"/>
  <c r="D102" i="19"/>
  <c r="G101" i="19"/>
  <c r="K101" i="19" s="1"/>
  <c r="F101" i="19"/>
  <c r="J101" i="19" s="1"/>
  <c r="D101" i="19"/>
  <c r="G100" i="19"/>
  <c r="K100" i="19" s="1"/>
  <c r="F100" i="19"/>
  <c r="J100" i="19" s="1"/>
  <c r="D100" i="19"/>
  <c r="G99" i="19"/>
  <c r="K99" i="19" s="1"/>
  <c r="F99" i="19"/>
  <c r="J99" i="19" s="1"/>
  <c r="D99" i="19"/>
  <c r="G98" i="19"/>
  <c r="K98" i="19" s="1"/>
  <c r="F98" i="19"/>
  <c r="J98" i="19" s="1"/>
  <c r="D98" i="19"/>
  <c r="G97" i="19"/>
  <c r="K97" i="19" s="1"/>
  <c r="F97" i="19"/>
  <c r="J97" i="19" s="1"/>
  <c r="D97" i="19"/>
  <c r="G96" i="19"/>
  <c r="K96" i="19" s="1"/>
  <c r="F96" i="19"/>
  <c r="J96" i="19" s="1"/>
  <c r="D96" i="19"/>
  <c r="G95" i="19"/>
  <c r="K95" i="19" s="1"/>
  <c r="F95" i="19"/>
  <c r="J95" i="19" s="1"/>
  <c r="D95" i="19"/>
  <c r="G94" i="19"/>
  <c r="K94" i="19" s="1"/>
  <c r="F94" i="19"/>
  <c r="J94" i="19" s="1"/>
  <c r="D94" i="19"/>
  <c r="G93" i="19"/>
  <c r="K93" i="19" s="1"/>
  <c r="F93" i="19"/>
  <c r="J93" i="19" s="1"/>
  <c r="D93" i="19"/>
  <c r="G92" i="19"/>
  <c r="K92" i="19" s="1"/>
  <c r="F92" i="19"/>
  <c r="J92" i="19" s="1"/>
  <c r="D92" i="19"/>
  <c r="G91" i="19"/>
  <c r="K91" i="19" s="1"/>
  <c r="F91" i="19"/>
  <c r="J91" i="19" s="1"/>
  <c r="D91" i="19"/>
  <c r="G90" i="19"/>
  <c r="K90" i="19" s="1"/>
  <c r="F90" i="19"/>
  <c r="J90" i="19" s="1"/>
  <c r="D90" i="19"/>
  <c r="G89" i="19"/>
  <c r="K89" i="19" s="1"/>
  <c r="F89" i="19"/>
  <c r="J89" i="19" s="1"/>
  <c r="D89" i="19"/>
  <c r="G88" i="19"/>
  <c r="K88" i="19" s="1"/>
  <c r="F88" i="19"/>
  <c r="J88" i="19" s="1"/>
  <c r="D88" i="19"/>
  <c r="G87" i="19"/>
  <c r="K87" i="19" s="1"/>
  <c r="F87" i="19"/>
  <c r="J87" i="19" s="1"/>
  <c r="D87" i="19"/>
  <c r="G86" i="19"/>
  <c r="K86" i="19" s="1"/>
  <c r="F86" i="19"/>
  <c r="J86" i="19" s="1"/>
  <c r="D86" i="19"/>
  <c r="G85" i="19"/>
  <c r="K85" i="19" s="1"/>
  <c r="F85" i="19"/>
  <c r="J85" i="19" s="1"/>
  <c r="D85" i="19"/>
  <c r="G84" i="19"/>
  <c r="K84" i="19" s="1"/>
  <c r="F84" i="19"/>
  <c r="J84" i="19" s="1"/>
  <c r="D84" i="19"/>
  <c r="G83" i="19"/>
  <c r="K83" i="19" s="1"/>
  <c r="F83" i="19"/>
  <c r="J83" i="19" s="1"/>
  <c r="D83" i="19"/>
  <c r="G82" i="19"/>
  <c r="K82" i="19" s="1"/>
  <c r="F82" i="19"/>
  <c r="J82" i="19" s="1"/>
  <c r="D82" i="19"/>
  <c r="G81" i="19"/>
  <c r="K81" i="19" s="1"/>
  <c r="F81" i="19"/>
  <c r="J81" i="19" s="1"/>
  <c r="D81" i="19"/>
  <c r="G80" i="19"/>
  <c r="K80" i="19" s="1"/>
  <c r="F80" i="19"/>
  <c r="J80" i="19" s="1"/>
  <c r="D80" i="19"/>
  <c r="G79" i="19"/>
  <c r="K79" i="19" s="1"/>
  <c r="F79" i="19"/>
  <c r="J79" i="19" s="1"/>
  <c r="D79" i="19"/>
  <c r="G78" i="19"/>
  <c r="K78" i="19" s="1"/>
  <c r="F78" i="19"/>
  <c r="J78" i="19" s="1"/>
  <c r="D78" i="19"/>
  <c r="G77" i="19"/>
  <c r="K77" i="19" s="1"/>
  <c r="F77" i="19"/>
  <c r="J77" i="19" s="1"/>
  <c r="D77" i="19"/>
  <c r="G76" i="19"/>
  <c r="K76" i="19" s="1"/>
  <c r="F76" i="19"/>
  <c r="J76" i="19" s="1"/>
  <c r="D76" i="19"/>
  <c r="G75" i="19"/>
  <c r="K75" i="19" s="1"/>
  <c r="F75" i="19"/>
  <c r="J75" i="19" s="1"/>
  <c r="D75" i="19"/>
  <c r="G74" i="19"/>
  <c r="K74" i="19" s="1"/>
  <c r="F74" i="19"/>
  <c r="J74" i="19" s="1"/>
  <c r="D74" i="19"/>
  <c r="G73" i="19"/>
  <c r="K73" i="19" s="1"/>
  <c r="F73" i="19"/>
  <c r="J73" i="19" s="1"/>
  <c r="D73" i="19"/>
  <c r="G72" i="19"/>
  <c r="K72" i="19" s="1"/>
  <c r="F72" i="19"/>
  <c r="J72" i="19" s="1"/>
  <c r="D72" i="19"/>
  <c r="G71" i="19"/>
  <c r="K71" i="19" s="1"/>
  <c r="F71" i="19"/>
  <c r="J71" i="19" s="1"/>
  <c r="D71" i="19"/>
  <c r="G70" i="19"/>
  <c r="K70" i="19" s="1"/>
  <c r="F70" i="19"/>
  <c r="J70" i="19" s="1"/>
  <c r="D70" i="19"/>
  <c r="G69" i="19"/>
  <c r="K69" i="19" s="1"/>
  <c r="F69" i="19"/>
  <c r="J69" i="19" s="1"/>
  <c r="D69" i="19"/>
  <c r="G68" i="19"/>
  <c r="K68" i="19" s="1"/>
  <c r="F68" i="19"/>
  <c r="J68" i="19" s="1"/>
  <c r="D68" i="19"/>
  <c r="G67" i="19"/>
  <c r="K67" i="19" s="1"/>
  <c r="F67" i="19"/>
  <c r="J67" i="19" s="1"/>
  <c r="D67" i="19"/>
  <c r="G66" i="19"/>
  <c r="K66" i="19" s="1"/>
  <c r="F66" i="19"/>
  <c r="J66" i="19" s="1"/>
  <c r="D66" i="19"/>
  <c r="G65" i="19"/>
  <c r="K65" i="19" s="1"/>
  <c r="F65" i="19"/>
  <c r="J65" i="19" s="1"/>
  <c r="D65" i="19"/>
  <c r="G64" i="19"/>
  <c r="K64" i="19" s="1"/>
  <c r="F64" i="19"/>
  <c r="J64" i="19" s="1"/>
  <c r="D64" i="19"/>
  <c r="G63" i="19"/>
  <c r="K63" i="19" s="1"/>
  <c r="F63" i="19"/>
  <c r="J63" i="19" s="1"/>
  <c r="D63" i="19"/>
  <c r="G62" i="19"/>
  <c r="K62" i="19" s="1"/>
  <c r="F62" i="19"/>
  <c r="J62" i="19" s="1"/>
  <c r="D62" i="19"/>
  <c r="G61" i="19"/>
  <c r="K61" i="19" s="1"/>
  <c r="F61" i="19"/>
  <c r="J61" i="19" s="1"/>
  <c r="D61" i="19"/>
  <c r="G60" i="19"/>
  <c r="K60" i="19" s="1"/>
  <c r="F60" i="19"/>
  <c r="J60" i="19" s="1"/>
  <c r="D60" i="19"/>
  <c r="G59" i="19"/>
  <c r="K59" i="19" s="1"/>
  <c r="F59" i="19"/>
  <c r="J59" i="19" s="1"/>
  <c r="D59" i="19"/>
  <c r="G58" i="19"/>
  <c r="K58" i="19" s="1"/>
  <c r="F58" i="19"/>
  <c r="J58" i="19" s="1"/>
  <c r="D58" i="19"/>
  <c r="G57" i="19"/>
  <c r="K57" i="19" s="1"/>
  <c r="F57" i="19"/>
  <c r="J57" i="19" s="1"/>
  <c r="D57" i="19"/>
  <c r="G56" i="19"/>
  <c r="K56" i="19" s="1"/>
  <c r="F56" i="19"/>
  <c r="J56" i="19" s="1"/>
  <c r="D56" i="19"/>
  <c r="G55" i="19"/>
  <c r="K55" i="19" s="1"/>
  <c r="F55" i="19"/>
  <c r="J55" i="19" s="1"/>
  <c r="D55" i="19"/>
  <c r="G54" i="19"/>
  <c r="K54" i="19" s="1"/>
  <c r="F54" i="19"/>
  <c r="J54" i="19" s="1"/>
  <c r="D54" i="19"/>
  <c r="G53" i="19"/>
  <c r="K53" i="19" s="1"/>
  <c r="F53" i="19"/>
  <c r="J53" i="19" s="1"/>
  <c r="D53" i="19"/>
  <c r="G52" i="19"/>
  <c r="K52" i="19" s="1"/>
  <c r="F52" i="19"/>
  <c r="J52" i="19" s="1"/>
  <c r="D52" i="19"/>
  <c r="G51" i="19"/>
  <c r="K51" i="19" s="1"/>
  <c r="F51" i="19"/>
  <c r="J51" i="19" s="1"/>
  <c r="D51" i="19"/>
  <c r="G50" i="19"/>
  <c r="K50" i="19" s="1"/>
  <c r="F50" i="19"/>
  <c r="J50" i="19" s="1"/>
  <c r="D50" i="19"/>
  <c r="G49" i="19"/>
  <c r="K49" i="19" s="1"/>
  <c r="F49" i="19"/>
  <c r="J49" i="19" s="1"/>
  <c r="D49" i="19"/>
  <c r="G48" i="19"/>
  <c r="K48" i="19" s="1"/>
  <c r="F48" i="19"/>
  <c r="J48" i="19" s="1"/>
  <c r="D48" i="19"/>
  <c r="G47" i="19"/>
  <c r="K47" i="19" s="1"/>
  <c r="F47" i="19"/>
  <c r="J47" i="19" s="1"/>
  <c r="D47" i="19"/>
  <c r="G46" i="19"/>
  <c r="K46" i="19" s="1"/>
  <c r="F46" i="19"/>
  <c r="J46" i="19" s="1"/>
  <c r="D46" i="19"/>
  <c r="G45" i="19"/>
  <c r="K45" i="19" s="1"/>
  <c r="F45" i="19"/>
  <c r="J45" i="19" s="1"/>
  <c r="D45" i="19"/>
  <c r="G44" i="19"/>
  <c r="K44" i="19" s="1"/>
  <c r="F44" i="19"/>
  <c r="J44" i="19" s="1"/>
  <c r="D44" i="19"/>
  <c r="G43" i="19"/>
  <c r="K43" i="19" s="1"/>
  <c r="F43" i="19"/>
  <c r="J43" i="19" s="1"/>
  <c r="D43" i="19"/>
  <c r="G42" i="19"/>
  <c r="K42" i="19" s="1"/>
  <c r="F42" i="19"/>
  <c r="J42" i="19" s="1"/>
  <c r="D42" i="19"/>
  <c r="G41" i="19"/>
  <c r="K41" i="19" s="1"/>
  <c r="F41" i="19"/>
  <c r="J41" i="19" s="1"/>
  <c r="D41" i="19"/>
  <c r="G40" i="19"/>
  <c r="K40" i="19" s="1"/>
  <c r="F40" i="19"/>
  <c r="J40" i="19" s="1"/>
  <c r="D40" i="19"/>
  <c r="G39" i="19"/>
  <c r="K39" i="19" s="1"/>
  <c r="F39" i="19"/>
  <c r="J39" i="19" s="1"/>
  <c r="D39" i="19"/>
  <c r="G38" i="19"/>
  <c r="K38" i="19" s="1"/>
  <c r="F38" i="19"/>
  <c r="J38" i="19" s="1"/>
  <c r="D38" i="19"/>
  <c r="G37" i="19"/>
  <c r="K37" i="19" s="1"/>
  <c r="F37" i="19"/>
  <c r="J37" i="19" s="1"/>
  <c r="D37" i="19"/>
  <c r="G36" i="19"/>
  <c r="K36" i="19" s="1"/>
  <c r="F36" i="19"/>
  <c r="J36" i="19" s="1"/>
  <c r="D36" i="19"/>
  <c r="G35" i="19"/>
  <c r="K35" i="19" s="1"/>
  <c r="F35" i="19"/>
  <c r="J35" i="19" s="1"/>
  <c r="D35" i="19"/>
  <c r="G34" i="19"/>
  <c r="K34" i="19" s="1"/>
  <c r="F34" i="19"/>
  <c r="J34" i="19" s="1"/>
  <c r="D34" i="19"/>
  <c r="G33" i="19"/>
  <c r="K33" i="19" s="1"/>
  <c r="F33" i="19"/>
  <c r="J33" i="19" s="1"/>
  <c r="D33" i="19"/>
  <c r="G32" i="19"/>
  <c r="K32" i="19" s="1"/>
  <c r="F32" i="19"/>
  <c r="J32" i="19" s="1"/>
  <c r="D32" i="19"/>
  <c r="G31" i="19"/>
  <c r="K31" i="19" s="1"/>
  <c r="F31" i="19"/>
  <c r="J31" i="19" s="1"/>
  <c r="D31" i="19"/>
  <c r="G30" i="19"/>
  <c r="K30" i="19" s="1"/>
  <c r="F30" i="19"/>
  <c r="J30" i="19" s="1"/>
  <c r="D30" i="19"/>
  <c r="G29" i="19"/>
  <c r="K29" i="19" s="1"/>
  <c r="F29" i="19"/>
  <c r="J29" i="19" s="1"/>
  <c r="D29" i="19"/>
  <c r="G28" i="19"/>
  <c r="K28" i="19" s="1"/>
  <c r="F28" i="19"/>
  <c r="J28" i="19" s="1"/>
  <c r="D28" i="19"/>
  <c r="G27" i="19"/>
  <c r="K27" i="19" s="1"/>
  <c r="F27" i="19"/>
  <c r="J27" i="19" s="1"/>
  <c r="D27" i="19"/>
  <c r="G26" i="19"/>
  <c r="K26" i="19" s="1"/>
  <c r="F26" i="19"/>
  <c r="J26" i="19" s="1"/>
  <c r="D26" i="19"/>
  <c r="G25" i="19"/>
  <c r="K25" i="19" s="1"/>
  <c r="F25" i="19"/>
  <c r="J25" i="19" s="1"/>
  <c r="D25" i="19"/>
  <c r="G24" i="19"/>
  <c r="K24" i="19" s="1"/>
  <c r="F24" i="19"/>
  <c r="J24" i="19" s="1"/>
  <c r="D24" i="19"/>
  <c r="G23" i="19"/>
  <c r="K23" i="19" s="1"/>
  <c r="F23" i="19"/>
  <c r="J23" i="19" s="1"/>
  <c r="D23" i="19"/>
  <c r="G22" i="19"/>
  <c r="K22" i="19" s="1"/>
  <c r="F22" i="19"/>
  <c r="J22" i="19" s="1"/>
  <c r="D22" i="19"/>
  <c r="G21" i="19"/>
  <c r="K21" i="19" s="1"/>
  <c r="F21" i="19"/>
  <c r="J21" i="19" s="1"/>
  <c r="D21" i="19"/>
  <c r="G20" i="19"/>
  <c r="K20" i="19" s="1"/>
  <c r="F20" i="19"/>
  <c r="J20" i="19" s="1"/>
  <c r="D20" i="19"/>
  <c r="G19" i="19"/>
  <c r="K19" i="19" s="1"/>
  <c r="F19" i="19"/>
  <c r="J19" i="19" s="1"/>
  <c r="D19" i="19"/>
  <c r="G18" i="19"/>
  <c r="K18" i="19" s="1"/>
  <c r="F18" i="19"/>
  <c r="J18" i="19" s="1"/>
  <c r="D18" i="19"/>
  <c r="D17" i="19"/>
  <c r="D16" i="19"/>
  <c r="D15" i="19"/>
  <c r="D14" i="19"/>
  <c r="D13" i="19"/>
  <c r="D12" i="19"/>
  <c r="D11" i="19"/>
  <c r="D10" i="19"/>
  <c r="D9" i="19"/>
  <c r="D8" i="19"/>
  <c r="D7" i="19"/>
  <c r="Q268" i="19" l="1"/>
  <c r="Q269" i="19"/>
  <c r="Q266" i="19"/>
  <c r="Q265" i="19"/>
  <c r="Q263" i="19"/>
  <c r="Q260" i="19"/>
  <c r="Q258" i="19"/>
  <c r="Q257" i="19"/>
  <c r="Q255" i="19"/>
  <c r="Q253" i="19"/>
  <c r="Q250" i="19"/>
  <c r="Q248" i="19"/>
  <c r="Q246" i="19"/>
  <c r="H226" i="19"/>
  <c r="J226" i="19"/>
  <c r="H230" i="19"/>
  <c r="J230" i="19"/>
  <c r="H234" i="19"/>
  <c r="J234" i="19"/>
  <c r="H238" i="19"/>
  <c r="J238" i="19"/>
  <c r="H242" i="19"/>
  <c r="J242" i="19"/>
  <c r="H246" i="19"/>
  <c r="J246" i="19"/>
  <c r="H250" i="19"/>
  <c r="J250" i="19"/>
  <c r="H254" i="19"/>
  <c r="J254" i="19"/>
  <c r="H258" i="19"/>
  <c r="J258" i="19"/>
  <c r="H262" i="19"/>
  <c r="J262" i="19"/>
  <c r="H266" i="19"/>
  <c r="J266" i="19"/>
  <c r="Q264" i="19"/>
  <c r="Q256" i="19"/>
  <c r="Q238" i="19"/>
  <c r="Q236" i="19"/>
  <c r="Q234" i="19"/>
  <c r="Q232" i="19"/>
  <c r="Q230" i="19"/>
  <c r="Q228" i="19"/>
  <c r="Q226" i="19"/>
  <c r="Q224" i="19"/>
  <c r="Q222" i="19"/>
  <c r="Q220" i="19"/>
  <c r="Q218" i="19"/>
  <c r="Q216" i="19"/>
  <c r="Q214" i="19"/>
  <c r="Q212" i="19"/>
  <c r="Q210" i="19"/>
  <c r="Q208" i="19"/>
  <c r="Q206" i="19"/>
  <c r="Q204" i="19"/>
  <c r="Q202" i="19"/>
  <c r="Q200" i="19"/>
  <c r="Q198" i="19"/>
  <c r="Q182" i="19"/>
  <c r="Q174" i="19"/>
  <c r="R265" i="19"/>
  <c r="R263" i="19"/>
  <c r="R261" i="19"/>
  <c r="Q244" i="19"/>
  <c r="Q242" i="19"/>
  <c r="Q240" i="19"/>
  <c r="Q239" i="19"/>
  <c r="Q237" i="19"/>
  <c r="Q235" i="19"/>
  <c r="Q233" i="19"/>
  <c r="Q231" i="19"/>
  <c r="Q229" i="19"/>
  <c r="Q227" i="19"/>
  <c r="Q225" i="19"/>
  <c r="Q223" i="19"/>
  <c r="Q221" i="19"/>
  <c r="Q219" i="19"/>
  <c r="Q217" i="19"/>
  <c r="Q215" i="19"/>
  <c r="Q213" i="19"/>
  <c r="Q211" i="19"/>
  <c r="Q209" i="19"/>
  <c r="Q207" i="19"/>
  <c r="Q205" i="19"/>
  <c r="Q203" i="19"/>
  <c r="Q201" i="19"/>
  <c r="Q199" i="19"/>
  <c r="Q197" i="19"/>
  <c r="Q195" i="19"/>
  <c r="Q193" i="19"/>
  <c r="Q191" i="19"/>
  <c r="Q189" i="19"/>
  <c r="Q184" i="19"/>
  <c r="Q178" i="19"/>
  <c r="Q176" i="19"/>
  <c r="Q170" i="19"/>
  <c r="Q168" i="19"/>
  <c r="Q166" i="19"/>
  <c r="Q162" i="19"/>
  <c r="Q160" i="19"/>
  <c r="Q158" i="19"/>
  <c r="Q155" i="19"/>
  <c r="Q152" i="19"/>
  <c r="Q150" i="19"/>
  <c r="Q146" i="19"/>
  <c r="Q144" i="19"/>
  <c r="Q142" i="19"/>
  <c r="Q138" i="19"/>
  <c r="Q128" i="19"/>
  <c r="Q134" i="19"/>
  <c r="Q130" i="19"/>
  <c r="Q126" i="19"/>
  <c r="Q122" i="19"/>
  <c r="Q118" i="19"/>
  <c r="Q114" i="19"/>
  <c r="Q110" i="19"/>
  <c r="Q106" i="19"/>
  <c r="Q102" i="19"/>
  <c r="Q98" i="19"/>
  <c r="Q94" i="19"/>
  <c r="Q90" i="19"/>
  <c r="Q86" i="19"/>
  <c r="Q82" i="19"/>
  <c r="Q78" i="19"/>
  <c r="Q74" i="19"/>
  <c r="Q66" i="19"/>
  <c r="Q59" i="19"/>
  <c r="Q57" i="19"/>
  <c r="Q55" i="19"/>
  <c r="Q53" i="19"/>
  <c r="Q51" i="19"/>
  <c r="Q49" i="19"/>
  <c r="Q47" i="19"/>
  <c r="Q45" i="19"/>
  <c r="Q43" i="19"/>
  <c r="Q41" i="19"/>
  <c r="Q39" i="19"/>
  <c r="Q37" i="19"/>
  <c r="Q35" i="19"/>
  <c r="Q33" i="19"/>
  <c r="Q31" i="19"/>
  <c r="Q29" i="19"/>
  <c r="Q27" i="19"/>
  <c r="Q25" i="19"/>
  <c r="Q23" i="19"/>
  <c r="Q21" i="19"/>
  <c r="Q19" i="19"/>
  <c r="R267" i="19"/>
  <c r="Q187" i="19"/>
  <c r="Q261" i="19"/>
  <c r="Q251" i="19"/>
  <c r="Q70" i="19"/>
  <c r="Q62" i="19"/>
  <c r="Q136" i="19"/>
  <c r="Q186" i="19"/>
  <c r="Q154" i="19"/>
  <c r="Q185" i="19"/>
  <c r="Q183" i="19"/>
  <c r="Q181" i="19"/>
  <c r="Q179" i="19"/>
  <c r="Q177" i="19"/>
  <c r="Q175" i="19"/>
  <c r="Q173" i="19"/>
  <c r="Q171" i="19"/>
  <c r="Q169" i="19"/>
  <c r="Q167" i="19"/>
  <c r="Q165" i="19"/>
  <c r="Q163" i="19"/>
  <c r="Q161" i="19"/>
  <c r="Q159" i="19"/>
  <c r="Q157" i="19"/>
  <c r="Q153" i="19"/>
  <c r="Q151" i="19"/>
  <c r="Q149" i="19"/>
  <c r="Q147" i="19"/>
  <c r="Q145" i="19"/>
  <c r="Q143" i="19"/>
  <c r="Q141" i="19"/>
  <c r="Q139" i="19"/>
  <c r="Q137" i="19"/>
  <c r="Q135" i="19"/>
  <c r="Q133" i="19"/>
  <c r="Q131" i="19"/>
  <c r="Q129" i="19"/>
  <c r="Q127" i="19"/>
  <c r="Q125" i="19"/>
  <c r="Q123" i="19"/>
  <c r="Q121" i="19"/>
  <c r="Q119" i="19"/>
  <c r="Q117" i="19"/>
  <c r="Q115" i="19"/>
  <c r="Q113" i="19"/>
  <c r="Q111" i="19"/>
  <c r="Q109" i="19"/>
  <c r="Q107" i="19"/>
  <c r="Q105" i="19"/>
  <c r="Q103" i="19"/>
  <c r="Q101" i="19"/>
  <c r="Q99" i="19"/>
  <c r="Q97" i="19"/>
  <c r="Q95" i="19"/>
  <c r="Q93" i="19"/>
  <c r="Q91" i="19"/>
  <c r="Q89" i="19"/>
  <c r="Q87" i="19"/>
  <c r="Q85" i="19"/>
  <c r="Q83" i="19"/>
  <c r="Q81" i="19"/>
  <c r="Q79" i="19"/>
  <c r="Q77" i="19"/>
  <c r="Q75" i="19"/>
  <c r="Q73" i="19"/>
  <c r="Q71" i="19"/>
  <c r="Q69" i="19"/>
  <c r="Q67" i="19"/>
  <c r="Q65" i="19"/>
  <c r="Q63" i="19"/>
  <c r="Q61" i="19"/>
  <c r="H20" i="19"/>
  <c r="H24" i="19"/>
  <c r="H28" i="19"/>
  <c r="H128" i="19"/>
  <c r="H132" i="19"/>
  <c r="H184" i="19"/>
  <c r="H188" i="19"/>
  <c r="H192" i="19"/>
  <c r="H196" i="19"/>
  <c r="H200" i="19"/>
  <c r="H204" i="19"/>
  <c r="H208" i="19"/>
  <c r="H212" i="19"/>
  <c r="H216" i="19"/>
  <c r="H220" i="19"/>
  <c r="H224" i="19"/>
  <c r="H228" i="19"/>
  <c r="H232" i="19"/>
  <c r="H236" i="19"/>
  <c r="H240" i="19"/>
  <c r="H244" i="19"/>
  <c r="H248" i="19"/>
  <c r="H252" i="19"/>
  <c r="H256" i="19"/>
  <c r="H260" i="19"/>
  <c r="H264" i="19"/>
  <c r="H268" i="19"/>
  <c r="H21" i="19"/>
  <c r="H25" i="19"/>
  <c r="H29" i="19"/>
  <c r="H33" i="19"/>
  <c r="H37" i="19"/>
  <c r="H41" i="19"/>
  <c r="H45" i="19"/>
  <c r="H49" i="19"/>
  <c r="H53" i="19"/>
  <c r="H129" i="19"/>
  <c r="H133" i="19"/>
  <c r="H137" i="19"/>
  <c r="H181" i="19"/>
  <c r="H185" i="19"/>
  <c r="H189" i="19"/>
  <c r="H193" i="19"/>
  <c r="H197" i="19"/>
  <c r="H201" i="19"/>
  <c r="H205" i="19"/>
  <c r="H209" i="19"/>
  <c r="H213" i="19"/>
  <c r="H217" i="19"/>
  <c r="H221" i="19"/>
  <c r="H225" i="19"/>
  <c r="H229" i="19"/>
  <c r="H233" i="19"/>
  <c r="H237" i="19"/>
  <c r="H241" i="19"/>
  <c r="H245" i="19"/>
  <c r="H249" i="19"/>
  <c r="H253" i="19"/>
  <c r="H257" i="19"/>
  <c r="H261" i="19"/>
  <c r="H265" i="19"/>
  <c r="H19" i="19"/>
  <c r="H23" i="19"/>
  <c r="H27" i="19"/>
  <c r="H35" i="19"/>
  <c r="H39" i="19"/>
  <c r="H43" i="19"/>
  <c r="H47" i="19"/>
  <c r="H51" i="19"/>
  <c r="H63" i="19"/>
  <c r="H67" i="19"/>
  <c r="H71" i="19"/>
  <c r="H75" i="19"/>
  <c r="H87" i="19"/>
  <c r="H91" i="19"/>
  <c r="H95" i="19"/>
  <c r="H99" i="19"/>
  <c r="H103" i="19"/>
  <c r="H107" i="19"/>
  <c r="H111" i="19"/>
  <c r="H115" i="19"/>
  <c r="H119" i="19"/>
  <c r="H123" i="19"/>
  <c r="H127" i="19"/>
  <c r="H131" i="19"/>
  <c r="H135" i="19"/>
  <c r="H139" i="19"/>
  <c r="H143" i="19"/>
  <c r="H151" i="19"/>
  <c r="H155" i="19"/>
  <c r="H167" i="19"/>
  <c r="H171" i="19"/>
  <c r="H175" i="19"/>
  <c r="H179" i="19"/>
  <c r="H183" i="19"/>
  <c r="H187" i="19"/>
  <c r="H227" i="19"/>
  <c r="H231" i="19"/>
  <c r="H235" i="19"/>
  <c r="H239" i="19"/>
  <c r="H243" i="19"/>
  <c r="H247" i="19"/>
  <c r="H251" i="19"/>
  <c r="H255" i="19"/>
  <c r="H259" i="19"/>
  <c r="H263" i="19"/>
  <c r="H267" i="19"/>
  <c r="H18" i="19"/>
  <c r="H22" i="19"/>
  <c r="H26" i="19"/>
  <c r="H30" i="19"/>
  <c r="H34" i="19"/>
  <c r="H38" i="19"/>
  <c r="H42" i="19"/>
  <c r="H46" i="19"/>
  <c r="H50" i="19"/>
  <c r="H54" i="19"/>
  <c r="H58" i="19"/>
  <c r="H62" i="19"/>
  <c r="H66" i="19"/>
  <c r="H70" i="19"/>
  <c r="H74" i="19"/>
  <c r="H78" i="19"/>
  <c r="H82" i="19"/>
  <c r="H86" i="19"/>
  <c r="H90" i="19"/>
  <c r="H94" i="19"/>
  <c r="H98" i="19"/>
  <c r="H102" i="19"/>
  <c r="H106" i="19"/>
  <c r="H110" i="19"/>
  <c r="H114" i="19"/>
  <c r="H118" i="19"/>
  <c r="H122" i="19"/>
  <c r="H126" i="19"/>
  <c r="H130" i="19"/>
  <c r="H134" i="19"/>
  <c r="H138" i="19"/>
  <c r="H142" i="19"/>
  <c r="H146" i="19"/>
  <c r="H150" i="19"/>
  <c r="H154" i="19"/>
  <c r="H158" i="19"/>
  <c r="H162" i="19"/>
  <c r="H166" i="19"/>
  <c r="H170" i="19"/>
  <c r="H174" i="19"/>
  <c r="H178" i="19"/>
  <c r="H182" i="19"/>
  <c r="H186" i="19"/>
  <c r="H190" i="19"/>
  <c r="H194" i="19"/>
  <c r="H198" i="19"/>
  <c r="H202" i="19"/>
  <c r="H206" i="19"/>
  <c r="H210" i="19"/>
  <c r="H214" i="19"/>
  <c r="H218" i="19"/>
  <c r="H222" i="19"/>
  <c r="H32" i="19"/>
  <c r="H36" i="19"/>
  <c r="H40" i="19"/>
  <c r="H44" i="19"/>
  <c r="H48" i="19"/>
  <c r="H52" i="19"/>
  <c r="H136" i="19"/>
  <c r="H31" i="19"/>
  <c r="H55" i="19"/>
  <c r="H59" i="19"/>
  <c r="H79" i="19"/>
  <c r="H83" i="19"/>
  <c r="H147" i="19"/>
  <c r="H159" i="19"/>
  <c r="H163" i="19"/>
  <c r="H191" i="19"/>
  <c r="H195" i="19"/>
  <c r="H199" i="19"/>
  <c r="H203" i="19"/>
  <c r="H207" i="19"/>
  <c r="H211" i="19"/>
  <c r="H215" i="19"/>
  <c r="H219" i="19"/>
  <c r="H223" i="19"/>
  <c r="H57" i="19"/>
  <c r="H61" i="19"/>
  <c r="H65" i="19"/>
  <c r="H69" i="19"/>
  <c r="H73" i="19"/>
  <c r="H77" i="19"/>
  <c r="H81" i="19"/>
  <c r="H85" i="19"/>
  <c r="H89" i="19"/>
  <c r="H93" i="19"/>
  <c r="H97" i="19"/>
  <c r="H101" i="19"/>
  <c r="H105" i="19"/>
  <c r="H109" i="19"/>
  <c r="H113" i="19"/>
  <c r="H117" i="19"/>
  <c r="H121" i="19"/>
  <c r="H125" i="19"/>
  <c r="H56" i="19"/>
  <c r="H60" i="19"/>
  <c r="H64" i="19"/>
  <c r="H68" i="19"/>
  <c r="H72" i="19"/>
  <c r="H76" i="19"/>
  <c r="H80" i="19"/>
  <c r="H84" i="19"/>
  <c r="H88" i="19"/>
  <c r="H92" i="19"/>
  <c r="H96" i="19"/>
  <c r="H100" i="19"/>
  <c r="H104" i="19"/>
  <c r="H108" i="19"/>
  <c r="H112" i="19"/>
  <c r="H116" i="19"/>
  <c r="H120" i="19"/>
  <c r="H124" i="19"/>
  <c r="H141" i="19"/>
  <c r="H145" i="19"/>
  <c r="H149" i="19"/>
  <c r="H153" i="19"/>
  <c r="H157" i="19"/>
  <c r="H161" i="19"/>
  <c r="H165" i="19"/>
  <c r="H169" i="19"/>
  <c r="H173" i="19"/>
  <c r="H177" i="19"/>
  <c r="H140" i="19"/>
  <c r="H144" i="19"/>
  <c r="H148" i="19"/>
  <c r="H152" i="19"/>
  <c r="H156" i="19"/>
  <c r="H160" i="19"/>
  <c r="H164" i="19"/>
  <c r="H168" i="19"/>
  <c r="H172" i="19"/>
  <c r="H176" i="19"/>
  <c r="H180" i="19"/>
  <c r="Z19" i="3"/>
  <c r="AA19" i="3"/>
  <c r="AB19" i="3"/>
  <c r="AC19" i="3"/>
  <c r="AD19" i="3"/>
  <c r="Z20" i="3"/>
  <c r="AA20" i="3"/>
  <c r="AB20" i="3"/>
  <c r="AC20" i="3"/>
  <c r="AD20" i="3"/>
  <c r="Z21" i="3"/>
  <c r="AA21" i="3"/>
  <c r="AB21" i="3"/>
  <c r="AC21" i="3"/>
  <c r="AD21" i="3"/>
  <c r="Z22" i="3"/>
  <c r="AA22" i="3"/>
  <c r="AB22" i="3"/>
  <c r="AC22" i="3"/>
  <c r="AD22" i="3"/>
  <c r="Z23" i="3"/>
  <c r="AA23" i="3"/>
  <c r="AB23" i="3"/>
  <c r="AC23" i="3"/>
  <c r="AD23" i="3"/>
  <c r="Z24" i="3"/>
  <c r="AA24" i="3"/>
  <c r="AB24" i="3"/>
  <c r="AC24" i="3"/>
  <c r="AD24" i="3"/>
  <c r="Z25" i="3"/>
  <c r="AA25" i="3"/>
  <c r="AB25" i="3"/>
  <c r="AC25" i="3"/>
  <c r="AD25" i="3"/>
  <c r="Z26" i="3"/>
  <c r="AA26" i="3"/>
  <c r="AB26" i="3"/>
  <c r="AC26" i="3"/>
  <c r="AD26" i="3"/>
  <c r="Z27" i="3"/>
  <c r="AA27" i="3"/>
  <c r="AB27" i="3"/>
  <c r="AC27" i="3"/>
  <c r="AD27" i="3"/>
  <c r="Z28" i="3"/>
  <c r="AA28" i="3"/>
  <c r="AB28" i="3"/>
  <c r="AC28" i="3"/>
  <c r="AD28" i="3"/>
  <c r="Z29" i="3"/>
  <c r="AA29" i="3"/>
  <c r="AB29" i="3"/>
  <c r="AC29" i="3"/>
  <c r="AD29" i="3"/>
  <c r="Z30" i="3"/>
  <c r="AA30" i="3"/>
  <c r="AB30" i="3"/>
  <c r="AC30" i="3"/>
  <c r="AD30" i="3"/>
  <c r="Z31" i="3"/>
  <c r="AA31" i="3"/>
  <c r="AB31" i="3"/>
  <c r="AC31" i="3"/>
  <c r="AD31" i="3"/>
  <c r="Z32" i="3"/>
  <c r="AA32" i="3"/>
  <c r="AB32" i="3"/>
  <c r="AC32" i="3"/>
  <c r="AD32" i="3"/>
  <c r="Z33" i="3"/>
  <c r="AA33" i="3"/>
  <c r="AB33" i="3"/>
  <c r="AC33" i="3"/>
  <c r="AD33" i="3"/>
  <c r="Z34" i="3"/>
  <c r="AA34" i="3"/>
  <c r="AB34" i="3"/>
  <c r="AC34" i="3"/>
  <c r="AD34" i="3"/>
  <c r="Z35" i="3"/>
  <c r="AA35" i="3"/>
  <c r="AB35" i="3"/>
  <c r="AC35" i="3"/>
  <c r="AD35" i="3"/>
  <c r="Z36" i="3"/>
  <c r="AA36" i="3"/>
  <c r="AB36" i="3"/>
  <c r="AC36" i="3"/>
  <c r="AD36" i="3"/>
  <c r="Z37" i="3"/>
  <c r="AA37" i="3"/>
  <c r="AB37" i="3"/>
  <c r="AC37" i="3"/>
  <c r="AD37" i="3"/>
  <c r="Z38" i="3"/>
  <c r="AA38" i="3"/>
  <c r="AB38" i="3"/>
  <c r="AC38" i="3"/>
  <c r="AD38" i="3"/>
  <c r="Z39" i="3"/>
  <c r="AA39" i="3"/>
  <c r="AB39" i="3"/>
  <c r="AC39" i="3"/>
  <c r="AD39" i="3"/>
  <c r="Z40" i="3"/>
  <c r="AA40" i="3"/>
  <c r="AB40" i="3"/>
  <c r="AC40" i="3"/>
  <c r="AD40" i="3"/>
  <c r="Z41" i="3"/>
  <c r="AA41" i="3"/>
  <c r="AB41" i="3"/>
  <c r="AC41" i="3"/>
  <c r="AD41" i="3"/>
  <c r="Z42" i="3"/>
  <c r="AA42" i="3"/>
  <c r="AB42" i="3"/>
  <c r="AC42" i="3"/>
  <c r="AD42" i="3"/>
  <c r="Z43" i="3"/>
  <c r="AA43" i="3"/>
  <c r="AB43" i="3"/>
  <c r="AC43" i="3"/>
  <c r="AD43" i="3"/>
  <c r="Z44" i="3"/>
  <c r="AA44" i="3"/>
  <c r="AB44" i="3"/>
  <c r="AC44" i="3"/>
  <c r="AD44" i="3"/>
  <c r="Z45" i="3"/>
  <c r="AA45" i="3"/>
  <c r="AB45" i="3"/>
  <c r="AC45" i="3"/>
  <c r="AD45" i="3"/>
  <c r="Z46" i="3"/>
  <c r="AA46" i="3"/>
  <c r="AB46" i="3"/>
  <c r="AC46" i="3"/>
  <c r="AD46" i="3"/>
  <c r="Z47" i="3"/>
  <c r="AA47" i="3"/>
  <c r="AB47" i="3"/>
  <c r="AC47" i="3"/>
  <c r="AD47" i="3"/>
  <c r="Z48" i="3"/>
  <c r="AA48" i="3"/>
  <c r="AB48" i="3"/>
  <c r="AC48" i="3"/>
  <c r="AD48" i="3"/>
  <c r="Z49" i="3"/>
  <c r="AA49" i="3"/>
  <c r="AB49" i="3"/>
  <c r="AC49" i="3"/>
  <c r="AD49" i="3"/>
  <c r="Z50" i="3"/>
  <c r="AA50" i="3"/>
  <c r="AB50" i="3"/>
  <c r="AC50" i="3"/>
  <c r="AD50" i="3"/>
  <c r="Z51" i="3"/>
  <c r="AA51" i="3"/>
  <c r="AB51" i="3"/>
  <c r="AC51" i="3"/>
  <c r="AD51" i="3"/>
  <c r="Z52" i="3"/>
  <c r="AA52" i="3"/>
  <c r="AB52" i="3"/>
  <c r="AC52" i="3"/>
  <c r="AD52" i="3"/>
  <c r="Z53" i="3"/>
  <c r="AA53" i="3"/>
  <c r="AB53" i="3"/>
  <c r="AC53" i="3"/>
  <c r="AD53" i="3"/>
  <c r="Z54" i="3"/>
  <c r="AA54" i="3"/>
  <c r="AB54" i="3"/>
  <c r="AC54" i="3"/>
  <c r="AD54" i="3"/>
  <c r="Z55" i="3"/>
  <c r="AA55" i="3"/>
  <c r="AB55" i="3"/>
  <c r="AC55" i="3"/>
  <c r="AD55" i="3"/>
  <c r="Z56" i="3"/>
  <c r="AA56" i="3"/>
  <c r="AB56" i="3"/>
  <c r="AC56" i="3"/>
  <c r="AD56" i="3"/>
  <c r="Z57" i="3"/>
  <c r="AA57" i="3"/>
  <c r="AB57" i="3"/>
  <c r="AC57" i="3"/>
  <c r="AD57" i="3"/>
  <c r="Z58" i="3"/>
  <c r="AA58" i="3"/>
  <c r="AB58" i="3"/>
  <c r="AC58" i="3"/>
  <c r="AD58" i="3"/>
  <c r="Z59" i="3"/>
  <c r="AA59" i="3"/>
  <c r="AB59" i="3"/>
  <c r="AC59" i="3"/>
  <c r="AD59" i="3"/>
  <c r="Z60" i="3"/>
  <c r="AA60" i="3"/>
  <c r="AB60" i="3"/>
  <c r="AC60" i="3"/>
  <c r="AD60" i="3"/>
  <c r="Z61" i="3"/>
  <c r="AA61" i="3"/>
  <c r="AB61" i="3"/>
  <c r="AC61" i="3"/>
  <c r="AD61" i="3"/>
  <c r="Z62" i="3"/>
  <c r="AA62" i="3"/>
  <c r="AB62" i="3"/>
  <c r="AC62" i="3"/>
  <c r="AD62" i="3"/>
  <c r="Z63" i="3"/>
  <c r="AA63" i="3"/>
  <c r="AB63" i="3"/>
  <c r="AC63" i="3"/>
  <c r="AD63" i="3"/>
  <c r="Z64" i="3"/>
  <c r="AA64" i="3"/>
  <c r="AB64" i="3"/>
  <c r="AC64" i="3"/>
  <c r="AD64" i="3"/>
  <c r="Z65" i="3"/>
  <c r="AA65" i="3"/>
  <c r="AB65" i="3"/>
  <c r="AC65" i="3"/>
  <c r="AD65" i="3"/>
  <c r="Z66" i="3"/>
  <c r="AA66" i="3"/>
  <c r="AB66" i="3"/>
  <c r="AC66" i="3"/>
  <c r="AD66" i="3"/>
  <c r="Z67" i="3"/>
  <c r="AA67" i="3"/>
  <c r="AB67" i="3"/>
  <c r="AC67" i="3"/>
  <c r="AD67" i="3"/>
  <c r="Z68" i="3"/>
  <c r="AA68" i="3"/>
  <c r="AB68" i="3"/>
  <c r="AC68" i="3"/>
  <c r="AD68" i="3"/>
  <c r="Z69" i="3"/>
  <c r="AA69" i="3"/>
  <c r="AB69" i="3"/>
  <c r="AC69" i="3"/>
  <c r="AD69" i="3"/>
  <c r="Z70" i="3"/>
  <c r="AA70" i="3"/>
  <c r="AB70" i="3"/>
  <c r="AC70" i="3"/>
  <c r="AD70" i="3"/>
  <c r="Z71" i="3"/>
  <c r="AA71" i="3"/>
  <c r="AB71" i="3"/>
  <c r="AC71" i="3"/>
  <c r="AD71" i="3"/>
  <c r="Z72" i="3"/>
  <c r="AA72" i="3"/>
  <c r="AB72" i="3"/>
  <c r="AC72" i="3"/>
  <c r="AD72" i="3"/>
  <c r="Z73" i="3"/>
  <c r="AA73" i="3"/>
  <c r="AB73" i="3"/>
  <c r="AC73" i="3"/>
  <c r="AD73" i="3"/>
  <c r="Z74" i="3"/>
  <c r="AA74" i="3"/>
  <c r="AB74" i="3"/>
  <c r="AC74" i="3"/>
  <c r="AD74" i="3"/>
  <c r="Z75" i="3"/>
  <c r="AA75" i="3"/>
  <c r="AB75" i="3"/>
  <c r="AC75" i="3"/>
  <c r="AD75" i="3"/>
  <c r="Z76" i="3"/>
  <c r="AA76" i="3"/>
  <c r="AB76" i="3"/>
  <c r="AC76" i="3"/>
  <c r="AD76" i="3"/>
  <c r="Z77" i="3"/>
  <c r="AA77" i="3"/>
  <c r="AB77" i="3"/>
  <c r="AC77" i="3"/>
  <c r="AD77" i="3"/>
  <c r="Z78" i="3"/>
  <c r="AA78" i="3"/>
  <c r="AB78" i="3"/>
  <c r="AC78" i="3"/>
  <c r="AD78" i="3"/>
  <c r="Z79" i="3"/>
  <c r="AA79" i="3"/>
  <c r="AB79" i="3"/>
  <c r="AC79" i="3"/>
  <c r="AD79" i="3"/>
  <c r="Z80" i="3"/>
  <c r="AA80" i="3"/>
  <c r="AB80" i="3"/>
  <c r="AC80" i="3"/>
  <c r="AD80" i="3"/>
  <c r="Z81" i="3"/>
  <c r="AA81" i="3"/>
  <c r="AB81" i="3"/>
  <c r="AC81" i="3"/>
  <c r="AD81" i="3"/>
  <c r="Z82" i="3"/>
  <c r="AA82" i="3"/>
  <c r="AB82" i="3"/>
  <c r="AC82" i="3"/>
  <c r="AD82" i="3"/>
  <c r="Z83" i="3"/>
  <c r="AA83" i="3"/>
  <c r="AB83" i="3"/>
  <c r="AC83" i="3"/>
  <c r="AD83" i="3"/>
  <c r="Z84" i="3"/>
  <c r="AA84" i="3"/>
  <c r="AB84" i="3"/>
  <c r="AC84" i="3"/>
  <c r="AD84" i="3"/>
  <c r="Z85" i="3"/>
  <c r="AA85" i="3"/>
  <c r="AB85" i="3"/>
  <c r="AC85" i="3"/>
  <c r="AD85" i="3"/>
  <c r="Z86" i="3"/>
  <c r="AA86" i="3"/>
  <c r="AB86" i="3"/>
  <c r="AC86" i="3"/>
  <c r="AD86" i="3"/>
  <c r="Z87" i="3"/>
  <c r="AA87" i="3"/>
  <c r="AB87" i="3"/>
  <c r="AC87" i="3"/>
  <c r="AD87" i="3"/>
  <c r="Z88" i="3"/>
  <c r="AA88" i="3"/>
  <c r="AB88" i="3"/>
  <c r="AC88" i="3"/>
  <c r="AD88" i="3"/>
  <c r="Z89" i="3"/>
  <c r="AA89" i="3"/>
  <c r="AB89" i="3"/>
  <c r="AC89" i="3"/>
  <c r="AD89" i="3"/>
  <c r="Z90" i="3"/>
  <c r="AA90" i="3"/>
  <c r="AB90" i="3"/>
  <c r="AC90" i="3"/>
  <c r="AD90" i="3"/>
  <c r="Z91" i="3"/>
  <c r="AA91" i="3"/>
  <c r="AB91" i="3"/>
  <c r="AC91" i="3"/>
  <c r="AD91" i="3"/>
  <c r="Z92" i="3"/>
  <c r="AA92" i="3"/>
  <c r="AB92" i="3"/>
  <c r="AC92" i="3"/>
  <c r="AD92" i="3"/>
  <c r="Z93" i="3"/>
  <c r="AA93" i="3"/>
  <c r="AB93" i="3"/>
  <c r="AC93" i="3"/>
  <c r="AD93" i="3"/>
  <c r="Z94" i="3"/>
  <c r="AA94" i="3"/>
  <c r="AB94" i="3"/>
  <c r="AC94" i="3"/>
  <c r="AD94" i="3"/>
  <c r="Z95" i="3"/>
  <c r="AA95" i="3"/>
  <c r="AB95" i="3"/>
  <c r="AC95" i="3"/>
  <c r="AD95" i="3"/>
  <c r="Z96" i="3"/>
  <c r="AA96" i="3"/>
  <c r="AB96" i="3"/>
  <c r="AC96" i="3"/>
  <c r="AD96" i="3"/>
  <c r="Z97" i="3"/>
  <c r="AA97" i="3"/>
  <c r="AB97" i="3"/>
  <c r="AC97" i="3"/>
  <c r="AD97" i="3"/>
  <c r="Z98" i="3"/>
  <c r="AA98" i="3"/>
  <c r="AB98" i="3"/>
  <c r="AC98" i="3"/>
  <c r="AD98" i="3"/>
  <c r="Z99" i="3"/>
  <c r="AA99" i="3"/>
  <c r="AB99" i="3"/>
  <c r="AC99" i="3"/>
  <c r="AD99" i="3"/>
  <c r="Z100" i="3"/>
  <c r="AA100" i="3"/>
  <c r="AB100" i="3"/>
  <c r="AC100" i="3"/>
  <c r="AD100" i="3"/>
  <c r="Z101" i="3"/>
  <c r="AA101" i="3"/>
  <c r="AB101" i="3"/>
  <c r="AC101" i="3"/>
  <c r="AD101" i="3"/>
  <c r="Z102" i="3"/>
  <c r="AA102" i="3"/>
  <c r="AB102" i="3"/>
  <c r="AC102" i="3"/>
  <c r="AD102" i="3"/>
  <c r="Z103" i="3"/>
  <c r="AA103" i="3"/>
  <c r="AB103" i="3"/>
  <c r="AC103" i="3"/>
  <c r="AD103" i="3"/>
  <c r="Z104" i="3"/>
  <c r="AA104" i="3"/>
  <c r="AB104" i="3"/>
  <c r="AC104" i="3"/>
  <c r="AD104" i="3"/>
  <c r="Z105" i="3"/>
  <c r="AA105" i="3"/>
  <c r="AB105" i="3"/>
  <c r="AC105" i="3"/>
  <c r="AD105" i="3"/>
  <c r="Z106" i="3"/>
  <c r="AA106" i="3"/>
  <c r="AB106" i="3"/>
  <c r="AC106" i="3"/>
  <c r="AD106" i="3"/>
  <c r="Z107" i="3"/>
  <c r="AA107" i="3"/>
  <c r="AB107" i="3"/>
  <c r="AC107" i="3"/>
  <c r="AD107" i="3"/>
  <c r="Z108" i="3"/>
  <c r="AA108" i="3"/>
  <c r="AB108" i="3"/>
  <c r="AC108" i="3"/>
  <c r="AD108" i="3"/>
  <c r="Z109" i="3"/>
  <c r="AA109" i="3"/>
  <c r="AB109" i="3"/>
  <c r="AC109" i="3"/>
  <c r="AD109" i="3"/>
  <c r="Z110" i="3"/>
  <c r="AA110" i="3"/>
  <c r="AB110" i="3"/>
  <c r="AC110" i="3"/>
  <c r="AD110" i="3"/>
  <c r="Z111" i="3"/>
  <c r="AA111" i="3"/>
  <c r="AB111" i="3"/>
  <c r="AC111" i="3"/>
  <c r="AD111" i="3"/>
  <c r="Z112" i="3"/>
  <c r="AA112" i="3"/>
  <c r="AB112" i="3"/>
  <c r="AC112" i="3"/>
  <c r="AD112" i="3"/>
  <c r="Z113" i="3"/>
  <c r="AA113" i="3"/>
  <c r="AB113" i="3"/>
  <c r="AC113" i="3"/>
  <c r="AD113" i="3"/>
  <c r="Z114" i="3"/>
  <c r="AA114" i="3"/>
  <c r="AB114" i="3"/>
  <c r="AC114" i="3"/>
  <c r="AD114" i="3"/>
  <c r="Z115" i="3"/>
  <c r="AA115" i="3"/>
  <c r="AB115" i="3"/>
  <c r="AC115" i="3"/>
  <c r="AD115" i="3"/>
  <c r="Z116" i="3"/>
  <c r="AA116" i="3"/>
  <c r="AB116" i="3"/>
  <c r="AC116" i="3"/>
  <c r="AD116" i="3"/>
  <c r="Z117" i="3"/>
  <c r="AA117" i="3"/>
  <c r="AB117" i="3"/>
  <c r="AC117" i="3"/>
  <c r="AD117" i="3"/>
  <c r="Z118" i="3"/>
  <c r="AA118" i="3"/>
  <c r="AB118" i="3"/>
  <c r="AC118" i="3"/>
  <c r="AD118" i="3"/>
  <c r="Z119" i="3"/>
  <c r="AA119" i="3"/>
  <c r="AB119" i="3"/>
  <c r="AC119" i="3"/>
  <c r="AD119" i="3"/>
  <c r="Z120" i="3"/>
  <c r="AA120" i="3"/>
  <c r="AB120" i="3"/>
  <c r="AC120" i="3"/>
  <c r="AD120" i="3"/>
  <c r="Z121" i="3"/>
  <c r="AA121" i="3"/>
  <c r="AB121" i="3"/>
  <c r="AC121" i="3"/>
  <c r="AD121" i="3"/>
  <c r="Z122" i="3"/>
  <c r="AA122" i="3"/>
  <c r="AB122" i="3"/>
  <c r="AC122" i="3"/>
  <c r="AD122" i="3"/>
  <c r="Z123" i="3"/>
  <c r="AA123" i="3"/>
  <c r="AB123" i="3"/>
  <c r="AC123" i="3"/>
  <c r="AD123" i="3"/>
  <c r="Z124" i="3"/>
  <c r="AA124" i="3"/>
  <c r="AB124" i="3"/>
  <c r="AC124" i="3"/>
  <c r="AD124" i="3"/>
  <c r="Z125" i="3"/>
  <c r="AA125" i="3"/>
  <c r="AB125" i="3"/>
  <c r="AC125" i="3"/>
  <c r="AD125" i="3"/>
  <c r="Z126" i="3"/>
  <c r="AA126" i="3"/>
  <c r="AB126" i="3"/>
  <c r="AC126" i="3"/>
  <c r="AD126" i="3"/>
  <c r="Z127" i="3"/>
  <c r="AA127" i="3"/>
  <c r="AB127" i="3"/>
  <c r="AC127" i="3"/>
  <c r="AD127" i="3"/>
  <c r="Z128" i="3"/>
  <c r="AA128" i="3"/>
  <c r="AB128" i="3"/>
  <c r="AC128" i="3"/>
  <c r="AD128" i="3"/>
  <c r="Z129" i="3"/>
  <c r="AA129" i="3"/>
  <c r="AB129" i="3"/>
  <c r="AC129" i="3"/>
  <c r="AD129" i="3"/>
  <c r="Z130" i="3"/>
  <c r="AA130" i="3"/>
  <c r="AB130" i="3"/>
  <c r="AC130" i="3"/>
  <c r="AD130" i="3"/>
  <c r="Z131" i="3"/>
  <c r="AA131" i="3"/>
  <c r="AB131" i="3"/>
  <c r="AC131" i="3"/>
  <c r="AD131" i="3"/>
  <c r="Z132" i="3"/>
  <c r="AA132" i="3"/>
  <c r="AB132" i="3"/>
  <c r="AC132" i="3"/>
  <c r="AD132" i="3"/>
  <c r="Z133" i="3"/>
  <c r="AA133" i="3"/>
  <c r="AB133" i="3"/>
  <c r="AC133" i="3"/>
  <c r="AD133" i="3"/>
  <c r="Z134" i="3"/>
  <c r="AA134" i="3"/>
  <c r="AB134" i="3"/>
  <c r="AC134" i="3"/>
  <c r="AD134" i="3"/>
  <c r="Z135" i="3"/>
  <c r="AA135" i="3"/>
  <c r="AB135" i="3"/>
  <c r="AC135" i="3"/>
  <c r="AD135" i="3"/>
  <c r="Z136" i="3"/>
  <c r="AA136" i="3"/>
  <c r="AB136" i="3"/>
  <c r="AC136" i="3"/>
  <c r="AD136" i="3"/>
  <c r="Z137" i="3"/>
  <c r="AA137" i="3"/>
  <c r="AB137" i="3"/>
  <c r="AC137" i="3"/>
  <c r="AD137" i="3"/>
  <c r="Z138" i="3"/>
  <c r="AA138" i="3"/>
  <c r="AB138" i="3"/>
  <c r="AC138" i="3"/>
  <c r="AD138" i="3"/>
  <c r="Z139" i="3"/>
  <c r="AA139" i="3"/>
  <c r="AB139" i="3"/>
  <c r="AC139" i="3"/>
  <c r="AD139" i="3"/>
  <c r="Z140" i="3"/>
  <c r="AA140" i="3"/>
  <c r="AB140" i="3"/>
  <c r="AC140" i="3"/>
  <c r="AD140" i="3"/>
  <c r="Z141" i="3"/>
  <c r="AA141" i="3"/>
  <c r="AB141" i="3"/>
  <c r="AC141" i="3"/>
  <c r="AD141" i="3"/>
  <c r="Z142" i="3"/>
  <c r="AA142" i="3"/>
  <c r="AB142" i="3"/>
  <c r="AC142" i="3"/>
  <c r="AD142" i="3"/>
  <c r="Z143" i="3"/>
  <c r="AA143" i="3"/>
  <c r="AB143" i="3"/>
  <c r="AC143" i="3"/>
  <c r="AD143" i="3"/>
  <c r="Z144" i="3"/>
  <c r="AA144" i="3"/>
  <c r="AB144" i="3"/>
  <c r="AC144" i="3"/>
  <c r="AD144" i="3"/>
  <c r="Z145" i="3"/>
  <c r="AA145" i="3"/>
  <c r="AB145" i="3"/>
  <c r="AC145" i="3"/>
  <c r="AD145" i="3"/>
  <c r="Z146" i="3"/>
  <c r="AA146" i="3"/>
  <c r="AB146" i="3"/>
  <c r="AC146" i="3"/>
  <c r="AD146" i="3"/>
  <c r="Z147" i="3"/>
  <c r="AA147" i="3"/>
  <c r="AB147" i="3"/>
  <c r="AC147" i="3"/>
  <c r="AD147" i="3"/>
  <c r="Z148" i="3"/>
  <c r="AA148" i="3"/>
  <c r="AB148" i="3"/>
  <c r="AC148" i="3"/>
  <c r="AD148" i="3"/>
  <c r="Z149" i="3"/>
  <c r="AA149" i="3"/>
  <c r="AB149" i="3"/>
  <c r="AC149" i="3"/>
  <c r="AD149" i="3"/>
  <c r="Z150" i="3"/>
  <c r="AA150" i="3"/>
  <c r="AB150" i="3"/>
  <c r="AC150" i="3"/>
  <c r="AD150" i="3"/>
  <c r="Z151" i="3"/>
  <c r="AA151" i="3"/>
  <c r="AB151" i="3"/>
  <c r="AC151" i="3"/>
  <c r="AD151" i="3"/>
  <c r="Z152" i="3"/>
  <c r="AA152" i="3"/>
  <c r="AB152" i="3"/>
  <c r="AC152" i="3"/>
  <c r="AD152" i="3"/>
  <c r="Z153" i="3"/>
  <c r="AA153" i="3"/>
  <c r="AB153" i="3"/>
  <c r="AC153" i="3"/>
  <c r="AD153" i="3"/>
  <c r="Z154" i="3"/>
  <c r="AA154" i="3"/>
  <c r="AB154" i="3"/>
  <c r="AC154" i="3"/>
  <c r="AD154" i="3"/>
  <c r="Z155" i="3"/>
  <c r="AA155" i="3"/>
  <c r="AB155" i="3"/>
  <c r="AC155" i="3"/>
  <c r="AD155" i="3"/>
  <c r="Z156" i="3"/>
  <c r="AA156" i="3"/>
  <c r="AB156" i="3"/>
  <c r="AC156" i="3"/>
  <c r="AD156" i="3"/>
  <c r="Z157" i="3"/>
  <c r="AA157" i="3"/>
  <c r="AB157" i="3"/>
  <c r="AC157" i="3"/>
  <c r="AD157" i="3"/>
  <c r="Z158" i="3"/>
  <c r="AA158" i="3"/>
  <c r="AB158" i="3"/>
  <c r="AC158" i="3"/>
  <c r="AD158" i="3"/>
  <c r="Z159" i="3"/>
  <c r="AA159" i="3"/>
  <c r="AB159" i="3"/>
  <c r="AC159" i="3"/>
  <c r="AD159" i="3"/>
  <c r="Z160" i="3"/>
  <c r="AA160" i="3"/>
  <c r="AB160" i="3"/>
  <c r="AC160" i="3"/>
  <c r="AD160" i="3"/>
  <c r="Z161" i="3"/>
  <c r="AA161" i="3"/>
  <c r="AB161" i="3"/>
  <c r="AC161" i="3"/>
  <c r="AD161" i="3"/>
  <c r="Z162" i="3"/>
  <c r="AA162" i="3"/>
  <c r="AB162" i="3"/>
  <c r="AC162" i="3"/>
  <c r="AD162" i="3"/>
  <c r="Z163" i="3"/>
  <c r="AA163" i="3"/>
  <c r="AB163" i="3"/>
  <c r="AC163" i="3"/>
  <c r="AD163" i="3"/>
  <c r="Z164" i="3"/>
  <c r="AA164" i="3"/>
  <c r="AB164" i="3"/>
  <c r="AC164" i="3"/>
  <c r="AD164" i="3"/>
  <c r="Z165" i="3"/>
  <c r="AA165" i="3"/>
  <c r="AB165" i="3"/>
  <c r="AC165" i="3"/>
  <c r="AD165" i="3"/>
  <c r="Z166" i="3"/>
  <c r="AA166" i="3"/>
  <c r="AB166" i="3"/>
  <c r="AC166" i="3"/>
  <c r="AD166" i="3"/>
  <c r="Z167" i="3"/>
  <c r="AA167" i="3"/>
  <c r="AB167" i="3"/>
  <c r="AC167" i="3"/>
  <c r="AD167" i="3"/>
  <c r="Z168" i="3"/>
  <c r="AA168" i="3"/>
  <c r="AB168" i="3"/>
  <c r="AC168" i="3"/>
  <c r="AD168" i="3"/>
  <c r="Z169" i="3"/>
  <c r="AA169" i="3"/>
  <c r="AB169" i="3"/>
  <c r="AC169" i="3"/>
  <c r="AD169" i="3"/>
  <c r="Z170" i="3"/>
  <c r="AA170" i="3"/>
  <c r="AB170" i="3"/>
  <c r="AC170" i="3"/>
  <c r="AD170" i="3"/>
  <c r="Z171" i="3"/>
  <c r="AA171" i="3"/>
  <c r="AB171" i="3"/>
  <c r="AC171" i="3"/>
  <c r="AD171" i="3"/>
  <c r="Z172" i="3"/>
  <c r="AA172" i="3"/>
  <c r="AB172" i="3"/>
  <c r="AC172" i="3"/>
  <c r="AD172" i="3"/>
  <c r="Z173" i="3"/>
  <c r="AA173" i="3"/>
  <c r="AB173" i="3"/>
  <c r="AC173" i="3"/>
  <c r="AD173" i="3"/>
  <c r="Z174" i="3"/>
  <c r="AA174" i="3"/>
  <c r="AB174" i="3"/>
  <c r="AC174" i="3"/>
  <c r="AD174" i="3"/>
  <c r="Z175" i="3"/>
  <c r="AA175" i="3"/>
  <c r="AB175" i="3"/>
  <c r="AC175" i="3"/>
  <c r="AD175" i="3"/>
  <c r="Z176" i="3"/>
  <c r="AA176" i="3"/>
  <c r="AB176" i="3"/>
  <c r="AC176" i="3"/>
  <c r="AD176" i="3"/>
  <c r="Z177" i="3"/>
  <c r="AA177" i="3"/>
  <c r="AB177" i="3"/>
  <c r="AC177" i="3"/>
  <c r="AD177" i="3"/>
  <c r="Z178" i="3"/>
  <c r="AA178" i="3"/>
  <c r="AB178" i="3"/>
  <c r="AC178" i="3"/>
  <c r="AD178" i="3"/>
  <c r="Z179" i="3"/>
  <c r="AA179" i="3"/>
  <c r="AB179" i="3"/>
  <c r="AC179" i="3"/>
  <c r="AD179" i="3"/>
  <c r="Z180" i="3"/>
  <c r="AA180" i="3"/>
  <c r="AB180" i="3"/>
  <c r="AC180" i="3"/>
  <c r="AD180" i="3"/>
  <c r="Z181" i="3"/>
  <c r="AA181" i="3"/>
  <c r="AB181" i="3"/>
  <c r="AC181" i="3"/>
  <c r="AD181" i="3"/>
  <c r="Z182" i="3"/>
  <c r="AA182" i="3"/>
  <c r="AB182" i="3"/>
  <c r="AC182" i="3"/>
  <c r="AD182" i="3"/>
  <c r="Z183" i="3"/>
  <c r="AA183" i="3"/>
  <c r="AB183" i="3"/>
  <c r="AC183" i="3"/>
  <c r="AD183" i="3"/>
  <c r="Z184" i="3"/>
  <c r="AA184" i="3"/>
  <c r="AB184" i="3"/>
  <c r="AC184" i="3"/>
  <c r="AD184" i="3"/>
  <c r="Z185" i="3"/>
  <c r="AA185" i="3"/>
  <c r="AB185" i="3"/>
  <c r="AC185" i="3"/>
  <c r="AD185" i="3"/>
  <c r="Z186" i="3"/>
  <c r="AA186" i="3"/>
  <c r="AB186" i="3"/>
  <c r="AC186" i="3"/>
  <c r="AD186" i="3"/>
  <c r="Z187" i="3"/>
  <c r="AA187" i="3"/>
  <c r="AB187" i="3"/>
  <c r="AC187" i="3"/>
  <c r="AD187" i="3"/>
  <c r="Z188" i="3"/>
  <c r="AA188" i="3"/>
  <c r="AB188" i="3"/>
  <c r="AC188" i="3"/>
  <c r="AD188" i="3"/>
  <c r="Z189" i="3"/>
  <c r="AA189" i="3"/>
  <c r="AB189" i="3"/>
  <c r="AC189" i="3"/>
  <c r="AD189" i="3"/>
  <c r="Z190" i="3"/>
  <c r="AA190" i="3"/>
  <c r="AB190" i="3"/>
  <c r="AC190" i="3"/>
  <c r="AD190" i="3"/>
  <c r="Z191" i="3"/>
  <c r="AA191" i="3"/>
  <c r="AB191" i="3"/>
  <c r="AC191" i="3"/>
  <c r="AD191" i="3"/>
  <c r="Z192" i="3"/>
  <c r="AA192" i="3"/>
  <c r="AB192" i="3"/>
  <c r="AC192" i="3"/>
  <c r="AD192" i="3"/>
  <c r="Z193" i="3"/>
  <c r="AA193" i="3"/>
  <c r="AB193" i="3"/>
  <c r="AC193" i="3"/>
  <c r="AD193" i="3"/>
  <c r="Z194" i="3"/>
  <c r="AA194" i="3"/>
  <c r="AB194" i="3"/>
  <c r="AC194" i="3"/>
  <c r="AD194" i="3"/>
  <c r="Z195" i="3"/>
  <c r="AA195" i="3"/>
  <c r="AB195" i="3"/>
  <c r="AC195" i="3"/>
  <c r="AD195" i="3"/>
  <c r="Z196" i="3"/>
  <c r="AA196" i="3"/>
  <c r="AB196" i="3"/>
  <c r="AC196" i="3"/>
  <c r="AD196" i="3"/>
  <c r="Z197" i="3"/>
  <c r="AA197" i="3"/>
  <c r="AB197" i="3"/>
  <c r="AC197" i="3"/>
  <c r="AD197" i="3"/>
  <c r="Z198" i="3"/>
  <c r="AA198" i="3"/>
  <c r="AB198" i="3"/>
  <c r="AC198" i="3"/>
  <c r="AD198" i="3"/>
  <c r="Z199" i="3"/>
  <c r="AA199" i="3"/>
  <c r="AB199" i="3"/>
  <c r="AC199" i="3"/>
  <c r="AD199" i="3"/>
  <c r="Z200" i="3"/>
  <c r="AA200" i="3"/>
  <c r="AB200" i="3"/>
  <c r="AC200" i="3"/>
  <c r="AD200" i="3"/>
  <c r="Z201" i="3"/>
  <c r="AA201" i="3"/>
  <c r="AB201" i="3"/>
  <c r="AC201" i="3"/>
  <c r="AD201" i="3"/>
  <c r="Z202" i="3"/>
  <c r="AA202" i="3"/>
  <c r="AB202" i="3"/>
  <c r="AC202" i="3"/>
  <c r="AD202" i="3"/>
  <c r="Z203" i="3"/>
  <c r="AA203" i="3"/>
  <c r="AB203" i="3"/>
  <c r="AC203" i="3"/>
  <c r="AD203" i="3"/>
  <c r="Z204" i="3"/>
  <c r="AA204" i="3"/>
  <c r="AB204" i="3"/>
  <c r="AC204" i="3"/>
  <c r="AD204" i="3"/>
  <c r="Z205" i="3"/>
  <c r="AA205" i="3"/>
  <c r="AB205" i="3"/>
  <c r="AC205" i="3"/>
  <c r="AD205" i="3"/>
  <c r="Z206" i="3"/>
  <c r="AA206" i="3"/>
  <c r="AB206" i="3"/>
  <c r="AC206" i="3"/>
  <c r="AD206" i="3"/>
  <c r="Z207" i="3"/>
  <c r="AA207" i="3"/>
  <c r="AB207" i="3"/>
  <c r="AC207" i="3"/>
  <c r="AD207" i="3"/>
  <c r="Z208" i="3"/>
  <c r="AA208" i="3"/>
  <c r="AB208" i="3"/>
  <c r="AC208" i="3"/>
  <c r="AD208" i="3"/>
  <c r="Z209" i="3"/>
  <c r="AA209" i="3"/>
  <c r="AB209" i="3"/>
  <c r="AC209" i="3"/>
  <c r="AD209" i="3"/>
  <c r="Z210" i="3"/>
  <c r="AA210" i="3"/>
  <c r="AB210" i="3"/>
  <c r="AC210" i="3"/>
  <c r="AD210" i="3"/>
  <c r="Z211" i="3"/>
  <c r="AA211" i="3"/>
  <c r="AB211" i="3"/>
  <c r="AC211" i="3"/>
  <c r="AD211" i="3"/>
  <c r="Z212" i="3"/>
  <c r="AA212" i="3"/>
  <c r="AB212" i="3"/>
  <c r="AC212" i="3"/>
  <c r="AD212" i="3"/>
  <c r="Z213" i="3"/>
  <c r="AA213" i="3"/>
  <c r="AB213" i="3"/>
  <c r="AC213" i="3"/>
  <c r="AD213" i="3"/>
  <c r="Z214" i="3"/>
  <c r="AA214" i="3"/>
  <c r="AB214" i="3"/>
  <c r="AC214" i="3"/>
  <c r="AD214" i="3"/>
  <c r="Z215" i="3"/>
  <c r="AA215" i="3"/>
  <c r="AB215" i="3"/>
  <c r="AC215" i="3"/>
  <c r="AD215" i="3"/>
  <c r="Z216" i="3"/>
  <c r="AA216" i="3"/>
  <c r="AB216" i="3"/>
  <c r="AC216" i="3"/>
  <c r="AD216" i="3"/>
  <c r="Z217" i="3"/>
  <c r="AA217" i="3"/>
  <c r="AB217" i="3"/>
  <c r="AC217" i="3"/>
  <c r="AD217" i="3"/>
  <c r="Z218" i="3"/>
  <c r="AA218" i="3"/>
  <c r="AB218" i="3"/>
  <c r="AC218" i="3"/>
  <c r="AD218" i="3"/>
  <c r="Z219" i="3"/>
  <c r="AA219" i="3"/>
  <c r="AB219" i="3"/>
  <c r="AC219" i="3"/>
  <c r="AD219" i="3"/>
  <c r="Z220" i="3"/>
  <c r="AA220" i="3"/>
  <c r="AB220" i="3"/>
  <c r="AC220" i="3"/>
  <c r="AD220" i="3"/>
  <c r="Z221" i="3"/>
  <c r="AA221" i="3"/>
  <c r="AB221" i="3"/>
  <c r="AC221" i="3"/>
  <c r="AD221" i="3"/>
  <c r="Z222" i="3"/>
  <c r="AA222" i="3"/>
  <c r="AB222" i="3"/>
  <c r="AC222" i="3"/>
  <c r="AD222" i="3"/>
  <c r="Z223" i="3"/>
  <c r="AA223" i="3"/>
  <c r="AB223" i="3"/>
  <c r="AC223" i="3"/>
  <c r="AD223" i="3"/>
  <c r="Z224" i="3"/>
  <c r="AA224" i="3"/>
  <c r="AB224" i="3"/>
  <c r="AC224" i="3"/>
  <c r="AD224" i="3"/>
  <c r="Z225" i="3"/>
  <c r="AA225" i="3"/>
  <c r="AB225" i="3"/>
  <c r="AC225" i="3"/>
  <c r="AD225" i="3"/>
  <c r="Z226" i="3"/>
  <c r="AA226" i="3"/>
  <c r="AB226" i="3"/>
  <c r="AC226" i="3"/>
  <c r="AD226" i="3"/>
  <c r="Z227" i="3"/>
  <c r="AA227" i="3"/>
  <c r="AB227" i="3"/>
  <c r="AC227" i="3"/>
  <c r="AD227" i="3"/>
  <c r="Z228" i="3"/>
  <c r="AA228" i="3"/>
  <c r="AB228" i="3"/>
  <c r="AC228" i="3"/>
  <c r="AD228" i="3"/>
  <c r="Z229" i="3"/>
  <c r="AA229" i="3"/>
  <c r="AB229" i="3"/>
  <c r="AC229" i="3"/>
  <c r="AD229" i="3"/>
  <c r="Z230" i="3"/>
  <c r="AA230" i="3"/>
  <c r="AB230" i="3"/>
  <c r="AC230" i="3"/>
  <c r="AD230" i="3"/>
  <c r="Z231" i="3"/>
  <c r="AA231" i="3"/>
  <c r="AB231" i="3"/>
  <c r="AC231" i="3"/>
  <c r="AD231" i="3"/>
  <c r="Z232" i="3"/>
  <c r="AA232" i="3"/>
  <c r="AB232" i="3"/>
  <c r="AC232" i="3"/>
  <c r="AD232" i="3"/>
  <c r="Z233" i="3"/>
  <c r="AA233" i="3"/>
  <c r="AB233" i="3"/>
  <c r="AC233" i="3"/>
  <c r="AD233" i="3"/>
  <c r="Z234" i="3"/>
  <c r="AA234" i="3"/>
  <c r="AB234" i="3"/>
  <c r="AC234" i="3"/>
  <c r="AD234" i="3"/>
  <c r="Z235" i="3"/>
  <c r="AA235" i="3"/>
  <c r="AB235" i="3"/>
  <c r="AC235" i="3"/>
  <c r="AD235" i="3"/>
  <c r="Z236" i="3"/>
  <c r="AA236" i="3"/>
  <c r="AB236" i="3"/>
  <c r="AC236" i="3"/>
  <c r="AD236" i="3"/>
  <c r="Z237" i="3"/>
  <c r="AA237" i="3"/>
  <c r="AB237" i="3"/>
  <c r="AC237" i="3"/>
  <c r="AD237" i="3"/>
  <c r="Z238" i="3"/>
  <c r="AA238" i="3"/>
  <c r="AB238" i="3"/>
  <c r="AC238" i="3"/>
  <c r="AD238" i="3"/>
  <c r="Z239" i="3"/>
  <c r="AA239" i="3"/>
  <c r="AB239" i="3"/>
  <c r="AC239" i="3"/>
  <c r="AD239" i="3"/>
  <c r="Z240" i="3"/>
  <c r="AA240" i="3"/>
  <c r="AB240" i="3"/>
  <c r="AC240" i="3"/>
  <c r="AD240" i="3"/>
  <c r="Z241" i="3"/>
  <c r="AA241" i="3"/>
  <c r="AB241" i="3"/>
  <c r="AC241" i="3"/>
  <c r="AD241" i="3"/>
  <c r="Z242" i="3"/>
  <c r="AA242" i="3"/>
  <c r="AB242" i="3"/>
  <c r="AC242" i="3"/>
  <c r="AD242" i="3"/>
  <c r="Z243" i="3"/>
  <c r="AA243" i="3"/>
  <c r="AB243" i="3"/>
  <c r="AC243" i="3"/>
  <c r="AD243" i="3"/>
  <c r="Z244" i="3"/>
  <c r="AA244" i="3"/>
  <c r="AB244" i="3"/>
  <c r="AC244" i="3"/>
  <c r="AD244" i="3"/>
  <c r="Z245" i="3"/>
  <c r="AA245" i="3"/>
  <c r="AB245" i="3"/>
  <c r="AC245" i="3"/>
  <c r="AD245" i="3"/>
  <c r="Z246" i="3"/>
  <c r="AA246" i="3"/>
  <c r="AB246" i="3"/>
  <c r="AC246" i="3"/>
  <c r="AD246" i="3"/>
  <c r="Z247" i="3"/>
  <c r="AA247" i="3"/>
  <c r="AB247" i="3"/>
  <c r="AC247" i="3"/>
  <c r="AD247" i="3"/>
  <c r="Z248" i="3"/>
  <c r="AA248" i="3"/>
  <c r="AB248" i="3"/>
  <c r="AC248" i="3"/>
  <c r="AD248" i="3"/>
  <c r="Z249" i="3"/>
  <c r="AA249" i="3"/>
  <c r="AB249" i="3"/>
  <c r="AC249" i="3"/>
  <c r="AD249" i="3"/>
  <c r="Z250" i="3"/>
  <c r="AA250" i="3"/>
  <c r="AB250" i="3"/>
  <c r="AC250" i="3"/>
  <c r="AD250" i="3"/>
  <c r="Z251" i="3"/>
  <c r="AA251" i="3"/>
  <c r="AB251" i="3"/>
  <c r="AC251" i="3"/>
  <c r="AD251" i="3"/>
  <c r="Z252" i="3"/>
  <c r="AA252" i="3"/>
  <c r="AB252" i="3"/>
  <c r="AC252" i="3"/>
  <c r="AD252" i="3"/>
  <c r="Z253" i="3"/>
  <c r="AA253" i="3"/>
  <c r="AB253" i="3"/>
  <c r="AC253" i="3"/>
  <c r="AD253" i="3"/>
  <c r="Z254" i="3"/>
  <c r="AA254" i="3"/>
  <c r="AB254" i="3"/>
  <c r="AC254" i="3"/>
  <c r="AD254" i="3"/>
  <c r="Z255" i="3"/>
  <c r="AA255" i="3"/>
  <c r="AB255" i="3"/>
  <c r="AC255" i="3"/>
  <c r="AD255" i="3"/>
  <c r="Z256" i="3"/>
  <c r="AA256" i="3"/>
  <c r="AB256" i="3"/>
  <c r="AC256" i="3"/>
  <c r="AD256" i="3"/>
  <c r="Z257" i="3"/>
  <c r="AA257" i="3"/>
  <c r="AB257" i="3"/>
  <c r="AC257" i="3"/>
  <c r="AD257" i="3"/>
  <c r="Z258" i="3"/>
  <c r="AA258" i="3"/>
  <c r="AB258" i="3"/>
  <c r="AC258" i="3"/>
  <c r="AD258" i="3"/>
  <c r="Z259" i="3"/>
  <c r="AA259" i="3"/>
  <c r="AB259" i="3"/>
  <c r="AC259" i="3"/>
  <c r="AD259" i="3"/>
  <c r="Z260" i="3"/>
  <c r="AA260" i="3"/>
  <c r="AB260" i="3"/>
  <c r="AC260" i="3"/>
  <c r="AD260" i="3"/>
  <c r="Z261" i="3"/>
  <c r="AA261" i="3"/>
  <c r="AB261" i="3"/>
  <c r="AC261" i="3"/>
  <c r="AD261" i="3"/>
  <c r="Z262" i="3"/>
  <c r="AA262" i="3"/>
  <c r="AB262" i="3"/>
  <c r="AC262" i="3"/>
  <c r="AD262" i="3"/>
  <c r="Z263" i="3"/>
  <c r="AA263" i="3"/>
  <c r="AB263" i="3"/>
  <c r="AC263" i="3"/>
  <c r="AD263" i="3"/>
  <c r="Z264" i="3"/>
  <c r="AA264" i="3"/>
  <c r="AB264" i="3"/>
  <c r="AC264" i="3"/>
  <c r="AD264" i="3"/>
  <c r="Z265" i="3"/>
  <c r="AA265" i="3"/>
  <c r="AB265" i="3"/>
  <c r="AC265" i="3"/>
  <c r="AD265" i="3"/>
  <c r="Z266" i="3"/>
  <c r="AA266" i="3"/>
  <c r="AB266" i="3"/>
  <c r="AC266" i="3"/>
  <c r="AD266" i="3"/>
  <c r="Z267" i="3"/>
  <c r="AA267" i="3"/>
  <c r="AB267" i="3"/>
  <c r="AC267" i="3"/>
  <c r="AD267" i="3"/>
  <c r="Z268" i="3"/>
  <c r="AA268" i="3"/>
  <c r="AB268" i="3"/>
  <c r="AC268" i="3"/>
  <c r="AD268" i="3"/>
  <c r="AA18" i="3"/>
  <c r="AB18" i="3"/>
  <c r="AC18" i="3"/>
  <c r="AD18" i="3"/>
  <c r="Z18" i="3"/>
  <c r="U100" i="3"/>
  <c r="W107" i="3"/>
  <c r="U150" i="3"/>
  <c r="V194" i="3"/>
  <c r="U205" i="3"/>
  <c r="U237" i="3"/>
  <c r="V258" i="3"/>
  <c r="U18" i="3"/>
  <c r="I8" i="3"/>
  <c r="J8" i="3"/>
  <c r="K8" i="3"/>
  <c r="L8" i="3"/>
  <c r="I9" i="3"/>
  <c r="J9" i="3"/>
  <c r="K9" i="3"/>
  <c r="L9" i="3"/>
  <c r="I10" i="3"/>
  <c r="J10" i="3"/>
  <c r="K10" i="3"/>
  <c r="L10" i="3"/>
  <c r="I11" i="3"/>
  <c r="J11" i="3"/>
  <c r="K11" i="3"/>
  <c r="L11" i="3"/>
  <c r="I12" i="3"/>
  <c r="J12" i="3"/>
  <c r="K12" i="3"/>
  <c r="L12" i="3"/>
  <c r="I13" i="3"/>
  <c r="J13" i="3"/>
  <c r="K13" i="3"/>
  <c r="L13" i="3"/>
  <c r="I14" i="3"/>
  <c r="J14" i="3"/>
  <c r="K14" i="3"/>
  <c r="L14" i="3"/>
  <c r="I15" i="3"/>
  <c r="J15" i="3"/>
  <c r="K15" i="3"/>
  <c r="L15" i="3"/>
  <c r="I16" i="3"/>
  <c r="J16" i="3"/>
  <c r="K16" i="3"/>
  <c r="L16" i="3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I22" i="3"/>
  <c r="J22" i="3"/>
  <c r="K22" i="3"/>
  <c r="L22" i="3"/>
  <c r="I23" i="3"/>
  <c r="J23" i="3"/>
  <c r="K23" i="3"/>
  <c r="L23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8" i="3"/>
  <c r="J38" i="3"/>
  <c r="K38" i="3"/>
  <c r="L38" i="3"/>
  <c r="I39" i="3"/>
  <c r="J39" i="3"/>
  <c r="K39" i="3"/>
  <c r="L39" i="3"/>
  <c r="I40" i="3"/>
  <c r="J40" i="3"/>
  <c r="K40" i="3"/>
  <c r="L40" i="3"/>
  <c r="I41" i="3"/>
  <c r="J41" i="3"/>
  <c r="K41" i="3"/>
  <c r="L41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52" i="3"/>
  <c r="J52" i="3"/>
  <c r="K52" i="3"/>
  <c r="L52" i="3"/>
  <c r="I53" i="3"/>
  <c r="J53" i="3"/>
  <c r="K53" i="3"/>
  <c r="L53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60" i="3"/>
  <c r="J60" i="3"/>
  <c r="K60" i="3"/>
  <c r="L60" i="3"/>
  <c r="I61" i="3"/>
  <c r="J61" i="3"/>
  <c r="K61" i="3"/>
  <c r="L61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70" i="3"/>
  <c r="J70" i="3"/>
  <c r="K70" i="3"/>
  <c r="L70" i="3"/>
  <c r="I71" i="3"/>
  <c r="J71" i="3"/>
  <c r="K71" i="3"/>
  <c r="L71" i="3"/>
  <c r="I72" i="3"/>
  <c r="J72" i="3"/>
  <c r="K72" i="3"/>
  <c r="L72" i="3"/>
  <c r="I73" i="3"/>
  <c r="J73" i="3"/>
  <c r="K73" i="3"/>
  <c r="L73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I78" i="3"/>
  <c r="J78" i="3"/>
  <c r="K78" i="3"/>
  <c r="L78" i="3"/>
  <c r="I79" i="3"/>
  <c r="J79" i="3"/>
  <c r="K79" i="3"/>
  <c r="L79" i="3"/>
  <c r="I80" i="3"/>
  <c r="J80" i="3"/>
  <c r="K80" i="3"/>
  <c r="L80" i="3"/>
  <c r="I81" i="3"/>
  <c r="J81" i="3"/>
  <c r="K81" i="3"/>
  <c r="L81" i="3"/>
  <c r="I82" i="3"/>
  <c r="J82" i="3"/>
  <c r="K82" i="3"/>
  <c r="L82" i="3"/>
  <c r="I83" i="3"/>
  <c r="J83" i="3"/>
  <c r="K83" i="3"/>
  <c r="L83" i="3"/>
  <c r="I84" i="3"/>
  <c r="J84" i="3"/>
  <c r="K84" i="3"/>
  <c r="L84" i="3"/>
  <c r="I85" i="3"/>
  <c r="J85" i="3"/>
  <c r="K85" i="3"/>
  <c r="L85" i="3"/>
  <c r="I86" i="3"/>
  <c r="J86" i="3"/>
  <c r="K86" i="3"/>
  <c r="L86" i="3"/>
  <c r="I87" i="3"/>
  <c r="J87" i="3"/>
  <c r="K87" i="3"/>
  <c r="L87" i="3"/>
  <c r="I88" i="3"/>
  <c r="J88" i="3"/>
  <c r="K88" i="3"/>
  <c r="L88" i="3"/>
  <c r="I89" i="3"/>
  <c r="J89" i="3"/>
  <c r="K89" i="3"/>
  <c r="L89" i="3"/>
  <c r="I90" i="3"/>
  <c r="J90" i="3"/>
  <c r="K90" i="3"/>
  <c r="L90" i="3"/>
  <c r="I91" i="3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I95" i="3"/>
  <c r="J95" i="3"/>
  <c r="K95" i="3"/>
  <c r="L95" i="3"/>
  <c r="I96" i="3"/>
  <c r="J96" i="3"/>
  <c r="K96" i="3"/>
  <c r="L96" i="3"/>
  <c r="I97" i="3"/>
  <c r="J97" i="3"/>
  <c r="K97" i="3"/>
  <c r="L97" i="3"/>
  <c r="I98" i="3"/>
  <c r="J98" i="3"/>
  <c r="K98" i="3"/>
  <c r="L98" i="3"/>
  <c r="I99" i="3"/>
  <c r="J99" i="3"/>
  <c r="K99" i="3"/>
  <c r="L99" i="3"/>
  <c r="I100" i="3"/>
  <c r="J100" i="3"/>
  <c r="K100" i="3"/>
  <c r="L100" i="3"/>
  <c r="I101" i="3"/>
  <c r="J101" i="3"/>
  <c r="K101" i="3"/>
  <c r="L101" i="3"/>
  <c r="I102" i="3"/>
  <c r="J102" i="3"/>
  <c r="K102" i="3"/>
  <c r="L102" i="3"/>
  <c r="I103" i="3"/>
  <c r="J103" i="3"/>
  <c r="K103" i="3"/>
  <c r="L103" i="3"/>
  <c r="I104" i="3"/>
  <c r="J104" i="3"/>
  <c r="K104" i="3"/>
  <c r="L104" i="3"/>
  <c r="I105" i="3"/>
  <c r="J105" i="3"/>
  <c r="K105" i="3"/>
  <c r="L105" i="3"/>
  <c r="I106" i="3"/>
  <c r="J106" i="3"/>
  <c r="K106" i="3"/>
  <c r="L106" i="3"/>
  <c r="I107" i="3"/>
  <c r="U118" i="3" s="1"/>
  <c r="J107" i="3"/>
  <c r="K107" i="3"/>
  <c r="L107" i="3"/>
  <c r="I108" i="3"/>
  <c r="J108" i="3"/>
  <c r="K108" i="3"/>
  <c r="L108" i="3"/>
  <c r="I109" i="3"/>
  <c r="J109" i="3"/>
  <c r="K109" i="3"/>
  <c r="L109" i="3"/>
  <c r="I110" i="3"/>
  <c r="J110" i="3"/>
  <c r="K110" i="3"/>
  <c r="L110" i="3"/>
  <c r="I111" i="3"/>
  <c r="J111" i="3"/>
  <c r="K111" i="3"/>
  <c r="L111" i="3"/>
  <c r="I112" i="3"/>
  <c r="J112" i="3"/>
  <c r="K112" i="3"/>
  <c r="W123" i="3" s="1"/>
  <c r="L112" i="3"/>
  <c r="I113" i="3"/>
  <c r="J113" i="3"/>
  <c r="K113" i="3"/>
  <c r="L113" i="3"/>
  <c r="I114" i="3"/>
  <c r="J114" i="3"/>
  <c r="K114" i="3"/>
  <c r="L114" i="3"/>
  <c r="I115" i="3"/>
  <c r="J115" i="3"/>
  <c r="K115" i="3"/>
  <c r="L115" i="3"/>
  <c r="I116" i="3"/>
  <c r="J116" i="3"/>
  <c r="K116" i="3"/>
  <c r="L116" i="3"/>
  <c r="I117" i="3"/>
  <c r="J117" i="3"/>
  <c r="K117" i="3"/>
  <c r="L117" i="3"/>
  <c r="I118" i="3"/>
  <c r="J118" i="3"/>
  <c r="K118" i="3"/>
  <c r="L118" i="3"/>
  <c r="I119" i="3"/>
  <c r="J119" i="3"/>
  <c r="K119" i="3"/>
  <c r="L119" i="3"/>
  <c r="I120" i="3"/>
  <c r="J120" i="3"/>
  <c r="K120" i="3"/>
  <c r="L120" i="3"/>
  <c r="I121" i="3"/>
  <c r="J121" i="3"/>
  <c r="K121" i="3"/>
  <c r="L121" i="3"/>
  <c r="I122" i="3"/>
  <c r="J122" i="3"/>
  <c r="K122" i="3"/>
  <c r="L122" i="3"/>
  <c r="I123" i="3"/>
  <c r="J123" i="3"/>
  <c r="K123" i="3"/>
  <c r="L123" i="3"/>
  <c r="I124" i="3"/>
  <c r="J124" i="3"/>
  <c r="K124" i="3"/>
  <c r="L124" i="3"/>
  <c r="I125" i="3"/>
  <c r="J125" i="3"/>
  <c r="K125" i="3"/>
  <c r="L125" i="3"/>
  <c r="I126" i="3"/>
  <c r="J126" i="3"/>
  <c r="K126" i="3"/>
  <c r="L126" i="3"/>
  <c r="I127" i="3"/>
  <c r="J127" i="3"/>
  <c r="K127" i="3"/>
  <c r="L127" i="3"/>
  <c r="I128" i="3"/>
  <c r="J128" i="3"/>
  <c r="K128" i="3"/>
  <c r="L128" i="3"/>
  <c r="I129" i="3"/>
  <c r="J129" i="3"/>
  <c r="K129" i="3"/>
  <c r="L129" i="3"/>
  <c r="I130" i="3"/>
  <c r="J130" i="3"/>
  <c r="K130" i="3"/>
  <c r="L130" i="3"/>
  <c r="I131" i="3"/>
  <c r="J131" i="3"/>
  <c r="K131" i="3"/>
  <c r="L131" i="3"/>
  <c r="I132" i="3"/>
  <c r="J132" i="3"/>
  <c r="K132" i="3"/>
  <c r="L132" i="3"/>
  <c r="I133" i="3"/>
  <c r="J133" i="3"/>
  <c r="K133" i="3"/>
  <c r="L133" i="3"/>
  <c r="I134" i="3"/>
  <c r="J134" i="3"/>
  <c r="K134" i="3"/>
  <c r="L134" i="3"/>
  <c r="I135" i="3"/>
  <c r="J135" i="3"/>
  <c r="K135" i="3"/>
  <c r="L135" i="3"/>
  <c r="I136" i="3"/>
  <c r="J136" i="3"/>
  <c r="K136" i="3"/>
  <c r="L136" i="3"/>
  <c r="I137" i="3"/>
  <c r="J137" i="3"/>
  <c r="K137" i="3"/>
  <c r="L137" i="3"/>
  <c r="I138" i="3"/>
  <c r="J138" i="3"/>
  <c r="K138" i="3"/>
  <c r="L138" i="3"/>
  <c r="I139" i="3"/>
  <c r="J139" i="3"/>
  <c r="K139" i="3"/>
  <c r="L139" i="3"/>
  <c r="I140" i="3"/>
  <c r="J140" i="3"/>
  <c r="K140" i="3"/>
  <c r="L140" i="3"/>
  <c r="I141" i="3"/>
  <c r="J141" i="3"/>
  <c r="K141" i="3"/>
  <c r="L141" i="3"/>
  <c r="I142" i="3"/>
  <c r="J142" i="3"/>
  <c r="K142" i="3"/>
  <c r="L142" i="3"/>
  <c r="I143" i="3"/>
  <c r="J143" i="3"/>
  <c r="K143" i="3"/>
  <c r="L143" i="3"/>
  <c r="I144" i="3"/>
  <c r="J144" i="3"/>
  <c r="K144" i="3"/>
  <c r="L144" i="3"/>
  <c r="I145" i="3"/>
  <c r="J145" i="3"/>
  <c r="K145" i="3"/>
  <c r="L145" i="3"/>
  <c r="I146" i="3"/>
  <c r="J146" i="3"/>
  <c r="K146" i="3"/>
  <c r="L146" i="3"/>
  <c r="I147" i="3"/>
  <c r="J147" i="3"/>
  <c r="K147" i="3"/>
  <c r="L147" i="3"/>
  <c r="I148" i="3"/>
  <c r="J148" i="3"/>
  <c r="K148" i="3"/>
  <c r="L148" i="3"/>
  <c r="I149" i="3"/>
  <c r="J149" i="3"/>
  <c r="K149" i="3"/>
  <c r="L149" i="3"/>
  <c r="I150" i="3"/>
  <c r="J150" i="3"/>
  <c r="K150" i="3"/>
  <c r="L150" i="3"/>
  <c r="I151" i="3"/>
  <c r="J151" i="3"/>
  <c r="K151" i="3"/>
  <c r="L151" i="3"/>
  <c r="I152" i="3"/>
  <c r="J152" i="3"/>
  <c r="K152" i="3"/>
  <c r="L152" i="3"/>
  <c r="I153" i="3"/>
  <c r="J153" i="3"/>
  <c r="K153" i="3"/>
  <c r="L153" i="3"/>
  <c r="I154" i="3"/>
  <c r="J154" i="3"/>
  <c r="K154" i="3"/>
  <c r="L154" i="3"/>
  <c r="I155" i="3"/>
  <c r="J155" i="3"/>
  <c r="K155" i="3"/>
  <c r="L155" i="3"/>
  <c r="I156" i="3"/>
  <c r="J156" i="3"/>
  <c r="K156" i="3"/>
  <c r="L156" i="3"/>
  <c r="I157" i="3"/>
  <c r="J157" i="3"/>
  <c r="K157" i="3"/>
  <c r="L157" i="3"/>
  <c r="I158" i="3"/>
  <c r="J158" i="3"/>
  <c r="K158" i="3"/>
  <c r="L158" i="3"/>
  <c r="I159" i="3"/>
  <c r="J159" i="3"/>
  <c r="K159" i="3"/>
  <c r="L159" i="3"/>
  <c r="I160" i="3"/>
  <c r="J160" i="3"/>
  <c r="K160" i="3"/>
  <c r="L160" i="3"/>
  <c r="I161" i="3"/>
  <c r="J161" i="3"/>
  <c r="K161" i="3"/>
  <c r="L161" i="3"/>
  <c r="I162" i="3"/>
  <c r="J162" i="3"/>
  <c r="K162" i="3"/>
  <c r="L162" i="3"/>
  <c r="I163" i="3"/>
  <c r="J163" i="3"/>
  <c r="K163" i="3"/>
  <c r="L163" i="3"/>
  <c r="I164" i="3"/>
  <c r="J164" i="3"/>
  <c r="K164" i="3"/>
  <c r="L164" i="3"/>
  <c r="I165" i="3"/>
  <c r="J165" i="3"/>
  <c r="K165" i="3"/>
  <c r="L165" i="3"/>
  <c r="I166" i="3"/>
  <c r="J166" i="3"/>
  <c r="K166" i="3"/>
  <c r="L166" i="3"/>
  <c r="I167" i="3"/>
  <c r="J167" i="3"/>
  <c r="K167" i="3"/>
  <c r="L167" i="3"/>
  <c r="I168" i="3"/>
  <c r="J168" i="3"/>
  <c r="K168" i="3"/>
  <c r="L168" i="3"/>
  <c r="I169" i="3"/>
  <c r="J169" i="3"/>
  <c r="K169" i="3"/>
  <c r="L169" i="3"/>
  <c r="I170" i="3"/>
  <c r="J170" i="3"/>
  <c r="K170" i="3"/>
  <c r="L170" i="3"/>
  <c r="I171" i="3"/>
  <c r="J171" i="3"/>
  <c r="K171" i="3"/>
  <c r="L171" i="3"/>
  <c r="I172" i="3"/>
  <c r="J172" i="3"/>
  <c r="K172" i="3"/>
  <c r="L172" i="3"/>
  <c r="I173" i="3"/>
  <c r="J173" i="3"/>
  <c r="K173" i="3"/>
  <c r="L173" i="3"/>
  <c r="I174" i="3"/>
  <c r="J174" i="3"/>
  <c r="K174" i="3"/>
  <c r="L174" i="3"/>
  <c r="I175" i="3"/>
  <c r="J175" i="3"/>
  <c r="K175" i="3"/>
  <c r="L175" i="3"/>
  <c r="I176" i="3"/>
  <c r="J176" i="3"/>
  <c r="K176" i="3"/>
  <c r="L176" i="3"/>
  <c r="I177" i="3"/>
  <c r="J177" i="3"/>
  <c r="K177" i="3"/>
  <c r="L177" i="3"/>
  <c r="I178" i="3"/>
  <c r="U189" i="3" s="1"/>
  <c r="J178" i="3"/>
  <c r="K178" i="3"/>
  <c r="L178" i="3"/>
  <c r="I179" i="3"/>
  <c r="J179" i="3"/>
  <c r="K179" i="3"/>
  <c r="L179" i="3"/>
  <c r="I180" i="3"/>
  <c r="J180" i="3"/>
  <c r="K180" i="3"/>
  <c r="L180" i="3"/>
  <c r="I181" i="3"/>
  <c r="J181" i="3"/>
  <c r="K181" i="3"/>
  <c r="L181" i="3"/>
  <c r="I182" i="3"/>
  <c r="U193" i="3" s="1"/>
  <c r="J182" i="3"/>
  <c r="K182" i="3"/>
  <c r="L182" i="3"/>
  <c r="I183" i="3"/>
  <c r="J183" i="3"/>
  <c r="K183" i="3"/>
  <c r="L183" i="3"/>
  <c r="I184" i="3"/>
  <c r="J184" i="3"/>
  <c r="K184" i="3"/>
  <c r="L184" i="3"/>
  <c r="I185" i="3"/>
  <c r="J185" i="3"/>
  <c r="K185" i="3"/>
  <c r="L185" i="3"/>
  <c r="I186" i="3"/>
  <c r="J186" i="3"/>
  <c r="K186" i="3"/>
  <c r="L186" i="3"/>
  <c r="I187" i="3"/>
  <c r="J187" i="3"/>
  <c r="V198" i="3" s="1"/>
  <c r="K187" i="3"/>
  <c r="L187" i="3"/>
  <c r="I188" i="3"/>
  <c r="J188" i="3"/>
  <c r="K188" i="3"/>
  <c r="L188" i="3"/>
  <c r="I189" i="3"/>
  <c r="J189" i="3"/>
  <c r="K189" i="3"/>
  <c r="L189" i="3"/>
  <c r="I190" i="3"/>
  <c r="J190" i="3"/>
  <c r="K190" i="3"/>
  <c r="L190" i="3"/>
  <c r="I191" i="3"/>
  <c r="J191" i="3"/>
  <c r="K191" i="3"/>
  <c r="L191" i="3"/>
  <c r="I192" i="3"/>
  <c r="J192" i="3"/>
  <c r="K192" i="3"/>
  <c r="L192" i="3"/>
  <c r="I193" i="3"/>
  <c r="J193" i="3"/>
  <c r="K193" i="3"/>
  <c r="L193" i="3"/>
  <c r="I194" i="3"/>
  <c r="J194" i="3"/>
  <c r="K194" i="3"/>
  <c r="L194" i="3"/>
  <c r="I195" i="3"/>
  <c r="J195" i="3"/>
  <c r="K195" i="3"/>
  <c r="L195" i="3"/>
  <c r="I196" i="3"/>
  <c r="J196" i="3"/>
  <c r="K196" i="3"/>
  <c r="L196" i="3"/>
  <c r="I197" i="3"/>
  <c r="J197" i="3"/>
  <c r="K197" i="3"/>
  <c r="L197" i="3"/>
  <c r="I198" i="3"/>
  <c r="U209" i="3" s="1"/>
  <c r="J198" i="3"/>
  <c r="K198" i="3"/>
  <c r="L198" i="3"/>
  <c r="I199" i="3"/>
  <c r="J199" i="3"/>
  <c r="K199" i="3"/>
  <c r="L199" i="3"/>
  <c r="I200" i="3"/>
  <c r="J200" i="3"/>
  <c r="K200" i="3"/>
  <c r="L200" i="3"/>
  <c r="I201" i="3"/>
  <c r="J201" i="3"/>
  <c r="K201" i="3"/>
  <c r="L201" i="3"/>
  <c r="I202" i="3"/>
  <c r="J202" i="3"/>
  <c r="K202" i="3"/>
  <c r="L202" i="3"/>
  <c r="I203" i="3"/>
  <c r="J203" i="3"/>
  <c r="K203" i="3"/>
  <c r="L203" i="3"/>
  <c r="I204" i="3"/>
  <c r="J204" i="3"/>
  <c r="K204" i="3"/>
  <c r="L204" i="3"/>
  <c r="I205" i="3"/>
  <c r="J205" i="3"/>
  <c r="K205" i="3"/>
  <c r="L205" i="3"/>
  <c r="I206" i="3"/>
  <c r="J206" i="3"/>
  <c r="K206" i="3"/>
  <c r="L206" i="3"/>
  <c r="I207" i="3"/>
  <c r="J207" i="3"/>
  <c r="K207" i="3"/>
  <c r="L207" i="3"/>
  <c r="I208" i="3"/>
  <c r="J208" i="3"/>
  <c r="K208" i="3"/>
  <c r="L208" i="3"/>
  <c r="I209" i="3"/>
  <c r="J209" i="3"/>
  <c r="K209" i="3"/>
  <c r="L209" i="3"/>
  <c r="I210" i="3"/>
  <c r="U221" i="3" s="1"/>
  <c r="J210" i="3"/>
  <c r="K210" i="3"/>
  <c r="L210" i="3"/>
  <c r="I211" i="3"/>
  <c r="J211" i="3"/>
  <c r="K211" i="3"/>
  <c r="L211" i="3"/>
  <c r="I212" i="3"/>
  <c r="J212" i="3"/>
  <c r="K212" i="3"/>
  <c r="L212" i="3"/>
  <c r="I213" i="3"/>
  <c r="J213" i="3"/>
  <c r="K213" i="3"/>
  <c r="L213" i="3"/>
  <c r="I214" i="3"/>
  <c r="U225" i="3" s="1"/>
  <c r="J214" i="3"/>
  <c r="K214" i="3"/>
  <c r="L214" i="3"/>
  <c r="I215" i="3"/>
  <c r="J215" i="3"/>
  <c r="V226" i="3" s="1"/>
  <c r="K215" i="3"/>
  <c r="L215" i="3"/>
  <c r="I216" i="3"/>
  <c r="J216" i="3"/>
  <c r="K216" i="3"/>
  <c r="L216" i="3"/>
  <c r="I217" i="3"/>
  <c r="J217" i="3"/>
  <c r="K217" i="3"/>
  <c r="L217" i="3"/>
  <c r="I218" i="3"/>
  <c r="J218" i="3"/>
  <c r="K218" i="3"/>
  <c r="L218" i="3"/>
  <c r="I219" i="3"/>
  <c r="J219" i="3"/>
  <c r="K219" i="3"/>
  <c r="L219" i="3"/>
  <c r="I220" i="3"/>
  <c r="J220" i="3"/>
  <c r="K220" i="3"/>
  <c r="L220" i="3"/>
  <c r="I221" i="3"/>
  <c r="J221" i="3"/>
  <c r="K221" i="3"/>
  <c r="L221" i="3"/>
  <c r="I222" i="3"/>
  <c r="J222" i="3"/>
  <c r="K222" i="3"/>
  <c r="L222" i="3"/>
  <c r="I223" i="3"/>
  <c r="J223" i="3"/>
  <c r="K223" i="3"/>
  <c r="L223" i="3"/>
  <c r="I224" i="3"/>
  <c r="J224" i="3"/>
  <c r="K224" i="3"/>
  <c r="L224" i="3"/>
  <c r="I225" i="3"/>
  <c r="J225" i="3"/>
  <c r="K225" i="3"/>
  <c r="L225" i="3"/>
  <c r="I226" i="3"/>
  <c r="J226" i="3"/>
  <c r="K226" i="3"/>
  <c r="L226" i="3"/>
  <c r="I227" i="3"/>
  <c r="J227" i="3"/>
  <c r="K227" i="3"/>
  <c r="L227" i="3"/>
  <c r="I228" i="3"/>
  <c r="J228" i="3"/>
  <c r="K228" i="3"/>
  <c r="L228" i="3"/>
  <c r="I229" i="3"/>
  <c r="J229" i="3"/>
  <c r="K229" i="3"/>
  <c r="L229" i="3"/>
  <c r="I230" i="3"/>
  <c r="U241" i="3" s="1"/>
  <c r="J230" i="3"/>
  <c r="K230" i="3"/>
  <c r="L230" i="3"/>
  <c r="I231" i="3"/>
  <c r="J231" i="3"/>
  <c r="K231" i="3"/>
  <c r="L231" i="3"/>
  <c r="I232" i="3"/>
  <c r="J232" i="3"/>
  <c r="K232" i="3"/>
  <c r="L232" i="3"/>
  <c r="I233" i="3"/>
  <c r="J233" i="3"/>
  <c r="K233" i="3"/>
  <c r="L233" i="3"/>
  <c r="I234" i="3"/>
  <c r="J234" i="3"/>
  <c r="K234" i="3"/>
  <c r="L234" i="3"/>
  <c r="I235" i="3"/>
  <c r="J235" i="3"/>
  <c r="K235" i="3"/>
  <c r="L235" i="3"/>
  <c r="I236" i="3"/>
  <c r="J236" i="3"/>
  <c r="K236" i="3"/>
  <c r="L236" i="3"/>
  <c r="I237" i="3"/>
  <c r="J237" i="3"/>
  <c r="K237" i="3"/>
  <c r="L237" i="3"/>
  <c r="I238" i="3"/>
  <c r="J238" i="3"/>
  <c r="K238" i="3"/>
  <c r="L238" i="3"/>
  <c r="I239" i="3"/>
  <c r="J239" i="3"/>
  <c r="K239" i="3"/>
  <c r="L239" i="3"/>
  <c r="I240" i="3"/>
  <c r="J240" i="3"/>
  <c r="K240" i="3"/>
  <c r="L240" i="3"/>
  <c r="I241" i="3"/>
  <c r="J241" i="3"/>
  <c r="K241" i="3"/>
  <c r="L241" i="3"/>
  <c r="I242" i="3"/>
  <c r="U253" i="3" s="1"/>
  <c r="J242" i="3"/>
  <c r="K242" i="3"/>
  <c r="L242" i="3"/>
  <c r="I243" i="3"/>
  <c r="J243" i="3"/>
  <c r="K243" i="3"/>
  <c r="L243" i="3"/>
  <c r="I244" i="3"/>
  <c r="J244" i="3"/>
  <c r="K244" i="3"/>
  <c r="L244" i="3"/>
  <c r="I245" i="3"/>
  <c r="J245" i="3"/>
  <c r="K245" i="3"/>
  <c r="L245" i="3"/>
  <c r="I246" i="3"/>
  <c r="U257" i="3" s="1"/>
  <c r="J246" i="3"/>
  <c r="K246" i="3"/>
  <c r="L246" i="3"/>
  <c r="I247" i="3"/>
  <c r="J247" i="3"/>
  <c r="K247" i="3"/>
  <c r="L247" i="3"/>
  <c r="I248" i="3"/>
  <c r="J248" i="3"/>
  <c r="K248" i="3"/>
  <c r="L248" i="3"/>
  <c r="I249" i="3"/>
  <c r="J249" i="3"/>
  <c r="K249" i="3"/>
  <c r="L249" i="3"/>
  <c r="I250" i="3"/>
  <c r="J250" i="3"/>
  <c r="K250" i="3"/>
  <c r="L250" i="3"/>
  <c r="I251" i="3"/>
  <c r="J251" i="3"/>
  <c r="K251" i="3"/>
  <c r="L251" i="3"/>
  <c r="I252" i="3"/>
  <c r="J252" i="3"/>
  <c r="K252" i="3"/>
  <c r="L252" i="3"/>
  <c r="I253" i="3"/>
  <c r="J253" i="3"/>
  <c r="K253" i="3"/>
  <c r="L253" i="3"/>
  <c r="I254" i="3"/>
  <c r="J254" i="3"/>
  <c r="K254" i="3"/>
  <c r="L254" i="3"/>
  <c r="I255" i="3"/>
  <c r="J255" i="3"/>
  <c r="K255" i="3"/>
  <c r="L255" i="3"/>
  <c r="I256" i="3"/>
  <c r="J256" i="3"/>
  <c r="K256" i="3"/>
  <c r="L256" i="3"/>
  <c r="I257" i="3"/>
  <c r="J257" i="3"/>
  <c r="K257" i="3"/>
  <c r="L257" i="3"/>
  <c r="I258" i="3"/>
  <c r="J258" i="3"/>
  <c r="K258" i="3"/>
  <c r="L258" i="3"/>
  <c r="I259" i="3"/>
  <c r="J259" i="3"/>
  <c r="K259" i="3"/>
  <c r="L259" i="3"/>
  <c r="I260" i="3"/>
  <c r="J260" i="3"/>
  <c r="K260" i="3"/>
  <c r="L260" i="3"/>
  <c r="I261" i="3"/>
  <c r="J261" i="3"/>
  <c r="K261" i="3"/>
  <c r="L261" i="3"/>
  <c r="I262" i="3"/>
  <c r="J262" i="3"/>
  <c r="K262" i="3"/>
  <c r="L262" i="3"/>
  <c r="I263" i="3"/>
  <c r="J263" i="3"/>
  <c r="K263" i="3"/>
  <c r="L263" i="3"/>
  <c r="I264" i="3"/>
  <c r="J264" i="3"/>
  <c r="K264" i="3"/>
  <c r="L264" i="3"/>
  <c r="I265" i="3"/>
  <c r="J265" i="3"/>
  <c r="K265" i="3"/>
  <c r="L265" i="3"/>
  <c r="I266" i="3"/>
  <c r="J266" i="3"/>
  <c r="K266" i="3"/>
  <c r="L266" i="3"/>
  <c r="I267" i="3"/>
  <c r="J267" i="3"/>
  <c r="K267" i="3"/>
  <c r="L267" i="3"/>
  <c r="I268" i="3"/>
  <c r="J268" i="3"/>
  <c r="K268" i="3"/>
  <c r="L268" i="3"/>
  <c r="I7" i="3"/>
  <c r="J7" i="3"/>
  <c r="V18" i="3" s="1"/>
  <c r="K7" i="3"/>
  <c r="W18" i="3" s="1"/>
  <c r="L7" i="3"/>
  <c r="X18" i="3" s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7" i="3"/>
  <c r="V267" i="2"/>
  <c r="W267" i="2"/>
  <c r="X267" i="2"/>
  <c r="Y267" i="2"/>
  <c r="V268" i="2"/>
  <c r="W268" i="2"/>
  <c r="X268" i="2"/>
  <c r="Y268" i="2"/>
  <c r="H267" i="2"/>
  <c r="I267" i="2"/>
  <c r="J267" i="2"/>
  <c r="H268" i="2"/>
  <c r="I268" i="2"/>
  <c r="J268" i="2"/>
  <c r="J268" i="1"/>
  <c r="K268" i="1"/>
  <c r="J269" i="1"/>
  <c r="K269" i="1"/>
  <c r="F268" i="1"/>
  <c r="G268" i="1"/>
  <c r="F269" i="1"/>
  <c r="G269" i="1"/>
  <c r="D268" i="1"/>
  <c r="D269" i="1"/>
  <c r="X265" i="3" l="1"/>
  <c r="X263" i="3"/>
  <c r="X260" i="3"/>
  <c r="X257" i="3"/>
  <c r="X253" i="3"/>
  <c r="X250" i="3"/>
  <c r="X247" i="3"/>
  <c r="X243" i="3"/>
  <c r="X240" i="3"/>
  <c r="X237" i="3"/>
  <c r="X234" i="3"/>
  <c r="X231" i="3"/>
  <c r="X228" i="3"/>
  <c r="X225" i="3"/>
  <c r="X222" i="3"/>
  <c r="X220" i="3"/>
  <c r="X217" i="3"/>
  <c r="X216" i="3"/>
  <c r="X215" i="3"/>
  <c r="X214" i="3"/>
  <c r="X213" i="3"/>
  <c r="X212" i="3"/>
  <c r="X211" i="3"/>
  <c r="X209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5" i="3"/>
  <c r="X183" i="3"/>
  <c r="X266" i="3"/>
  <c r="X262" i="3"/>
  <c r="X259" i="3"/>
  <c r="X256" i="3"/>
  <c r="X254" i="3"/>
  <c r="X251" i="3"/>
  <c r="X248" i="3"/>
  <c r="X245" i="3"/>
  <c r="X242" i="3"/>
  <c r="X238" i="3"/>
  <c r="X236" i="3"/>
  <c r="X232" i="3"/>
  <c r="X229" i="3"/>
  <c r="X226" i="3"/>
  <c r="X223" i="3"/>
  <c r="X219" i="3"/>
  <c r="X210" i="3"/>
  <c r="X268" i="3"/>
  <c r="X267" i="3"/>
  <c r="X264" i="3"/>
  <c r="X261" i="3"/>
  <c r="X258" i="3"/>
  <c r="X255" i="3"/>
  <c r="X252" i="3"/>
  <c r="X249" i="3"/>
  <c r="X246" i="3"/>
  <c r="X244" i="3"/>
  <c r="X241" i="3"/>
  <c r="X239" i="3"/>
  <c r="X235" i="3"/>
  <c r="X233" i="3"/>
  <c r="X230" i="3"/>
  <c r="X227" i="3"/>
  <c r="X224" i="3"/>
  <c r="X221" i="3"/>
  <c r="X218" i="3"/>
  <c r="X208" i="3"/>
  <c r="X188" i="3"/>
  <c r="X187" i="3"/>
  <c r="X186" i="3"/>
  <c r="X184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W267" i="3"/>
  <c r="W266" i="3"/>
  <c r="W264" i="3"/>
  <c r="W262" i="3"/>
  <c r="W260" i="3"/>
  <c r="W258" i="3"/>
  <c r="W256" i="3"/>
  <c r="W254" i="3"/>
  <c r="W252" i="3"/>
  <c r="W250" i="3"/>
  <c r="W248" i="3"/>
  <c r="W246" i="3"/>
  <c r="W244" i="3"/>
  <c r="W242" i="3"/>
  <c r="W240" i="3"/>
  <c r="W238" i="3"/>
  <c r="W237" i="3"/>
  <c r="W235" i="3"/>
  <c r="W232" i="3"/>
  <c r="W231" i="3"/>
  <c r="W229" i="3"/>
  <c r="W227" i="3"/>
  <c r="W225" i="3"/>
  <c r="W223" i="3"/>
  <c r="W221" i="3"/>
  <c r="W219" i="3"/>
  <c r="W217" i="3"/>
  <c r="W215" i="3"/>
  <c r="W213" i="3"/>
  <c r="W211" i="3"/>
  <c r="W210" i="3"/>
  <c r="W208" i="3"/>
  <c r="W206" i="3"/>
  <c r="W205" i="3"/>
  <c r="W204" i="3"/>
  <c r="W203" i="3"/>
  <c r="W202" i="3"/>
  <c r="W201" i="3"/>
  <c r="W200" i="3"/>
  <c r="W198" i="3"/>
  <c r="W197" i="3"/>
  <c r="W196" i="3"/>
  <c r="W195" i="3"/>
  <c r="W194" i="3"/>
  <c r="W193" i="3"/>
  <c r="W192" i="3"/>
  <c r="V268" i="3"/>
  <c r="V267" i="3"/>
  <c r="V266" i="3"/>
  <c r="V265" i="3"/>
  <c r="V264" i="3"/>
  <c r="V263" i="3"/>
  <c r="V262" i="3"/>
  <c r="V261" i="3"/>
  <c r="V260" i="3"/>
  <c r="V259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5" i="3"/>
  <c r="V224" i="3"/>
  <c r="V223" i="3"/>
  <c r="V222" i="3"/>
  <c r="V221" i="3"/>
  <c r="V220" i="3"/>
  <c r="V219" i="3"/>
  <c r="V218" i="3"/>
  <c r="V214" i="3"/>
  <c r="V210" i="3"/>
  <c r="W268" i="3"/>
  <c r="W265" i="3"/>
  <c r="W263" i="3"/>
  <c r="W261" i="3"/>
  <c r="W259" i="3"/>
  <c r="W257" i="3"/>
  <c r="W255" i="3"/>
  <c r="W253" i="3"/>
  <c r="W251" i="3"/>
  <c r="W249" i="3"/>
  <c r="W247" i="3"/>
  <c r="W245" i="3"/>
  <c r="W243" i="3"/>
  <c r="W241" i="3"/>
  <c r="W239" i="3"/>
  <c r="W236" i="3"/>
  <c r="W234" i="3"/>
  <c r="W233" i="3"/>
  <c r="W230" i="3"/>
  <c r="W228" i="3"/>
  <c r="W226" i="3"/>
  <c r="W224" i="3"/>
  <c r="W222" i="3"/>
  <c r="W220" i="3"/>
  <c r="W218" i="3"/>
  <c r="W216" i="3"/>
  <c r="W214" i="3"/>
  <c r="W212" i="3"/>
  <c r="W209" i="3"/>
  <c r="W207" i="3"/>
  <c r="W199" i="3"/>
  <c r="V216" i="3"/>
  <c r="V212" i="3"/>
  <c r="V208" i="3"/>
  <c r="V206" i="3"/>
  <c r="V204" i="3"/>
  <c r="V202" i="3"/>
  <c r="V199" i="3"/>
  <c r="V197" i="3"/>
  <c r="V195" i="3"/>
  <c r="V193" i="3"/>
  <c r="V191" i="3"/>
  <c r="V190" i="3"/>
  <c r="V189" i="3"/>
  <c r="V188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217" i="3"/>
  <c r="V215" i="3"/>
  <c r="V213" i="3"/>
  <c r="V211" i="3"/>
  <c r="V209" i="3"/>
  <c r="V207" i="3"/>
  <c r="V205" i="3"/>
  <c r="V203" i="3"/>
  <c r="V201" i="3"/>
  <c r="V200" i="3"/>
  <c r="V196" i="3"/>
  <c r="V192" i="3"/>
  <c r="V187" i="3"/>
  <c r="U268" i="3"/>
  <c r="U267" i="3"/>
  <c r="U266" i="3"/>
  <c r="U265" i="3"/>
  <c r="U264" i="3"/>
  <c r="U263" i="3"/>
  <c r="U262" i="3"/>
  <c r="U261" i="3"/>
  <c r="U260" i="3"/>
  <c r="U259" i="3"/>
  <c r="U258" i="3"/>
  <c r="U256" i="3"/>
  <c r="U255" i="3"/>
  <c r="U254" i="3"/>
  <c r="U252" i="3"/>
  <c r="U251" i="3"/>
  <c r="U250" i="3"/>
  <c r="U249" i="3"/>
  <c r="U248" i="3"/>
  <c r="U247" i="3"/>
  <c r="U246" i="3"/>
  <c r="U245" i="3"/>
  <c r="U244" i="3"/>
  <c r="U243" i="3"/>
  <c r="U242" i="3"/>
  <c r="U240" i="3"/>
  <c r="U239" i="3"/>
  <c r="U238" i="3"/>
  <c r="U236" i="3"/>
  <c r="U235" i="3"/>
  <c r="U234" i="3"/>
  <c r="U233" i="3"/>
  <c r="U232" i="3"/>
  <c r="U231" i="3"/>
  <c r="U230" i="3"/>
  <c r="U229" i="3"/>
  <c r="U228" i="3"/>
  <c r="U227" i="3"/>
  <c r="U226" i="3"/>
  <c r="U224" i="3"/>
  <c r="U223" i="3"/>
  <c r="U222" i="3"/>
  <c r="U220" i="3"/>
  <c r="U219" i="3"/>
  <c r="U218" i="3"/>
  <c r="U217" i="3"/>
  <c r="U216" i="3"/>
  <c r="U215" i="3"/>
  <c r="U214" i="3"/>
  <c r="U213" i="3"/>
  <c r="U212" i="3"/>
  <c r="U211" i="3"/>
  <c r="U210" i="3"/>
  <c r="U208" i="3"/>
  <c r="U207" i="3"/>
  <c r="U206" i="3"/>
  <c r="U204" i="3"/>
  <c r="U203" i="3"/>
  <c r="U202" i="3"/>
  <c r="U201" i="3"/>
  <c r="U200" i="3"/>
  <c r="U199" i="3"/>
  <c r="U198" i="3"/>
  <c r="U197" i="3"/>
  <c r="U196" i="3"/>
  <c r="U195" i="3"/>
  <c r="U194" i="3"/>
  <c r="U192" i="3"/>
  <c r="U191" i="3"/>
  <c r="U190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49" i="3"/>
  <c r="U148" i="3"/>
  <c r="U147" i="3"/>
  <c r="U146" i="3"/>
  <c r="U145" i="3"/>
  <c r="U144" i="3"/>
  <c r="U143" i="3"/>
  <c r="U142" i="3"/>
  <c r="U134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0" i="3"/>
  <c r="W26" i="3"/>
  <c r="U141" i="3"/>
  <c r="U140" i="3"/>
  <c r="U139" i="3"/>
  <c r="U138" i="3"/>
  <c r="U137" i="3"/>
  <c r="U136" i="3"/>
  <c r="U135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W22" i="3"/>
  <c r="W31" i="3"/>
  <c r="W29" i="3"/>
  <c r="W28" i="3"/>
  <c r="W27" i="3"/>
  <c r="W25" i="3"/>
  <c r="W24" i="3"/>
  <c r="W23" i="3"/>
  <c r="W21" i="3"/>
  <c r="W20" i="3"/>
  <c r="W19" i="3"/>
  <c r="H269" i="1"/>
  <c r="H266" i="3"/>
  <c r="H262" i="3"/>
  <c r="H258" i="3"/>
  <c r="H254" i="3"/>
  <c r="H250" i="3"/>
  <c r="H246" i="3"/>
  <c r="H242" i="3"/>
  <c r="H238" i="3"/>
  <c r="H234" i="3"/>
  <c r="H230" i="3"/>
  <c r="H226" i="3"/>
  <c r="H222" i="3"/>
  <c r="H218" i="3"/>
  <c r="H214" i="3"/>
  <c r="H210" i="3"/>
  <c r="H206" i="3"/>
  <c r="H202" i="3"/>
  <c r="H198" i="3"/>
  <c r="H194" i="3"/>
  <c r="H190" i="3"/>
  <c r="H186" i="3"/>
  <c r="H182" i="3"/>
  <c r="H178" i="3"/>
  <c r="H174" i="3"/>
  <c r="H170" i="3"/>
  <c r="H166" i="3"/>
  <c r="H162" i="3"/>
  <c r="G268" i="2"/>
  <c r="L268" i="1"/>
  <c r="H268" i="1"/>
  <c r="L269" i="1"/>
  <c r="G267" i="2"/>
  <c r="H7" i="3"/>
  <c r="H265" i="3"/>
  <c r="H261" i="3"/>
  <c r="H257" i="3"/>
  <c r="H253" i="3"/>
  <c r="H249" i="3"/>
  <c r="H245" i="3"/>
  <c r="H241" i="3"/>
  <c r="H237" i="3"/>
  <c r="H233" i="3"/>
  <c r="H229" i="3"/>
  <c r="H225" i="3"/>
  <c r="H268" i="3"/>
  <c r="H264" i="3"/>
  <c r="H260" i="3"/>
  <c r="H256" i="3"/>
  <c r="H252" i="3"/>
  <c r="H248" i="3"/>
  <c r="H244" i="3"/>
  <c r="H240" i="3"/>
  <c r="H236" i="3"/>
  <c r="H232" i="3"/>
  <c r="H228" i="3"/>
  <c r="H224" i="3"/>
  <c r="H220" i="3"/>
  <c r="H216" i="3"/>
  <c r="H212" i="3"/>
  <c r="H208" i="3"/>
  <c r="H204" i="3"/>
  <c r="H200" i="3"/>
  <c r="H196" i="3"/>
  <c r="H192" i="3"/>
  <c r="H188" i="3"/>
  <c r="H184" i="3"/>
  <c r="H180" i="3"/>
  <c r="H176" i="3"/>
  <c r="H172" i="3"/>
  <c r="H168" i="3"/>
  <c r="H164" i="3"/>
  <c r="H160" i="3"/>
  <c r="H156" i="3"/>
  <c r="H152" i="3"/>
  <c r="H148" i="3"/>
  <c r="H144" i="3"/>
  <c r="H140" i="3"/>
  <c r="H136" i="3"/>
  <c r="H132" i="3"/>
  <c r="H128" i="3"/>
  <c r="H124" i="3"/>
  <c r="H120" i="3"/>
  <c r="H116" i="3"/>
  <c r="H112" i="3"/>
  <c r="H108" i="3"/>
  <c r="H104" i="3"/>
  <c r="H100" i="3"/>
  <c r="H96" i="3"/>
  <c r="H267" i="3"/>
  <c r="H263" i="3"/>
  <c r="H259" i="3"/>
  <c r="H255" i="3"/>
  <c r="H251" i="3"/>
  <c r="H247" i="3"/>
  <c r="H243" i="3"/>
  <c r="H239" i="3"/>
  <c r="H235" i="3"/>
  <c r="H231" i="3"/>
  <c r="H227" i="3"/>
  <c r="H223" i="3"/>
  <c r="H219" i="3"/>
  <c r="H215" i="3"/>
  <c r="H211" i="3"/>
  <c r="H207" i="3"/>
  <c r="H203" i="3"/>
  <c r="H199" i="3"/>
  <c r="H195" i="3"/>
  <c r="H191" i="3"/>
  <c r="H187" i="3"/>
  <c r="H183" i="3"/>
  <c r="H179" i="3"/>
  <c r="H175" i="3"/>
  <c r="H171" i="3"/>
  <c r="H167" i="3"/>
  <c r="H163" i="3"/>
  <c r="H159" i="3"/>
  <c r="H155" i="3"/>
  <c r="H151" i="3"/>
  <c r="H147" i="3"/>
  <c r="H143" i="3"/>
  <c r="H139" i="3"/>
  <c r="H135" i="3"/>
  <c r="H131" i="3"/>
  <c r="H127" i="3"/>
  <c r="H123" i="3"/>
  <c r="H119" i="3"/>
  <c r="H115" i="3"/>
  <c r="H111" i="3"/>
  <c r="H107" i="3"/>
  <c r="H103" i="3"/>
  <c r="H99" i="3"/>
  <c r="H95" i="3"/>
  <c r="H91" i="3"/>
  <c r="H87" i="3"/>
  <c r="H83" i="3"/>
  <c r="H79" i="3"/>
  <c r="H75" i="3"/>
  <c r="H71" i="3"/>
  <c r="H67" i="3"/>
  <c r="H63" i="3"/>
  <c r="H59" i="3"/>
  <c r="H55" i="3"/>
  <c r="H51" i="3"/>
  <c r="H47" i="3"/>
  <c r="H43" i="3"/>
  <c r="H39" i="3"/>
  <c r="H35" i="3"/>
  <c r="H31" i="3"/>
  <c r="H27" i="3"/>
  <c r="H23" i="3"/>
  <c r="H19" i="3"/>
  <c r="H15" i="3"/>
  <c r="H11" i="3"/>
  <c r="H158" i="3"/>
  <c r="H154" i="3"/>
  <c r="H150" i="3"/>
  <c r="H146" i="3"/>
  <c r="H142" i="3"/>
  <c r="H138" i="3"/>
  <c r="H134" i="3"/>
  <c r="H130" i="3"/>
  <c r="H126" i="3"/>
  <c r="H122" i="3"/>
  <c r="H118" i="3"/>
  <c r="H114" i="3"/>
  <c r="H110" i="3"/>
  <c r="H106" i="3"/>
  <c r="H102" i="3"/>
  <c r="H98" i="3"/>
  <c r="H94" i="3"/>
  <c r="H90" i="3"/>
  <c r="H86" i="3"/>
  <c r="H82" i="3"/>
  <c r="H78" i="3"/>
  <c r="H74" i="3"/>
  <c r="H70" i="3"/>
  <c r="H66" i="3"/>
  <c r="H62" i="3"/>
  <c r="H58" i="3"/>
  <c r="H54" i="3"/>
  <c r="H50" i="3"/>
  <c r="H221" i="3"/>
  <c r="H217" i="3"/>
  <c r="H213" i="3"/>
  <c r="H209" i="3"/>
  <c r="H205" i="3"/>
  <c r="H201" i="3"/>
  <c r="H197" i="3"/>
  <c r="H193" i="3"/>
  <c r="H189" i="3"/>
  <c r="H185" i="3"/>
  <c r="H181" i="3"/>
  <c r="H177" i="3"/>
  <c r="H173" i="3"/>
  <c r="H169" i="3"/>
  <c r="H165" i="3"/>
  <c r="H161" i="3"/>
  <c r="H157" i="3"/>
  <c r="H153" i="3"/>
  <c r="H149" i="3"/>
  <c r="H145" i="3"/>
  <c r="H141" i="3"/>
  <c r="H137" i="3"/>
  <c r="H133" i="3"/>
  <c r="H129" i="3"/>
  <c r="H125" i="3"/>
  <c r="H121" i="3"/>
  <c r="H117" i="3"/>
  <c r="H113" i="3"/>
  <c r="H109" i="3"/>
  <c r="H105" i="3"/>
  <c r="H101" i="3"/>
  <c r="H97" i="3"/>
  <c r="H93" i="3"/>
  <c r="H89" i="3"/>
  <c r="H92" i="3"/>
  <c r="H88" i="3"/>
  <c r="H84" i="3"/>
  <c r="H80" i="3"/>
  <c r="H76" i="3"/>
  <c r="H72" i="3"/>
  <c r="H68" i="3"/>
  <c r="H64" i="3"/>
  <c r="H60" i="3"/>
  <c r="H56" i="3"/>
  <c r="H52" i="3"/>
  <c r="H48" i="3"/>
  <c r="H44" i="3"/>
  <c r="H40" i="3"/>
  <c r="H36" i="3"/>
  <c r="H32" i="3"/>
  <c r="H28" i="3"/>
  <c r="H24" i="3"/>
  <c r="H20" i="3"/>
  <c r="H16" i="3"/>
  <c r="H12" i="3"/>
  <c r="H8" i="3"/>
  <c r="H46" i="3"/>
  <c r="H42" i="3"/>
  <c r="H38" i="3"/>
  <c r="H34" i="3"/>
  <c r="H30" i="3"/>
  <c r="H26" i="3"/>
  <c r="H22" i="3"/>
  <c r="H18" i="3"/>
  <c r="H14" i="3"/>
  <c r="H10" i="3"/>
  <c r="H85" i="3"/>
  <c r="H81" i="3"/>
  <c r="H77" i="3"/>
  <c r="H73" i="3"/>
  <c r="H69" i="3"/>
  <c r="H65" i="3"/>
  <c r="H61" i="3"/>
  <c r="H57" i="3"/>
  <c r="H53" i="3"/>
  <c r="H49" i="3"/>
  <c r="H45" i="3"/>
  <c r="H41" i="3"/>
  <c r="H37" i="3"/>
  <c r="H33" i="3"/>
  <c r="H29" i="3"/>
  <c r="H25" i="3"/>
  <c r="H21" i="3"/>
  <c r="H17" i="3"/>
  <c r="H13" i="3"/>
  <c r="H9" i="3"/>
  <c r="C10" i="10"/>
  <c r="C58" i="10"/>
  <c r="C57" i="10"/>
  <c r="C56" i="10"/>
  <c r="C55" i="10"/>
  <c r="C54" i="10"/>
  <c r="D55" i="10" s="1"/>
  <c r="E55" i="10" s="1"/>
  <c r="O7" i="10" s="1"/>
  <c r="C53" i="10"/>
  <c r="D54" i="10" s="1"/>
  <c r="E54" i="10" s="1"/>
  <c r="O6" i="10" s="1"/>
  <c r="C52" i="10"/>
  <c r="C51" i="10"/>
  <c r="C50" i="10"/>
  <c r="D51" i="10" s="1"/>
  <c r="E51" i="10" s="1"/>
  <c r="N15" i="10" s="1"/>
  <c r="C49" i="10"/>
  <c r="D50" i="10" s="1"/>
  <c r="E50" i="10" s="1"/>
  <c r="N14" i="10" s="1"/>
  <c r="C48" i="10"/>
  <c r="C47" i="10"/>
  <c r="C46" i="10"/>
  <c r="C45" i="10"/>
  <c r="D45" i="10" s="1"/>
  <c r="E45" i="10" s="1"/>
  <c r="N9" i="10" s="1"/>
  <c r="C44" i="10"/>
  <c r="C43" i="10"/>
  <c r="D44" i="10" s="1"/>
  <c r="E44" i="10" s="1"/>
  <c r="N8" i="10" s="1"/>
  <c r="C42" i="10"/>
  <c r="C41" i="10"/>
  <c r="C40" i="10"/>
  <c r="C39" i="10"/>
  <c r="D40" i="10" s="1"/>
  <c r="E40" i="10" s="1"/>
  <c r="M16" i="10" s="1"/>
  <c r="C38" i="10"/>
  <c r="D39" i="10" s="1"/>
  <c r="E39" i="10" s="1"/>
  <c r="M15" i="10" s="1"/>
  <c r="C37" i="10"/>
  <c r="C36" i="10"/>
  <c r="C35" i="10"/>
  <c r="C34" i="10"/>
  <c r="D35" i="10" s="1"/>
  <c r="E35" i="10" s="1"/>
  <c r="M11" i="10" s="1"/>
  <c r="C33" i="10"/>
  <c r="C32" i="10"/>
  <c r="C31" i="10"/>
  <c r="D32" i="10" s="1"/>
  <c r="E32" i="10" s="1"/>
  <c r="M8" i="10" s="1"/>
  <c r="C30" i="10"/>
  <c r="C29" i="10"/>
  <c r="C28" i="10"/>
  <c r="C27" i="10"/>
  <c r="D28" i="10" s="1"/>
  <c r="E28" i="10" s="1"/>
  <c r="L16" i="10" s="1"/>
  <c r="C26" i="10"/>
  <c r="C25" i="10"/>
  <c r="C24" i="10"/>
  <c r="C23" i="10"/>
  <c r="D24" i="10" s="1"/>
  <c r="E24" i="10" s="1"/>
  <c r="L12" i="10" s="1"/>
  <c r="C22" i="10"/>
  <c r="C21" i="10"/>
  <c r="C20" i="10"/>
  <c r="C19" i="10"/>
  <c r="D20" i="10" s="1"/>
  <c r="E20" i="10" s="1"/>
  <c r="L8" i="10" s="1"/>
  <c r="C18" i="10"/>
  <c r="C17" i="10"/>
  <c r="C16" i="10"/>
  <c r="C15" i="10"/>
  <c r="D16" i="10" s="1"/>
  <c r="E16" i="10" s="1"/>
  <c r="K16" i="10" s="1"/>
  <c r="C14" i="10"/>
  <c r="C13" i="10"/>
  <c r="C12" i="10"/>
  <c r="C11" i="10"/>
  <c r="D11" i="10" s="1"/>
  <c r="E11" i="10" s="1"/>
  <c r="K11" i="10" s="1"/>
  <c r="T240" i="3" l="1"/>
  <c r="T264" i="3"/>
  <c r="T241" i="3"/>
  <c r="T24" i="3"/>
  <c r="T40" i="3"/>
  <c r="T56" i="3"/>
  <c r="T72" i="3"/>
  <c r="T88" i="3"/>
  <c r="T25" i="3"/>
  <c r="T41" i="3"/>
  <c r="T57" i="3"/>
  <c r="T95" i="3"/>
  <c r="T104" i="3"/>
  <c r="T120" i="3"/>
  <c r="T136" i="3"/>
  <c r="T152" i="3"/>
  <c r="T168" i="3"/>
  <c r="T184" i="3"/>
  <c r="T200" i="3"/>
  <c r="T232" i="3"/>
  <c r="T248" i="3"/>
  <c r="T256" i="3"/>
  <c r="T238" i="3"/>
  <c r="T254" i="3"/>
  <c r="T216" i="3"/>
  <c r="T257" i="3"/>
  <c r="T260" i="3"/>
  <c r="T239" i="3"/>
  <c r="T255" i="3"/>
  <c r="T31" i="3"/>
  <c r="T79" i="3"/>
  <c r="T97" i="3"/>
  <c r="T145" i="3"/>
  <c r="T193" i="3"/>
  <c r="T46" i="3"/>
  <c r="T110" i="3"/>
  <c r="T158" i="3"/>
  <c r="T206" i="3"/>
  <c r="T127" i="3"/>
  <c r="T175" i="3"/>
  <c r="T191" i="3"/>
  <c r="T207" i="3"/>
  <c r="T28" i="3"/>
  <c r="T44" i="3"/>
  <c r="T60" i="3"/>
  <c r="T76" i="3"/>
  <c r="T92" i="3"/>
  <c r="T29" i="3"/>
  <c r="T45" i="3"/>
  <c r="T19" i="3"/>
  <c r="T35" i="3"/>
  <c r="T51" i="3"/>
  <c r="T67" i="3"/>
  <c r="T83" i="3"/>
  <c r="T99" i="3"/>
  <c r="T108" i="3"/>
  <c r="T124" i="3"/>
  <c r="T140" i="3"/>
  <c r="T156" i="3"/>
  <c r="T172" i="3"/>
  <c r="T188" i="3"/>
  <c r="T204" i="3"/>
  <c r="T220" i="3"/>
  <c r="T236" i="3"/>
  <c r="T252" i="3"/>
  <c r="T268" i="3"/>
  <c r="T69" i="3"/>
  <c r="T85" i="3"/>
  <c r="T101" i="3"/>
  <c r="T117" i="3"/>
  <c r="T133" i="3"/>
  <c r="T149" i="3"/>
  <c r="T165" i="3"/>
  <c r="T181" i="3"/>
  <c r="T197" i="3"/>
  <c r="T213" i="3"/>
  <c r="T229" i="3"/>
  <c r="T245" i="3"/>
  <c r="T261" i="3"/>
  <c r="T34" i="3"/>
  <c r="T50" i="3"/>
  <c r="T66" i="3"/>
  <c r="T82" i="3"/>
  <c r="T98" i="3"/>
  <c r="T114" i="3"/>
  <c r="T130" i="3"/>
  <c r="T146" i="3"/>
  <c r="T162" i="3"/>
  <c r="T178" i="3"/>
  <c r="T194" i="3"/>
  <c r="T210" i="3"/>
  <c r="T226" i="3"/>
  <c r="T242" i="3"/>
  <c r="T258" i="3"/>
  <c r="T115" i="3"/>
  <c r="T131" i="3"/>
  <c r="T147" i="3"/>
  <c r="T163" i="3"/>
  <c r="T179" i="3"/>
  <c r="T195" i="3"/>
  <c r="T211" i="3"/>
  <c r="T227" i="3"/>
  <c r="T243" i="3"/>
  <c r="T259" i="3"/>
  <c r="T63" i="3"/>
  <c r="T81" i="3"/>
  <c r="T129" i="3"/>
  <c r="T177" i="3"/>
  <c r="T225" i="3"/>
  <c r="T30" i="3"/>
  <c r="T78" i="3"/>
  <c r="T126" i="3"/>
  <c r="T174" i="3"/>
  <c r="T222" i="3"/>
  <c r="T143" i="3"/>
  <c r="T223" i="3"/>
  <c r="T32" i="3"/>
  <c r="T64" i="3"/>
  <c r="T96" i="3"/>
  <c r="T33" i="3"/>
  <c r="T49" i="3"/>
  <c r="T23" i="3"/>
  <c r="T39" i="3"/>
  <c r="T55" i="3"/>
  <c r="T71" i="3"/>
  <c r="T87" i="3"/>
  <c r="T103" i="3"/>
  <c r="T112" i="3"/>
  <c r="T128" i="3"/>
  <c r="T144" i="3"/>
  <c r="T160" i="3"/>
  <c r="T176" i="3"/>
  <c r="T192" i="3"/>
  <c r="T208" i="3"/>
  <c r="T224" i="3"/>
  <c r="T18" i="3"/>
  <c r="T73" i="3"/>
  <c r="T89" i="3"/>
  <c r="T105" i="3"/>
  <c r="T121" i="3"/>
  <c r="T137" i="3"/>
  <c r="T153" i="3"/>
  <c r="T169" i="3"/>
  <c r="T185" i="3"/>
  <c r="T201" i="3"/>
  <c r="T217" i="3"/>
  <c r="T233" i="3"/>
  <c r="T249" i="3"/>
  <c r="T22" i="3"/>
  <c r="T38" i="3"/>
  <c r="T54" i="3"/>
  <c r="T70" i="3"/>
  <c r="T86" i="3"/>
  <c r="T102" i="3"/>
  <c r="T118" i="3"/>
  <c r="T134" i="3"/>
  <c r="T150" i="3"/>
  <c r="T166" i="3"/>
  <c r="T182" i="3"/>
  <c r="T198" i="3"/>
  <c r="T214" i="3"/>
  <c r="T230" i="3"/>
  <c r="T246" i="3"/>
  <c r="T262" i="3"/>
  <c r="T119" i="3"/>
  <c r="T135" i="3"/>
  <c r="T151" i="3"/>
  <c r="T167" i="3"/>
  <c r="T183" i="3"/>
  <c r="T199" i="3"/>
  <c r="T215" i="3"/>
  <c r="T231" i="3"/>
  <c r="T247" i="3"/>
  <c r="T263" i="3"/>
  <c r="T47" i="3"/>
  <c r="T65" i="3"/>
  <c r="T113" i="3"/>
  <c r="T161" i="3"/>
  <c r="T209" i="3"/>
  <c r="T62" i="3"/>
  <c r="T94" i="3"/>
  <c r="T142" i="3"/>
  <c r="T190" i="3"/>
  <c r="T111" i="3"/>
  <c r="T159" i="3"/>
  <c r="T48" i="3"/>
  <c r="T80" i="3"/>
  <c r="T20" i="3"/>
  <c r="T36" i="3"/>
  <c r="T52" i="3"/>
  <c r="T68" i="3"/>
  <c r="T84" i="3"/>
  <c r="T21" i="3"/>
  <c r="T37" i="3"/>
  <c r="T53" i="3"/>
  <c r="T27" i="3"/>
  <c r="T43" i="3"/>
  <c r="T59" i="3"/>
  <c r="T75" i="3"/>
  <c r="T91" i="3"/>
  <c r="T100" i="3"/>
  <c r="T116" i="3"/>
  <c r="T132" i="3"/>
  <c r="T148" i="3"/>
  <c r="T164" i="3"/>
  <c r="T180" i="3"/>
  <c r="T196" i="3"/>
  <c r="T212" i="3"/>
  <c r="T228" i="3"/>
  <c r="T244" i="3"/>
  <c r="T61" i="3"/>
  <c r="T77" i="3"/>
  <c r="T93" i="3"/>
  <c r="T109" i="3"/>
  <c r="T125" i="3"/>
  <c r="T141" i="3"/>
  <c r="T157" i="3"/>
  <c r="T173" i="3"/>
  <c r="T189" i="3"/>
  <c r="T205" i="3"/>
  <c r="T221" i="3"/>
  <c r="T237" i="3"/>
  <c r="T253" i="3"/>
  <c r="T26" i="3"/>
  <c r="T42" i="3"/>
  <c r="T58" i="3"/>
  <c r="T74" i="3"/>
  <c r="T90" i="3"/>
  <c r="T106" i="3"/>
  <c r="T122" i="3"/>
  <c r="T138" i="3"/>
  <c r="T154" i="3"/>
  <c r="T170" i="3"/>
  <c r="T186" i="3"/>
  <c r="T202" i="3"/>
  <c r="T218" i="3"/>
  <c r="T234" i="3"/>
  <c r="T250" i="3"/>
  <c r="T266" i="3"/>
  <c r="T107" i="3"/>
  <c r="T123" i="3"/>
  <c r="T139" i="3"/>
  <c r="T155" i="3"/>
  <c r="T171" i="3"/>
  <c r="T187" i="3"/>
  <c r="T203" i="3"/>
  <c r="T219" i="3"/>
  <c r="T235" i="3"/>
  <c r="T251" i="3"/>
  <c r="T267" i="3"/>
  <c r="T265" i="3"/>
  <c r="D13" i="10"/>
  <c r="E13" i="10" s="1"/>
  <c r="K13" i="10" s="1"/>
  <c r="D17" i="10"/>
  <c r="E17" i="10" s="1"/>
  <c r="L5" i="10" s="1"/>
  <c r="D29" i="10"/>
  <c r="E29" i="10" s="1"/>
  <c r="M5" i="10" s="1"/>
  <c r="D57" i="10"/>
  <c r="E57" i="10" s="1"/>
  <c r="O9" i="10" s="1"/>
  <c r="D15" i="10"/>
  <c r="E15" i="10" s="1"/>
  <c r="K15" i="10" s="1"/>
  <c r="D19" i="10"/>
  <c r="E19" i="10" s="1"/>
  <c r="L7" i="10" s="1"/>
  <c r="D23" i="10"/>
  <c r="E23" i="10" s="1"/>
  <c r="L11" i="10" s="1"/>
  <c r="D34" i="10"/>
  <c r="E34" i="10" s="1"/>
  <c r="M10" i="10" s="1"/>
  <c r="D38" i="10"/>
  <c r="E38" i="10" s="1"/>
  <c r="M14" i="10" s="1"/>
  <c r="D42" i="10"/>
  <c r="E42" i="10" s="1"/>
  <c r="N6" i="10" s="1"/>
  <c r="D46" i="10"/>
  <c r="E46" i="10" s="1"/>
  <c r="N10" i="10" s="1"/>
  <c r="D25" i="10"/>
  <c r="E25" i="10" s="1"/>
  <c r="L13" i="10" s="1"/>
  <c r="P13" i="10" s="1"/>
  <c r="D30" i="10"/>
  <c r="E30" i="10" s="1"/>
  <c r="M6" i="10" s="1"/>
  <c r="D33" i="10"/>
  <c r="E33" i="10" s="1"/>
  <c r="M9" i="10" s="1"/>
  <c r="D37" i="10"/>
  <c r="E37" i="10" s="1"/>
  <c r="M13" i="10" s="1"/>
  <c r="D48" i="10"/>
  <c r="E48" i="10" s="1"/>
  <c r="N12" i="10" s="1"/>
  <c r="D56" i="10"/>
  <c r="E56" i="10" s="1"/>
  <c r="O8" i="10" s="1"/>
  <c r="P8" i="10" s="1"/>
  <c r="D49" i="10"/>
  <c r="E49" i="10" s="1"/>
  <c r="N13" i="10" s="1"/>
  <c r="D53" i="10"/>
  <c r="E53" i="10" s="1"/>
  <c r="O5" i="10" s="1"/>
  <c r="D22" i="10"/>
  <c r="E22" i="10" s="1"/>
  <c r="L10" i="10" s="1"/>
  <c r="D41" i="10"/>
  <c r="E41" i="10" s="1"/>
  <c r="N5" i="10" s="1"/>
  <c r="P5" i="10" s="1"/>
  <c r="D14" i="10"/>
  <c r="E14" i="10" s="1"/>
  <c r="K14" i="10" s="1"/>
  <c r="D31" i="10"/>
  <c r="E31" i="10" s="1"/>
  <c r="M7" i="10" s="1"/>
  <c r="D47" i="10"/>
  <c r="E47" i="10" s="1"/>
  <c r="N11" i="10" s="1"/>
  <c r="P11" i="10" s="1"/>
  <c r="D18" i="10"/>
  <c r="E18" i="10" s="1"/>
  <c r="L6" i="10" s="1"/>
  <c r="P6" i="10" s="1"/>
  <c r="D21" i="10"/>
  <c r="E21" i="10" s="1"/>
  <c r="L9" i="10" s="1"/>
  <c r="D27" i="10"/>
  <c r="E27" i="10" s="1"/>
  <c r="L15" i="10" s="1"/>
  <c r="D36" i="10"/>
  <c r="E36" i="10" s="1"/>
  <c r="M12" i="10" s="1"/>
  <c r="D43" i="10"/>
  <c r="E43" i="10" s="1"/>
  <c r="N7" i="10" s="1"/>
  <c r="D52" i="10"/>
  <c r="E52" i="10" s="1"/>
  <c r="N16" i="10" s="1"/>
  <c r="D26" i="10"/>
  <c r="E26" i="10" s="1"/>
  <c r="L14" i="10" s="1"/>
  <c r="D58" i="10"/>
  <c r="E58" i="10" s="1"/>
  <c r="O10" i="10" s="1"/>
  <c r="P16" i="10"/>
  <c r="D12" i="10"/>
  <c r="E12" i="10" s="1"/>
  <c r="K12" i="10" s="1"/>
  <c r="P9" i="10" l="1"/>
  <c r="P14" i="10"/>
  <c r="P15" i="10"/>
  <c r="P7" i="10"/>
  <c r="P12" i="10"/>
  <c r="P10" i="10"/>
  <c r="P17" i="10" l="1"/>
  <c r="Q8" i="10" s="1"/>
  <c r="F8" i="10" s="1"/>
  <c r="G8" i="10" s="1"/>
  <c r="Q7" i="10" l="1"/>
  <c r="F7" i="10" s="1"/>
  <c r="F19" i="10" s="1"/>
  <c r="Q10" i="10"/>
  <c r="F10" i="10" s="1"/>
  <c r="G10" i="10" s="1"/>
  <c r="Q6" i="10"/>
  <c r="F6" i="10" s="1"/>
  <c r="G6" i="10" s="1"/>
  <c r="Q13" i="10"/>
  <c r="F13" i="10" s="1"/>
  <c r="G13" i="10" s="1"/>
  <c r="Q5" i="10"/>
  <c r="F5" i="10" s="1"/>
  <c r="Q14" i="10"/>
  <c r="F14" i="10" s="1"/>
  <c r="G14" i="10" s="1"/>
  <c r="Q9" i="10"/>
  <c r="F9" i="10" s="1"/>
  <c r="G9" i="10" s="1"/>
  <c r="Q12" i="10"/>
  <c r="F12" i="10" s="1"/>
  <c r="Q15" i="10"/>
  <c r="F15" i="10" s="1"/>
  <c r="Q11" i="10"/>
  <c r="F11" i="10" s="1"/>
  <c r="F23" i="10" s="1"/>
  <c r="F18" i="10"/>
  <c r="F30" i="10" s="1"/>
  <c r="Q16" i="10"/>
  <c r="F16" i="10" s="1"/>
  <c r="G16" i="10" s="1"/>
  <c r="F28" i="10"/>
  <c r="G28" i="10" s="1"/>
  <c r="F20" i="10"/>
  <c r="G20" i="10" s="1"/>
  <c r="F31" i="10"/>
  <c r="G19" i="10"/>
  <c r="F17" i="10"/>
  <c r="G5" i="10"/>
  <c r="G18" i="10"/>
  <c r="F26" i="10" l="1"/>
  <c r="G26" i="10" s="1"/>
  <c r="F22" i="10"/>
  <c r="F40" i="10"/>
  <c r="F52" i="10" s="1"/>
  <c r="G7" i="10"/>
  <c r="F25" i="10"/>
  <c r="G25" i="10" s="1"/>
  <c r="Q17" i="10"/>
  <c r="G15" i="10"/>
  <c r="F27" i="10"/>
  <c r="F21" i="10"/>
  <c r="F33" i="10" s="1"/>
  <c r="G11" i="10"/>
  <c r="F24" i="10"/>
  <c r="G12" i="10"/>
  <c r="F32" i="10"/>
  <c r="G32" i="10" s="1"/>
  <c r="F38" i="10"/>
  <c r="G22" i="10"/>
  <c r="F34" i="10"/>
  <c r="F35" i="10"/>
  <c r="G23" i="10"/>
  <c r="G21" i="10"/>
  <c r="G30" i="10"/>
  <c r="F42" i="10"/>
  <c r="G17" i="10"/>
  <c r="F29" i="10"/>
  <c r="F43" i="10"/>
  <c r="G31" i="10"/>
  <c r="G40" i="10"/>
  <c r="F44" i="10" l="1"/>
  <c r="G44" i="10" s="1"/>
  <c r="F37" i="10"/>
  <c r="G37" i="10" s="1"/>
  <c r="G24" i="10"/>
  <c r="F36" i="10"/>
  <c r="F39" i="10"/>
  <c r="G27" i="10"/>
  <c r="G42" i="10"/>
  <c r="F54" i="10"/>
  <c r="G54" i="10" s="1"/>
  <c r="G33" i="10"/>
  <c r="F45" i="10"/>
  <c r="G38" i="10"/>
  <c r="F50" i="10"/>
  <c r="F55" i="10"/>
  <c r="G55" i="10" s="1"/>
  <c r="G43" i="10"/>
  <c r="F56" i="10"/>
  <c r="G56" i="10" s="1"/>
  <c r="F64" i="10"/>
  <c r="G64" i="10" s="1"/>
  <c r="G52" i="10"/>
  <c r="G29" i="10"/>
  <c r="F41" i="10"/>
  <c r="F49" i="10"/>
  <c r="G34" i="10"/>
  <c r="F46" i="10"/>
  <c r="F47" i="10"/>
  <c r="G35" i="10"/>
  <c r="F48" i="10" l="1"/>
  <c r="G36" i="10"/>
  <c r="F51" i="10"/>
  <c r="G39" i="10"/>
  <c r="G46" i="10"/>
  <c r="F58" i="10"/>
  <c r="G58" i="10" s="1"/>
  <c r="G49" i="10"/>
  <c r="F61" i="10"/>
  <c r="G61" i="10" s="1"/>
  <c r="G50" i="10"/>
  <c r="F62" i="10"/>
  <c r="G62" i="10" s="1"/>
  <c r="G41" i="10"/>
  <c r="F53" i="10"/>
  <c r="G53" i="10" s="1"/>
  <c r="G45" i="10"/>
  <c r="F57" i="10"/>
  <c r="G57" i="10" s="1"/>
  <c r="G47" i="10"/>
  <c r="F59" i="10"/>
  <c r="G59" i="10" s="1"/>
  <c r="F60" i="10" l="1"/>
  <c r="G60" i="10" s="1"/>
  <c r="G48" i="10"/>
  <c r="G51" i="10"/>
  <c r="F63" i="10"/>
  <c r="G63" i="10" s="1"/>
  <c r="V19" i="2" l="1"/>
  <c r="W19" i="2"/>
  <c r="X19" i="2"/>
  <c r="Y19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25" i="2"/>
  <c r="W25" i="2"/>
  <c r="X25" i="2"/>
  <c r="Y25" i="2"/>
  <c r="V26" i="2"/>
  <c r="W26" i="2"/>
  <c r="X26" i="2"/>
  <c r="Y26" i="2"/>
  <c r="V27" i="2"/>
  <c r="W27" i="2"/>
  <c r="X27" i="2"/>
  <c r="Y27" i="2"/>
  <c r="V28" i="2"/>
  <c r="W28" i="2"/>
  <c r="X28" i="2"/>
  <c r="Y28" i="2"/>
  <c r="V29" i="2"/>
  <c r="W29" i="2"/>
  <c r="X29" i="2"/>
  <c r="Y29" i="2"/>
  <c r="V30" i="2"/>
  <c r="W30" i="2"/>
  <c r="X30" i="2"/>
  <c r="Y30" i="2"/>
  <c r="V31" i="2"/>
  <c r="W31" i="2"/>
  <c r="X31" i="2"/>
  <c r="Y31" i="2"/>
  <c r="V32" i="2"/>
  <c r="W32" i="2"/>
  <c r="X32" i="2"/>
  <c r="Y32" i="2"/>
  <c r="V33" i="2"/>
  <c r="W33" i="2"/>
  <c r="X33" i="2"/>
  <c r="Y33" i="2"/>
  <c r="V34" i="2"/>
  <c r="W34" i="2"/>
  <c r="X34" i="2"/>
  <c r="Y34" i="2"/>
  <c r="V35" i="2"/>
  <c r="W35" i="2"/>
  <c r="X35" i="2"/>
  <c r="Y35" i="2"/>
  <c r="V36" i="2"/>
  <c r="W36" i="2"/>
  <c r="X36" i="2"/>
  <c r="Y36" i="2"/>
  <c r="V37" i="2"/>
  <c r="W37" i="2"/>
  <c r="X37" i="2"/>
  <c r="Y37" i="2"/>
  <c r="V38" i="2"/>
  <c r="W38" i="2"/>
  <c r="X38" i="2"/>
  <c r="Y38" i="2"/>
  <c r="V39" i="2"/>
  <c r="W39" i="2"/>
  <c r="X39" i="2"/>
  <c r="Y39" i="2"/>
  <c r="V40" i="2"/>
  <c r="W40" i="2"/>
  <c r="X40" i="2"/>
  <c r="Y40" i="2"/>
  <c r="V41" i="2"/>
  <c r="W41" i="2"/>
  <c r="X41" i="2"/>
  <c r="Y41" i="2"/>
  <c r="V42" i="2"/>
  <c r="W42" i="2"/>
  <c r="X42" i="2"/>
  <c r="Y42" i="2"/>
  <c r="V43" i="2"/>
  <c r="W43" i="2"/>
  <c r="X43" i="2"/>
  <c r="Y43" i="2"/>
  <c r="V44" i="2"/>
  <c r="W44" i="2"/>
  <c r="X44" i="2"/>
  <c r="Y44" i="2"/>
  <c r="V45" i="2"/>
  <c r="W45" i="2"/>
  <c r="X45" i="2"/>
  <c r="Y45" i="2"/>
  <c r="V46" i="2"/>
  <c r="W46" i="2"/>
  <c r="X46" i="2"/>
  <c r="Y46" i="2"/>
  <c r="V47" i="2"/>
  <c r="W47" i="2"/>
  <c r="X47" i="2"/>
  <c r="Y47" i="2"/>
  <c r="V48" i="2"/>
  <c r="W48" i="2"/>
  <c r="X48" i="2"/>
  <c r="Y48" i="2"/>
  <c r="V49" i="2"/>
  <c r="W49" i="2"/>
  <c r="X49" i="2"/>
  <c r="Y49" i="2"/>
  <c r="V50" i="2"/>
  <c r="W50" i="2"/>
  <c r="X50" i="2"/>
  <c r="Y50" i="2"/>
  <c r="V51" i="2"/>
  <c r="W51" i="2"/>
  <c r="X51" i="2"/>
  <c r="Y51" i="2"/>
  <c r="V52" i="2"/>
  <c r="W52" i="2"/>
  <c r="X52" i="2"/>
  <c r="Y52" i="2"/>
  <c r="V53" i="2"/>
  <c r="W53" i="2"/>
  <c r="X53" i="2"/>
  <c r="Y53" i="2"/>
  <c r="V54" i="2"/>
  <c r="W54" i="2"/>
  <c r="X54" i="2"/>
  <c r="Y54" i="2"/>
  <c r="V55" i="2"/>
  <c r="W55" i="2"/>
  <c r="X55" i="2"/>
  <c r="Y55" i="2"/>
  <c r="V56" i="2"/>
  <c r="W56" i="2"/>
  <c r="X56" i="2"/>
  <c r="Y56" i="2"/>
  <c r="V57" i="2"/>
  <c r="W57" i="2"/>
  <c r="X57" i="2"/>
  <c r="Y57" i="2"/>
  <c r="V58" i="2"/>
  <c r="W58" i="2"/>
  <c r="X58" i="2"/>
  <c r="Y58" i="2"/>
  <c r="V59" i="2"/>
  <c r="W59" i="2"/>
  <c r="X59" i="2"/>
  <c r="Y59" i="2"/>
  <c r="V60" i="2"/>
  <c r="W60" i="2"/>
  <c r="X60" i="2"/>
  <c r="Y60" i="2"/>
  <c r="V61" i="2"/>
  <c r="W61" i="2"/>
  <c r="X61" i="2"/>
  <c r="Y61" i="2"/>
  <c r="V62" i="2"/>
  <c r="W62" i="2"/>
  <c r="X62" i="2"/>
  <c r="Y62" i="2"/>
  <c r="V63" i="2"/>
  <c r="W63" i="2"/>
  <c r="X63" i="2"/>
  <c r="Y63" i="2"/>
  <c r="V64" i="2"/>
  <c r="W64" i="2"/>
  <c r="X64" i="2"/>
  <c r="Y64" i="2"/>
  <c r="V65" i="2"/>
  <c r="W65" i="2"/>
  <c r="X65" i="2"/>
  <c r="Y65" i="2"/>
  <c r="V66" i="2"/>
  <c r="W66" i="2"/>
  <c r="X66" i="2"/>
  <c r="Y66" i="2"/>
  <c r="V67" i="2"/>
  <c r="W67" i="2"/>
  <c r="X67" i="2"/>
  <c r="Y67" i="2"/>
  <c r="V68" i="2"/>
  <c r="W68" i="2"/>
  <c r="X68" i="2"/>
  <c r="Y68" i="2"/>
  <c r="V69" i="2"/>
  <c r="W69" i="2"/>
  <c r="X69" i="2"/>
  <c r="Y69" i="2"/>
  <c r="V70" i="2"/>
  <c r="W70" i="2"/>
  <c r="X70" i="2"/>
  <c r="Y70" i="2"/>
  <c r="V71" i="2"/>
  <c r="W71" i="2"/>
  <c r="X71" i="2"/>
  <c r="Y71" i="2"/>
  <c r="V72" i="2"/>
  <c r="W72" i="2"/>
  <c r="X72" i="2"/>
  <c r="Y72" i="2"/>
  <c r="V73" i="2"/>
  <c r="W73" i="2"/>
  <c r="X73" i="2"/>
  <c r="Y73" i="2"/>
  <c r="V74" i="2"/>
  <c r="W74" i="2"/>
  <c r="X74" i="2"/>
  <c r="Y74" i="2"/>
  <c r="V75" i="2"/>
  <c r="W75" i="2"/>
  <c r="X75" i="2"/>
  <c r="Y75" i="2"/>
  <c r="V76" i="2"/>
  <c r="W76" i="2"/>
  <c r="X76" i="2"/>
  <c r="Y76" i="2"/>
  <c r="V77" i="2"/>
  <c r="W77" i="2"/>
  <c r="X77" i="2"/>
  <c r="Y77" i="2"/>
  <c r="V78" i="2"/>
  <c r="W78" i="2"/>
  <c r="X78" i="2"/>
  <c r="Y78" i="2"/>
  <c r="V79" i="2"/>
  <c r="W79" i="2"/>
  <c r="X79" i="2"/>
  <c r="Y79" i="2"/>
  <c r="V80" i="2"/>
  <c r="W80" i="2"/>
  <c r="X80" i="2"/>
  <c r="Y80" i="2"/>
  <c r="V81" i="2"/>
  <c r="W81" i="2"/>
  <c r="X81" i="2"/>
  <c r="Y81" i="2"/>
  <c r="V82" i="2"/>
  <c r="W82" i="2"/>
  <c r="X82" i="2"/>
  <c r="Y82" i="2"/>
  <c r="V83" i="2"/>
  <c r="W83" i="2"/>
  <c r="X83" i="2"/>
  <c r="Y83" i="2"/>
  <c r="V84" i="2"/>
  <c r="W84" i="2"/>
  <c r="X84" i="2"/>
  <c r="Y84" i="2"/>
  <c r="V85" i="2"/>
  <c r="W85" i="2"/>
  <c r="X85" i="2"/>
  <c r="Y85" i="2"/>
  <c r="V86" i="2"/>
  <c r="W86" i="2"/>
  <c r="X86" i="2"/>
  <c r="Y86" i="2"/>
  <c r="V87" i="2"/>
  <c r="W87" i="2"/>
  <c r="X87" i="2"/>
  <c r="Y87" i="2"/>
  <c r="V88" i="2"/>
  <c r="W88" i="2"/>
  <c r="X88" i="2"/>
  <c r="Y88" i="2"/>
  <c r="V89" i="2"/>
  <c r="W89" i="2"/>
  <c r="X89" i="2"/>
  <c r="Y89" i="2"/>
  <c r="V90" i="2"/>
  <c r="W90" i="2"/>
  <c r="X90" i="2"/>
  <c r="Y90" i="2"/>
  <c r="V91" i="2"/>
  <c r="W91" i="2"/>
  <c r="X91" i="2"/>
  <c r="Y91" i="2"/>
  <c r="V92" i="2"/>
  <c r="W92" i="2"/>
  <c r="X92" i="2"/>
  <c r="Y92" i="2"/>
  <c r="V93" i="2"/>
  <c r="W93" i="2"/>
  <c r="X93" i="2"/>
  <c r="Y93" i="2"/>
  <c r="V94" i="2"/>
  <c r="W94" i="2"/>
  <c r="X94" i="2"/>
  <c r="Y94" i="2"/>
  <c r="V95" i="2"/>
  <c r="W95" i="2"/>
  <c r="X95" i="2"/>
  <c r="Y95" i="2"/>
  <c r="V96" i="2"/>
  <c r="W96" i="2"/>
  <c r="X96" i="2"/>
  <c r="Y96" i="2"/>
  <c r="V97" i="2"/>
  <c r="W97" i="2"/>
  <c r="X97" i="2"/>
  <c r="Y97" i="2"/>
  <c r="V98" i="2"/>
  <c r="W98" i="2"/>
  <c r="X98" i="2"/>
  <c r="Y98" i="2"/>
  <c r="V99" i="2"/>
  <c r="W99" i="2"/>
  <c r="X99" i="2"/>
  <c r="Y99" i="2"/>
  <c r="V100" i="2"/>
  <c r="W100" i="2"/>
  <c r="X100" i="2"/>
  <c r="Y100" i="2"/>
  <c r="V101" i="2"/>
  <c r="W101" i="2"/>
  <c r="X101" i="2"/>
  <c r="Y101" i="2"/>
  <c r="V102" i="2"/>
  <c r="W102" i="2"/>
  <c r="X102" i="2"/>
  <c r="Y102" i="2"/>
  <c r="V103" i="2"/>
  <c r="W103" i="2"/>
  <c r="X103" i="2"/>
  <c r="Y103" i="2"/>
  <c r="V104" i="2"/>
  <c r="W104" i="2"/>
  <c r="X104" i="2"/>
  <c r="Y104" i="2"/>
  <c r="V105" i="2"/>
  <c r="W105" i="2"/>
  <c r="X105" i="2"/>
  <c r="Y105" i="2"/>
  <c r="V106" i="2"/>
  <c r="W106" i="2"/>
  <c r="X106" i="2"/>
  <c r="Y106" i="2"/>
  <c r="V107" i="2"/>
  <c r="W107" i="2"/>
  <c r="X107" i="2"/>
  <c r="Y107" i="2"/>
  <c r="V108" i="2"/>
  <c r="W108" i="2"/>
  <c r="X108" i="2"/>
  <c r="Y108" i="2"/>
  <c r="V109" i="2"/>
  <c r="W109" i="2"/>
  <c r="X109" i="2"/>
  <c r="Y109" i="2"/>
  <c r="V110" i="2"/>
  <c r="W110" i="2"/>
  <c r="X110" i="2"/>
  <c r="Y110" i="2"/>
  <c r="V111" i="2"/>
  <c r="W111" i="2"/>
  <c r="X111" i="2"/>
  <c r="Y111" i="2"/>
  <c r="V112" i="2"/>
  <c r="W112" i="2"/>
  <c r="X112" i="2"/>
  <c r="Y112" i="2"/>
  <c r="V113" i="2"/>
  <c r="W113" i="2"/>
  <c r="X113" i="2"/>
  <c r="Y113" i="2"/>
  <c r="V114" i="2"/>
  <c r="W114" i="2"/>
  <c r="X114" i="2"/>
  <c r="Y114" i="2"/>
  <c r="V115" i="2"/>
  <c r="W115" i="2"/>
  <c r="X115" i="2"/>
  <c r="Y115" i="2"/>
  <c r="V116" i="2"/>
  <c r="W116" i="2"/>
  <c r="X116" i="2"/>
  <c r="Y116" i="2"/>
  <c r="V117" i="2"/>
  <c r="W117" i="2"/>
  <c r="X117" i="2"/>
  <c r="Y117" i="2"/>
  <c r="V118" i="2"/>
  <c r="W118" i="2"/>
  <c r="X118" i="2"/>
  <c r="Y118" i="2"/>
  <c r="V119" i="2"/>
  <c r="W119" i="2"/>
  <c r="X119" i="2"/>
  <c r="Y119" i="2"/>
  <c r="V120" i="2"/>
  <c r="W120" i="2"/>
  <c r="X120" i="2"/>
  <c r="Y120" i="2"/>
  <c r="V121" i="2"/>
  <c r="W121" i="2"/>
  <c r="X121" i="2"/>
  <c r="Y121" i="2"/>
  <c r="V122" i="2"/>
  <c r="W122" i="2"/>
  <c r="X122" i="2"/>
  <c r="Y122" i="2"/>
  <c r="V123" i="2"/>
  <c r="W123" i="2"/>
  <c r="X123" i="2"/>
  <c r="Y123" i="2"/>
  <c r="V124" i="2"/>
  <c r="W124" i="2"/>
  <c r="X124" i="2"/>
  <c r="Y124" i="2"/>
  <c r="V125" i="2"/>
  <c r="W125" i="2"/>
  <c r="X125" i="2"/>
  <c r="Y125" i="2"/>
  <c r="V126" i="2"/>
  <c r="W126" i="2"/>
  <c r="X126" i="2"/>
  <c r="Y126" i="2"/>
  <c r="V127" i="2"/>
  <c r="W127" i="2"/>
  <c r="X127" i="2"/>
  <c r="Y127" i="2"/>
  <c r="V128" i="2"/>
  <c r="W128" i="2"/>
  <c r="X128" i="2"/>
  <c r="Y128" i="2"/>
  <c r="V129" i="2"/>
  <c r="W129" i="2"/>
  <c r="X129" i="2"/>
  <c r="Y129" i="2"/>
  <c r="V130" i="2"/>
  <c r="W130" i="2"/>
  <c r="X130" i="2"/>
  <c r="Y130" i="2"/>
  <c r="V131" i="2"/>
  <c r="W131" i="2"/>
  <c r="X131" i="2"/>
  <c r="Y131" i="2"/>
  <c r="V132" i="2"/>
  <c r="W132" i="2"/>
  <c r="X132" i="2"/>
  <c r="Y132" i="2"/>
  <c r="V133" i="2"/>
  <c r="W133" i="2"/>
  <c r="X133" i="2"/>
  <c r="Y133" i="2"/>
  <c r="V134" i="2"/>
  <c r="W134" i="2"/>
  <c r="X134" i="2"/>
  <c r="Y134" i="2"/>
  <c r="V135" i="2"/>
  <c r="W135" i="2"/>
  <c r="X135" i="2"/>
  <c r="Y135" i="2"/>
  <c r="V136" i="2"/>
  <c r="W136" i="2"/>
  <c r="X136" i="2"/>
  <c r="Y136" i="2"/>
  <c r="V137" i="2"/>
  <c r="W137" i="2"/>
  <c r="X137" i="2"/>
  <c r="Y137" i="2"/>
  <c r="V138" i="2"/>
  <c r="W138" i="2"/>
  <c r="X138" i="2"/>
  <c r="Y138" i="2"/>
  <c r="V139" i="2"/>
  <c r="W139" i="2"/>
  <c r="X139" i="2"/>
  <c r="Y139" i="2"/>
  <c r="V140" i="2"/>
  <c r="W140" i="2"/>
  <c r="X140" i="2"/>
  <c r="Y140" i="2"/>
  <c r="V141" i="2"/>
  <c r="W141" i="2"/>
  <c r="X141" i="2"/>
  <c r="Y141" i="2"/>
  <c r="V142" i="2"/>
  <c r="W142" i="2"/>
  <c r="X142" i="2"/>
  <c r="Y142" i="2"/>
  <c r="V143" i="2"/>
  <c r="W143" i="2"/>
  <c r="X143" i="2"/>
  <c r="Y143" i="2"/>
  <c r="V144" i="2"/>
  <c r="W144" i="2"/>
  <c r="X144" i="2"/>
  <c r="Y144" i="2"/>
  <c r="V145" i="2"/>
  <c r="W145" i="2"/>
  <c r="X145" i="2"/>
  <c r="Y145" i="2"/>
  <c r="V146" i="2"/>
  <c r="W146" i="2"/>
  <c r="X146" i="2"/>
  <c r="Y146" i="2"/>
  <c r="V147" i="2"/>
  <c r="W147" i="2"/>
  <c r="X147" i="2"/>
  <c r="Y147" i="2"/>
  <c r="V148" i="2"/>
  <c r="W148" i="2"/>
  <c r="X148" i="2"/>
  <c r="Y148" i="2"/>
  <c r="V149" i="2"/>
  <c r="W149" i="2"/>
  <c r="X149" i="2"/>
  <c r="Y149" i="2"/>
  <c r="V150" i="2"/>
  <c r="W150" i="2"/>
  <c r="X150" i="2"/>
  <c r="Y150" i="2"/>
  <c r="V151" i="2"/>
  <c r="W151" i="2"/>
  <c r="X151" i="2"/>
  <c r="Y151" i="2"/>
  <c r="V152" i="2"/>
  <c r="W152" i="2"/>
  <c r="X152" i="2"/>
  <c r="Y152" i="2"/>
  <c r="V153" i="2"/>
  <c r="W153" i="2"/>
  <c r="X153" i="2"/>
  <c r="Y153" i="2"/>
  <c r="V154" i="2"/>
  <c r="W154" i="2"/>
  <c r="X154" i="2"/>
  <c r="Y154" i="2"/>
  <c r="V155" i="2"/>
  <c r="W155" i="2"/>
  <c r="X155" i="2"/>
  <c r="Y155" i="2"/>
  <c r="V156" i="2"/>
  <c r="W156" i="2"/>
  <c r="X156" i="2"/>
  <c r="Y156" i="2"/>
  <c r="V157" i="2"/>
  <c r="W157" i="2"/>
  <c r="X157" i="2"/>
  <c r="Y157" i="2"/>
  <c r="V158" i="2"/>
  <c r="W158" i="2"/>
  <c r="X158" i="2"/>
  <c r="Y158" i="2"/>
  <c r="V159" i="2"/>
  <c r="W159" i="2"/>
  <c r="X159" i="2"/>
  <c r="Y159" i="2"/>
  <c r="V160" i="2"/>
  <c r="W160" i="2"/>
  <c r="X160" i="2"/>
  <c r="Y160" i="2"/>
  <c r="V161" i="2"/>
  <c r="W161" i="2"/>
  <c r="X161" i="2"/>
  <c r="Y161" i="2"/>
  <c r="V162" i="2"/>
  <c r="W162" i="2"/>
  <c r="X162" i="2"/>
  <c r="Y162" i="2"/>
  <c r="V163" i="2"/>
  <c r="W163" i="2"/>
  <c r="X163" i="2"/>
  <c r="Y163" i="2"/>
  <c r="V164" i="2"/>
  <c r="W164" i="2"/>
  <c r="X164" i="2"/>
  <c r="Y164" i="2"/>
  <c r="V165" i="2"/>
  <c r="W165" i="2"/>
  <c r="X165" i="2"/>
  <c r="Y165" i="2"/>
  <c r="V166" i="2"/>
  <c r="W166" i="2"/>
  <c r="X166" i="2"/>
  <c r="Y166" i="2"/>
  <c r="V167" i="2"/>
  <c r="W167" i="2"/>
  <c r="X167" i="2"/>
  <c r="Y167" i="2"/>
  <c r="V168" i="2"/>
  <c r="W168" i="2"/>
  <c r="X168" i="2"/>
  <c r="Y168" i="2"/>
  <c r="V169" i="2"/>
  <c r="W169" i="2"/>
  <c r="X169" i="2"/>
  <c r="Y169" i="2"/>
  <c r="V170" i="2"/>
  <c r="W170" i="2"/>
  <c r="X170" i="2"/>
  <c r="Y170" i="2"/>
  <c r="V171" i="2"/>
  <c r="W171" i="2"/>
  <c r="X171" i="2"/>
  <c r="Y171" i="2"/>
  <c r="V172" i="2"/>
  <c r="W172" i="2"/>
  <c r="X172" i="2"/>
  <c r="Y172" i="2"/>
  <c r="V173" i="2"/>
  <c r="W173" i="2"/>
  <c r="X173" i="2"/>
  <c r="Y173" i="2"/>
  <c r="V174" i="2"/>
  <c r="W174" i="2"/>
  <c r="X174" i="2"/>
  <c r="Y174" i="2"/>
  <c r="V175" i="2"/>
  <c r="W175" i="2"/>
  <c r="X175" i="2"/>
  <c r="Y175" i="2"/>
  <c r="V176" i="2"/>
  <c r="W176" i="2"/>
  <c r="X176" i="2"/>
  <c r="Y176" i="2"/>
  <c r="V177" i="2"/>
  <c r="W177" i="2"/>
  <c r="X177" i="2"/>
  <c r="Y177" i="2"/>
  <c r="V178" i="2"/>
  <c r="W178" i="2"/>
  <c r="X178" i="2"/>
  <c r="Y178" i="2"/>
  <c r="V179" i="2"/>
  <c r="W179" i="2"/>
  <c r="X179" i="2"/>
  <c r="Y179" i="2"/>
  <c r="V180" i="2"/>
  <c r="W180" i="2"/>
  <c r="X180" i="2"/>
  <c r="Y180" i="2"/>
  <c r="V181" i="2"/>
  <c r="W181" i="2"/>
  <c r="X181" i="2"/>
  <c r="Y181" i="2"/>
  <c r="V182" i="2"/>
  <c r="W182" i="2"/>
  <c r="X182" i="2"/>
  <c r="Y182" i="2"/>
  <c r="V183" i="2"/>
  <c r="W183" i="2"/>
  <c r="X183" i="2"/>
  <c r="Y183" i="2"/>
  <c r="V184" i="2"/>
  <c r="W184" i="2"/>
  <c r="X184" i="2"/>
  <c r="Y184" i="2"/>
  <c r="V185" i="2"/>
  <c r="W185" i="2"/>
  <c r="X185" i="2"/>
  <c r="Y185" i="2"/>
  <c r="V186" i="2"/>
  <c r="W186" i="2"/>
  <c r="X186" i="2"/>
  <c r="Y186" i="2"/>
  <c r="V187" i="2"/>
  <c r="W187" i="2"/>
  <c r="X187" i="2"/>
  <c r="Y187" i="2"/>
  <c r="V188" i="2"/>
  <c r="W188" i="2"/>
  <c r="X188" i="2"/>
  <c r="Y188" i="2"/>
  <c r="V189" i="2"/>
  <c r="W189" i="2"/>
  <c r="X189" i="2"/>
  <c r="Y189" i="2"/>
  <c r="V190" i="2"/>
  <c r="W190" i="2"/>
  <c r="X190" i="2"/>
  <c r="Y190" i="2"/>
  <c r="V191" i="2"/>
  <c r="W191" i="2"/>
  <c r="X191" i="2"/>
  <c r="Y191" i="2"/>
  <c r="V192" i="2"/>
  <c r="W192" i="2"/>
  <c r="X192" i="2"/>
  <c r="Y192" i="2"/>
  <c r="V193" i="2"/>
  <c r="W193" i="2"/>
  <c r="X193" i="2"/>
  <c r="Y193" i="2"/>
  <c r="V194" i="2"/>
  <c r="W194" i="2"/>
  <c r="X194" i="2"/>
  <c r="Y194" i="2"/>
  <c r="V195" i="2"/>
  <c r="W195" i="2"/>
  <c r="X195" i="2"/>
  <c r="Y195" i="2"/>
  <c r="V196" i="2"/>
  <c r="W196" i="2"/>
  <c r="X196" i="2"/>
  <c r="Y196" i="2"/>
  <c r="V197" i="2"/>
  <c r="W197" i="2"/>
  <c r="X197" i="2"/>
  <c r="Y197" i="2"/>
  <c r="V198" i="2"/>
  <c r="W198" i="2"/>
  <c r="X198" i="2"/>
  <c r="Y198" i="2"/>
  <c r="V199" i="2"/>
  <c r="W199" i="2"/>
  <c r="X199" i="2"/>
  <c r="Y199" i="2"/>
  <c r="V200" i="2"/>
  <c r="W200" i="2"/>
  <c r="X200" i="2"/>
  <c r="Y200" i="2"/>
  <c r="V201" i="2"/>
  <c r="W201" i="2"/>
  <c r="X201" i="2"/>
  <c r="Y201" i="2"/>
  <c r="V202" i="2"/>
  <c r="W202" i="2"/>
  <c r="X202" i="2"/>
  <c r="Y202" i="2"/>
  <c r="V203" i="2"/>
  <c r="W203" i="2"/>
  <c r="X203" i="2"/>
  <c r="Y203" i="2"/>
  <c r="V204" i="2"/>
  <c r="W204" i="2"/>
  <c r="X204" i="2"/>
  <c r="Y204" i="2"/>
  <c r="V205" i="2"/>
  <c r="W205" i="2"/>
  <c r="X205" i="2"/>
  <c r="Y205" i="2"/>
  <c r="V206" i="2"/>
  <c r="W206" i="2"/>
  <c r="X206" i="2"/>
  <c r="Y206" i="2"/>
  <c r="V207" i="2"/>
  <c r="W207" i="2"/>
  <c r="X207" i="2"/>
  <c r="Y207" i="2"/>
  <c r="V208" i="2"/>
  <c r="W208" i="2"/>
  <c r="X208" i="2"/>
  <c r="Y208" i="2"/>
  <c r="V209" i="2"/>
  <c r="W209" i="2"/>
  <c r="X209" i="2"/>
  <c r="Y209" i="2"/>
  <c r="V210" i="2"/>
  <c r="W210" i="2"/>
  <c r="X210" i="2"/>
  <c r="Y210" i="2"/>
  <c r="V211" i="2"/>
  <c r="W211" i="2"/>
  <c r="X211" i="2"/>
  <c r="Y211" i="2"/>
  <c r="V212" i="2"/>
  <c r="W212" i="2"/>
  <c r="X212" i="2"/>
  <c r="Y212" i="2"/>
  <c r="V213" i="2"/>
  <c r="W213" i="2"/>
  <c r="X213" i="2"/>
  <c r="Y213" i="2"/>
  <c r="V214" i="2"/>
  <c r="W214" i="2"/>
  <c r="X214" i="2"/>
  <c r="Y214" i="2"/>
  <c r="V215" i="2"/>
  <c r="W215" i="2"/>
  <c r="X215" i="2"/>
  <c r="Y215" i="2"/>
  <c r="V216" i="2"/>
  <c r="W216" i="2"/>
  <c r="X216" i="2"/>
  <c r="Y216" i="2"/>
  <c r="V217" i="2"/>
  <c r="W217" i="2"/>
  <c r="X217" i="2"/>
  <c r="Y217" i="2"/>
  <c r="V218" i="2"/>
  <c r="W218" i="2"/>
  <c r="X218" i="2"/>
  <c r="Y218" i="2"/>
  <c r="V219" i="2"/>
  <c r="W219" i="2"/>
  <c r="X219" i="2"/>
  <c r="Y219" i="2"/>
  <c r="V220" i="2"/>
  <c r="W220" i="2"/>
  <c r="X220" i="2"/>
  <c r="Y220" i="2"/>
  <c r="V221" i="2"/>
  <c r="W221" i="2"/>
  <c r="X221" i="2"/>
  <c r="Y221" i="2"/>
  <c r="V222" i="2"/>
  <c r="W222" i="2"/>
  <c r="X222" i="2"/>
  <c r="Y222" i="2"/>
  <c r="V223" i="2"/>
  <c r="W223" i="2"/>
  <c r="X223" i="2"/>
  <c r="Y223" i="2"/>
  <c r="V224" i="2"/>
  <c r="W224" i="2"/>
  <c r="X224" i="2"/>
  <c r="Y224" i="2"/>
  <c r="V225" i="2"/>
  <c r="W225" i="2"/>
  <c r="X225" i="2"/>
  <c r="Y225" i="2"/>
  <c r="V226" i="2"/>
  <c r="W226" i="2"/>
  <c r="X226" i="2"/>
  <c r="Y226" i="2"/>
  <c r="V227" i="2"/>
  <c r="W227" i="2"/>
  <c r="X227" i="2"/>
  <c r="Y227" i="2"/>
  <c r="V228" i="2"/>
  <c r="W228" i="2"/>
  <c r="X228" i="2"/>
  <c r="Y228" i="2"/>
  <c r="V229" i="2"/>
  <c r="W229" i="2"/>
  <c r="X229" i="2"/>
  <c r="Y229" i="2"/>
  <c r="V230" i="2"/>
  <c r="W230" i="2"/>
  <c r="X230" i="2"/>
  <c r="Y230" i="2"/>
  <c r="V231" i="2"/>
  <c r="W231" i="2"/>
  <c r="X231" i="2"/>
  <c r="Y231" i="2"/>
  <c r="V232" i="2"/>
  <c r="W232" i="2"/>
  <c r="X232" i="2"/>
  <c r="Y232" i="2"/>
  <c r="V233" i="2"/>
  <c r="W233" i="2"/>
  <c r="X233" i="2"/>
  <c r="Y233" i="2"/>
  <c r="V234" i="2"/>
  <c r="W234" i="2"/>
  <c r="X234" i="2"/>
  <c r="Y234" i="2"/>
  <c r="V235" i="2"/>
  <c r="W235" i="2"/>
  <c r="X235" i="2"/>
  <c r="Y235" i="2"/>
  <c r="V236" i="2"/>
  <c r="W236" i="2"/>
  <c r="X236" i="2"/>
  <c r="Y236" i="2"/>
  <c r="V237" i="2"/>
  <c r="W237" i="2"/>
  <c r="X237" i="2"/>
  <c r="Y237" i="2"/>
  <c r="V238" i="2"/>
  <c r="W238" i="2"/>
  <c r="X238" i="2"/>
  <c r="Y238" i="2"/>
  <c r="V239" i="2"/>
  <c r="W239" i="2"/>
  <c r="X239" i="2"/>
  <c r="Y239" i="2"/>
  <c r="V240" i="2"/>
  <c r="W240" i="2"/>
  <c r="X240" i="2"/>
  <c r="Y240" i="2"/>
  <c r="V241" i="2"/>
  <c r="W241" i="2"/>
  <c r="X241" i="2"/>
  <c r="Y241" i="2"/>
  <c r="V242" i="2"/>
  <c r="W242" i="2"/>
  <c r="X242" i="2"/>
  <c r="Y242" i="2"/>
  <c r="V243" i="2"/>
  <c r="W243" i="2"/>
  <c r="X243" i="2"/>
  <c r="Y243" i="2"/>
  <c r="V244" i="2"/>
  <c r="W244" i="2"/>
  <c r="X244" i="2"/>
  <c r="Y244" i="2"/>
  <c r="V245" i="2"/>
  <c r="W245" i="2"/>
  <c r="X245" i="2"/>
  <c r="Y245" i="2"/>
  <c r="V246" i="2"/>
  <c r="W246" i="2"/>
  <c r="X246" i="2"/>
  <c r="Y246" i="2"/>
  <c r="V247" i="2"/>
  <c r="W247" i="2"/>
  <c r="X247" i="2"/>
  <c r="Y247" i="2"/>
  <c r="V248" i="2"/>
  <c r="W248" i="2"/>
  <c r="X248" i="2"/>
  <c r="Y248" i="2"/>
  <c r="V249" i="2"/>
  <c r="W249" i="2"/>
  <c r="X249" i="2"/>
  <c r="Y249" i="2"/>
  <c r="V250" i="2"/>
  <c r="W250" i="2"/>
  <c r="X250" i="2"/>
  <c r="Y250" i="2"/>
  <c r="V251" i="2"/>
  <c r="W251" i="2"/>
  <c r="X251" i="2"/>
  <c r="Y251" i="2"/>
  <c r="V252" i="2"/>
  <c r="W252" i="2"/>
  <c r="X252" i="2"/>
  <c r="Y252" i="2"/>
  <c r="V253" i="2"/>
  <c r="W253" i="2"/>
  <c r="X253" i="2"/>
  <c r="Y253" i="2"/>
  <c r="V254" i="2"/>
  <c r="W254" i="2"/>
  <c r="X254" i="2"/>
  <c r="Y254" i="2"/>
  <c r="V255" i="2"/>
  <c r="W255" i="2"/>
  <c r="X255" i="2"/>
  <c r="Y255" i="2"/>
  <c r="V256" i="2"/>
  <c r="W256" i="2"/>
  <c r="X256" i="2"/>
  <c r="Y256" i="2"/>
  <c r="V257" i="2"/>
  <c r="W257" i="2"/>
  <c r="X257" i="2"/>
  <c r="Y257" i="2"/>
  <c r="V258" i="2"/>
  <c r="W258" i="2"/>
  <c r="X258" i="2"/>
  <c r="Y258" i="2"/>
  <c r="V259" i="2"/>
  <c r="W259" i="2"/>
  <c r="X259" i="2"/>
  <c r="Y259" i="2"/>
  <c r="V260" i="2"/>
  <c r="W260" i="2"/>
  <c r="X260" i="2"/>
  <c r="Y260" i="2"/>
  <c r="V261" i="2"/>
  <c r="W261" i="2"/>
  <c r="X261" i="2"/>
  <c r="Y261" i="2"/>
  <c r="V262" i="2"/>
  <c r="W262" i="2"/>
  <c r="X262" i="2"/>
  <c r="Y262" i="2"/>
  <c r="V263" i="2"/>
  <c r="W263" i="2"/>
  <c r="X263" i="2"/>
  <c r="Y263" i="2"/>
  <c r="V264" i="2"/>
  <c r="W264" i="2"/>
  <c r="X264" i="2"/>
  <c r="Y264" i="2"/>
  <c r="V265" i="2"/>
  <c r="W265" i="2"/>
  <c r="X265" i="2"/>
  <c r="Y265" i="2"/>
  <c r="V266" i="2"/>
  <c r="W266" i="2"/>
  <c r="X266" i="2"/>
  <c r="Y266" i="2"/>
  <c r="W18" i="2"/>
  <c r="X18" i="2"/>
  <c r="Y18" i="2"/>
  <c r="V18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H77" i="2"/>
  <c r="I77" i="2"/>
  <c r="J77" i="2"/>
  <c r="H78" i="2"/>
  <c r="I78" i="2"/>
  <c r="J78" i="2"/>
  <c r="H79" i="2"/>
  <c r="I79" i="2"/>
  <c r="J79" i="2"/>
  <c r="H80" i="2"/>
  <c r="I80" i="2"/>
  <c r="J80" i="2"/>
  <c r="H81" i="2"/>
  <c r="I81" i="2"/>
  <c r="J81" i="2"/>
  <c r="H82" i="2"/>
  <c r="I82" i="2"/>
  <c r="J82" i="2"/>
  <c r="H83" i="2"/>
  <c r="I83" i="2"/>
  <c r="J83" i="2"/>
  <c r="H84" i="2"/>
  <c r="I84" i="2"/>
  <c r="J84" i="2"/>
  <c r="H85" i="2"/>
  <c r="I85" i="2"/>
  <c r="J85" i="2"/>
  <c r="H86" i="2"/>
  <c r="I86" i="2"/>
  <c r="J86" i="2"/>
  <c r="H87" i="2"/>
  <c r="I87" i="2"/>
  <c r="J87" i="2"/>
  <c r="H88" i="2"/>
  <c r="I88" i="2"/>
  <c r="J88" i="2"/>
  <c r="H89" i="2"/>
  <c r="I89" i="2"/>
  <c r="J89" i="2"/>
  <c r="H90" i="2"/>
  <c r="I90" i="2"/>
  <c r="J90" i="2"/>
  <c r="H91" i="2"/>
  <c r="I91" i="2"/>
  <c r="J91" i="2"/>
  <c r="H92" i="2"/>
  <c r="I92" i="2"/>
  <c r="J92" i="2"/>
  <c r="H93" i="2"/>
  <c r="I93" i="2"/>
  <c r="J93" i="2"/>
  <c r="H94" i="2"/>
  <c r="I94" i="2"/>
  <c r="J94" i="2"/>
  <c r="H95" i="2"/>
  <c r="I95" i="2"/>
  <c r="J95" i="2"/>
  <c r="H96" i="2"/>
  <c r="I96" i="2"/>
  <c r="J96" i="2"/>
  <c r="H97" i="2"/>
  <c r="I97" i="2"/>
  <c r="J97" i="2"/>
  <c r="H98" i="2"/>
  <c r="I98" i="2"/>
  <c r="J98" i="2"/>
  <c r="H99" i="2"/>
  <c r="I99" i="2"/>
  <c r="J99" i="2"/>
  <c r="H100" i="2"/>
  <c r="I100" i="2"/>
  <c r="J100" i="2"/>
  <c r="H101" i="2"/>
  <c r="I101" i="2"/>
  <c r="J101" i="2"/>
  <c r="H102" i="2"/>
  <c r="I102" i="2"/>
  <c r="J102" i="2"/>
  <c r="H103" i="2"/>
  <c r="I103" i="2"/>
  <c r="J103" i="2"/>
  <c r="H104" i="2"/>
  <c r="I104" i="2"/>
  <c r="J104" i="2"/>
  <c r="H105" i="2"/>
  <c r="I105" i="2"/>
  <c r="J105" i="2"/>
  <c r="H106" i="2"/>
  <c r="I106" i="2"/>
  <c r="J106" i="2"/>
  <c r="H107" i="2"/>
  <c r="I107" i="2"/>
  <c r="J107" i="2"/>
  <c r="H108" i="2"/>
  <c r="I108" i="2"/>
  <c r="J108" i="2"/>
  <c r="H109" i="2"/>
  <c r="I109" i="2"/>
  <c r="J109" i="2"/>
  <c r="H110" i="2"/>
  <c r="I110" i="2"/>
  <c r="J110" i="2"/>
  <c r="H111" i="2"/>
  <c r="I111" i="2"/>
  <c r="J111" i="2"/>
  <c r="H112" i="2"/>
  <c r="I112" i="2"/>
  <c r="J112" i="2"/>
  <c r="H113" i="2"/>
  <c r="I113" i="2"/>
  <c r="J113" i="2"/>
  <c r="H114" i="2"/>
  <c r="I114" i="2"/>
  <c r="J114" i="2"/>
  <c r="H115" i="2"/>
  <c r="I115" i="2"/>
  <c r="J115" i="2"/>
  <c r="H116" i="2"/>
  <c r="I116" i="2"/>
  <c r="J116" i="2"/>
  <c r="H117" i="2"/>
  <c r="I117" i="2"/>
  <c r="J117" i="2"/>
  <c r="H118" i="2"/>
  <c r="I118" i="2"/>
  <c r="J118" i="2"/>
  <c r="H119" i="2"/>
  <c r="I119" i="2"/>
  <c r="J119" i="2"/>
  <c r="H120" i="2"/>
  <c r="I120" i="2"/>
  <c r="J120" i="2"/>
  <c r="H121" i="2"/>
  <c r="I121" i="2"/>
  <c r="J121" i="2"/>
  <c r="H122" i="2"/>
  <c r="I122" i="2"/>
  <c r="J122" i="2"/>
  <c r="H123" i="2"/>
  <c r="I123" i="2"/>
  <c r="J123" i="2"/>
  <c r="H124" i="2"/>
  <c r="I124" i="2"/>
  <c r="J124" i="2"/>
  <c r="H125" i="2"/>
  <c r="I125" i="2"/>
  <c r="J125" i="2"/>
  <c r="H126" i="2"/>
  <c r="I126" i="2"/>
  <c r="J126" i="2"/>
  <c r="H127" i="2"/>
  <c r="I127" i="2"/>
  <c r="J127" i="2"/>
  <c r="H128" i="2"/>
  <c r="I128" i="2"/>
  <c r="J128" i="2"/>
  <c r="H129" i="2"/>
  <c r="I129" i="2"/>
  <c r="J129" i="2"/>
  <c r="H130" i="2"/>
  <c r="I130" i="2"/>
  <c r="J130" i="2"/>
  <c r="H131" i="2"/>
  <c r="I131" i="2"/>
  <c r="J131" i="2"/>
  <c r="H132" i="2"/>
  <c r="I132" i="2"/>
  <c r="J132" i="2"/>
  <c r="H133" i="2"/>
  <c r="I133" i="2"/>
  <c r="J133" i="2"/>
  <c r="H134" i="2"/>
  <c r="I134" i="2"/>
  <c r="J134" i="2"/>
  <c r="H135" i="2"/>
  <c r="I135" i="2"/>
  <c r="J135" i="2"/>
  <c r="H136" i="2"/>
  <c r="I136" i="2"/>
  <c r="J136" i="2"/>
  <c r="H137" i="2"/>
  <c r="I137" i="2"/>
  <c r="J137" i="2"/>
  <c r="H138" i="2"/>
  <c r="I138" i="2"/>
  <c r="J138" i="2"/>
  <c r="H139" i="2"/>
  <c r="I139" i="2"/>
  <c r="J139" i="2"/>
  <c r="H140" i="2"/>
  <c r="I140" i="2"/>
  <c r="J140" i="2"/>
  <c r="H141" i="2"/>
  <c r="I141" i="2"/>
  <c r="J141" i="2"/>
  <c r="H142" i="2"/>
  <c r="I142" i="2"/>
  <c r="J142" i="2"/>
  <c r="H143" i="2"/>
  <c r="I143" i="2"/>
  <c r="J143" i="2"/>
  <c r="H144" i="2"/>
  <c r="I144" i="2"/>
  <c r="J144" i="2"/>
  <c r="H145" i="2"/>
  <c r="I145" i="2"/>
  <c r="J145" i="2"/>
  <c r="H146" i="2"/>
  <c r="I146" i="2"/>
  <c r="J146" i="2"/>
  <c r="H147" i="2"/>
  <c r="I147" i="2"/>
  <c r="J147" i="2"/>
  <c r="H148" i="2"/>
  <c r="I148" i="2"/>
  <c r="J148" i="2"/>
  <c r="H149" i="2"/>
  <c r="I149" i="2"/>
  <c r="J149" i="2"/>
  <c r="H150" i="2"/>
  <c r="I150" i="2"/>
  <c r="J150" i="2"/>
  <c r="H151" i="2"/>
  <c r="I151" i="2"/>
  <c r="J151" i="2"/>
  <c r="H152" i="2"/>
  <c r="I152" i="2"/>
  <c r="J152" i="2"/>
  <c r="H153" i="2"/>
  <c r="I153" i="2"/>
  <c r="J153" i="2"/>
  <c r="H154" i="2"/>
  <c r="I154" i="2"/>
  <c r="J154" i="2"/>
  <c r="H155" i="2"/>
  <c r="I155" i="2"/>
  <c r="J155" i="2"/>
  <c r="H156" i="2"/>
  <c r="I156" i="2"/>
  <c r="J156" i="2"/>
  <c r="H157" i="2"/>
  <c r="I157" i="2"/>
  <c r="J157" i="2"/>
  <c r="H158" i="2"/>
  <c r="I158" i="2"/>
  <c r="J158" i="2"/>
  <c r="H159" i="2"/>
  <c r="I159" i="2"/>
  <c r="J159" i="2"/>
  <c r="H160" i="2"/>
  <c r="I160" i="2"/>
  <c r="J160" i="2"/>
  <c r="H161" i="2"/>
  <c r="I161" i="2"/>
  <c r="J161" i="2"/>
  <c r="H162" i="2"/>
  <c r="I162" i="2"/>
  <c r="J162" i="2"/>
  <c r="H163" i="2"/>
  <c r="I163" i="2"/>
  <c r="J163" i="2"/>
  <c r="H164" i="2"/>
  <c r="I164" i="2"/>
  <c r="J164" i="2"/>
  <c r="H165" i="2"/>
  <c r="I165" i="2"/>
  <c r="J165" i="2"/>
  <c r="H166" i="2"/>
  <c r="I166" i="2"/>
  <c r="J166" i="2"/>
  <c r="H167" i="2"/>
  <c r="I167" i="2"/>
  <c r="J167" i="2"/>
  <c r="H168" i="2"/>
  <c r="I168" i="2"/>
  <c r="J168" i="2"/>
  <c r="H169" i="2"/>
  <c r="I169" i="2"/>
  <c r="J169" i="2"/>
  <c r="H170" i="2"/>
  <c r="I170" i="2"/>
  <c r="J170" i="2"/>
  <c r="H171" i="2"/>
  <c r="I171" i="2"/>
  <c r="J171" i="2"/>
  <c r="H172" i="2"/>
  <c r="I172" i="2"/>
  <c r="J172" i="2"/>
  <c r="H173" i="2"/>
  <c r="I173" i="2"/>
  <c r="J173" i="2"/>
  <c r="H174" i="2"/>
  <c r="I174" i="2"/>
  <c r="J174" i="2"/>
  <c r="H175" i="2"/>
  <c r="I175" i="2"/>
  <c r="J175" i="2"/>
  <c r="H176" i="2"/>
  <c r="I176" i="2"/>
  <c r="J176" i="2"/>
  <c r="H177" i="2"/>
  <c r="I177" i="2"/>
  <c r="J177" i="2"/>
  <c r="H178" i="2"/>
  <c r="I178" i="2"/>
  <c r="J178" i="2"/>
  <c r="H179" i="2"/>
  <c r="I179" i="2"/>
  <c r="J179" i="2"/>
  <c r="H180" i="2"/>
  <c r="I180" i="2"/>
  <c r="J180" i="2"/>
  <c r="H181" i="2"/>
  <c r="I181" i="2"/>
  <c r="J181" i="2"/>
  <c r="H182" i="2"/>
  <c r="I182" i="2"/>
  <c r="J182" i="2"/>
  <c r="H183" i="2"/>
  <c r="I183" i="2"/>
  <c r="J183" i="2"/>
  <c r="H184" i="2"/>
  <c r="I184" i="2"/>
  <c r="J184" i="2"/>
  <c r="H185" i="2"/>
  <c r="I185" i="2"/>
  <c r="J185" i="2"/>
  <c r="H186" i="2"/>
  <c r="I186" i="2"/>
  <c r="J186" i="2"/>
  <c r="H187" i="2"/>
  <c r="I187" i="2"/>
  <c r="J187" i="2"/>
  <c r="H188" i="2"/>
  <c r="I188" i="2"/>
  <c r="J188" i="2"/>
  <c r="H189" i="2"/>
  <c r="I189" i="2"/>
  <c r="J189" i="2"/>
  <c r="H190" i="2"/>
  <c r="I190" i="2"/>
  <c r="J190" i="2"/>
  <c r="H191" i="2"/>
  <c r="I191" i="2"/>
  <c r="J191" i="2"/>
  <c r="H192" i="2"/>
  <c r="I192" i="2"/>
  <c r="J192" i="2"/>
  <c r="H193" i="2"/>
  <c r="I193" i="2"/>
  <c r="J193" i="2"/>
  <c r="H194" i="2"/>
  <c r="I194" i="2"/>
  <c r="J194" i="2"/>
  <c r="H195" i="2"/>
  <c r="I195" i="2"/>
  <c r="J195" i="2"/>
  <c r="H196" i="2"/>
  <c r="I196" i="2"/>
  <c r="J196" i="2"/>
  <c r="H197" i="2"/>
  <c r="I197" i="2"/>
  <c r="J197" i="2"/>
  <c r="H198" i="2"/>
  <c r="I198" i="2"/>
  <c r="J198" i="2"/>
  <c r="H199" i="2"/>
  <c r="I199" i="2"/>
  <c r="J199" i="2"/>
  <c r="H200" i="2"/>
  <c r="I200" i="2"/>
  <c r="J200" i="2"/>
  <c r="H201" i="2"/>
  <c r="I201" i="2"/>
  <c r="J201" i="2"/>
  <c r="H202" i="2"/>
  <c r="I202" i="2"/>
  <c r="J202" i="2"/>
  <c r="H203" i="2"/>
  <c r="I203" i="2"/>
  <c r="J203" i="2"/>
  <c r="H204" i="2"/>
  <c r="I204" i="2"/>
  <c r="J204" i="2"/>
  <c r="H205" i="2"/>
  <c r="I205" i="2"/>
  <c r="J205" i="2"/>
  <c r="H206" i="2"/>
  <c r="I206" i="2"/>
  <c r="J206" i="2"/>
  <c r="H207" i="2"/>
  <c r="I207" i="2"/>
  <c r="J207" i="2"/>
  <c r="H208" i="2"/>
  <c r="I208" i="2"/>
  <c r="J208" i="2"/>
  <c r="H209" i="2"/>
  <c r="I209" i="2"/>
  <c r="J209" i="2"/>
  <c r="H210" i="2"/>
  <c r="I210" i="2"/>
  <c r="J210" i="2"/>
  <c r="H211" i="2"/>
  <c r="I211" i="2"/>
  <c r="J211" i="2"/>
  <c r="H212" i="2"/>
  <c r="I212" i="2"/>
  <c r="J212" i="2"/>
  <c r="H213" i="2"/>
  <c r="I213" i="2"/>
  <c r="J213" i="2"/>
  <c r="H214" i="2"/>
  <c r="I214" i="2"/>
  <c r="J214" i="2"/>
  <c r="H215" i="2"/>
  <c r="I215" i="2"/>
  <c r="J215" i="2"/>
  <c r="H216" i="2"/>
  <c r="I216" i="2"/>
  <c r="J216" i="2"/>
  <c r="H217" i="2"/>
  <c r="I217" i="2"/>
  <c r="J217" i="2"/>
  <c r="H218" i="2"/>
  <c r="I218" i="2"/>
  <c r="J218" i="2"/>
  <c r="H219" i="2"/>
  <c r="I219" i="2"/>
  <c r="J219" i="2"/>
  <c r="H220" i="2"/>
  <c r="I220" i="2"/>
  <c r="J220" i="2"/>
  <c r="H221" i="2"/>
  <c r="I221" i="2"/>
  <c r="J221" i="2"/>
  <c r="H222" i="2"/>
  <c r="I222" i="2"/>
  <c r="J222" i="2"/>
  <c r="H223" i="2"/>
  <c r="I223" i="2"/>
  <c r="J223" i="2"/>
  <c r="H224" i="2"/>
  <c r="I224" i="2"/>
  <c r="J224" i="2"/>
  <c r="H225" i="2"/>
  <c r="I225" i="2"/>
  <c r="J225" i="2"/>
  <c r="H226" i="2"/>
  <c r="I226" i="2"/>
  <c r="J226" i="2"/>
  <c r="H227" i="2"/>
  <c r="I227" i="2"/>
  <c r="J227" i="2"/>
  <c r="H228" i="2"/>
  <c r="I228" i="2"/>
  <c r="J228" i="2"/>
  <c r="H229" i="2"/>
  <c r="I229" i="2"/>
  <c r="J229" i="2"/>
  <c r="H230" i="2"/>
  <c r="I230" i="2"/>
  <c r="J230" i="2"/>
  <c r="H231" i="2"/>
  <c r="I231" i="2"/>
  <c r="J231" i="2"/>
  <c r="H232" i="2"/>
  <c r="I232" i="2"/>
  <c r="J232" i="2"/>
  <c r="H233" i="2"/>
  <c r="I233" i="2"/>
  <c r="J233" i="2"/>
  <c r="H234" i="2"/>
  <c r="I234" i="2"/>
  <c r="J234" i="2"/>
  <c r="H235" i="2"/>
  <c r="I235" i="2"/>
  <c r="J235" i="2"/>
  <c r="H236" i="2"/>
  <c r="I236" i="2"/>
  <c r="J236" i="2"/>
  <c r="H237" i="2"/>
  <c r="I237" i="2"/>
  <c r="J237" i="2"/>
  <c r="H238" i="2"/>
  <c r="I238" i="2"/>
  <c r="J238" i="2"/>
  <c r="H239" i="2"/>
  <c r="I239" i="2"/>
  <c r="J239" i="2"/>
  <c r="H240" i="2"/>
  <c r="I240" i="2"/>
  <c r="J240" i="2"/>
  <c r="H241" i="2"/>
  <c r="I241" i="2"/>
  <c r="J241" i="2"/>
  <c r="H242" i="2"/>
  <c r="I242" i="2"/>
  <c r="J242" i="2"/>
  <c r="H243" i="2"/>
  <c r="I243" i="2"/>
  <c r="J243" i="2"/>
  <c r="H244" i="2"/>
  <c r="I244" i="2"/>
  <c r="J244" i="2"/>
  <c r="H245" i="2"/>
  <c r="I245" i="2"/>
  <c r="J245" i="2"/>
  <c r="H246" i="2"/>
  <c r="I246" i="2"/>
  <c r="J246" i="2"/>
  <c r="H247" i="2"/>
  <c r="I247" i="2"/>
  <c r="J247" i="2"/>
  <c r="H248" i="2"/>
  <c r="I248" i="2"/>
  <c r="J248" i="2"/>
  <c r="H249" i="2"/>
  <c r="I249" i="2"/>
  <c r="J249" i="2"/>
  <c r="H250" i="2"/>
  <c r="I250" i="2"/>
  <c r="J250" i="2"/>
  <c r="H251" i="2"/>
  <c r="I251" i="2"/>
  <c r="J251" i="2"/>
  <c r="H252" i="2"/>
  <c r="I252" i="2"/>
  <c r="J252" i="2"/>
  <c r="H253" i="2"/>
  <c r="I253" i="2"/>
  <c r="J253" i="2"/>
  <c r="H254" i="2"/>
  <c r="I254" i="2"/>
  <c r="J254" i="2"/>
  <c r="H255" i="2"/>
  <c r="I255" i="2"/>
  <c r="J255" i="2"/>
  <c r="H256" i="2"/>
  <c r="I256" i="2"/>
  <c r="J256" i="2"/>
  <c r="H257" i="2"/>
  <c r="I257" i="2"/>
  <c r="J257" i="2"/>
  <c r="H258" i="2"/>
  <c r="I258" i="2"/>
  <c r="J258" i="2"/>
  <c r="H259" i="2"/>
  <c r="I259" i="2"/>
  <c r="J259" i="2"/>
  <c r="H260" i="2"/>
  <c r="I260" i="2"/>
  <c r="J260" i="2"/>
  <c r="H261" i="2"/>
  <c r="I261" i="2"/>
  <c r="J261" i="2"/>
  <c r="H262" i="2"/>
  <c r="I262" i="2"/>
  <c r="J262" i="2"/>
  <c r="H263" i="2"/>
  <c r="I263" i="2"/>
  <c r="J263" i="2"/>
  <c r="H264" i="2"/>
  <c r="I264" i="2"/>
  <c r="J264" i="2"/>
  <c r="H265" i="2"/>
  <c r="I265" i="2"/>
  <c r="J265" i="2"/>
  <c r="H266" i="2"/>
  <c r="I266" i="2"/>
  <c r="J266" i="2"/>
  <c r="H7" i="2"/>
  <c r="I7" i="2"/>
  <c r="J7" i="2"/>
  <c r="T18" i="2" s="1"/>
  <c r="G247" i="2"/>
  <c r="G251" i="2"/>
  <c r="G255" i="2"/>
  <c r="G259" i="2"/>
  <c r="G263" i="2"/>
  <c r="G7" i="2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K8" i="1"/>
  <c r="J8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G19" i="1"/>
  <c r="F19" i="1"/>
  <c r="H19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8" i="1"/>
  <c r="O270" i="1" l="1"/>
  <c r="L169" i="1"/>
  <c r="N270" i="1"/>
  <c r="T267" i="2"/>
  <c r="T268" i="2"/>
  <c r="R268" i="2"/>
  <c r="S267" i="2"/>
  <c r="S268" i="2"/>
  <c r="R267" i="2"/>
  <c r="O64" i="1"/>
  <c r="O268" i="1"/>
  <c r="O144" i="1"/>
  <c r="O80" i="1"/>
  <c r="O48" i="1"/>
  <c r="O32" i="1"/>
  <c r="O19" i="1"/>
  <c r="N268" i="1"/>
  <c r="L43" i="1"/>
  <c r="L19" i="1"/>
  <c r="O269" i="1"/>
  <c r="N269" i="1"/>
  <c r="H265" i="1"/>
  <c r="H261" i="1"/>
  <c r="H257" i="1"/>
  <c r="H253" i="1"/>
  <c r="H249" i="1"/>
  <c r="H245" i="1"/>
  <c r="H241" i="1"/>
  <c r="H231" i="1"/>
  <c r="H215" i="1"/>
  <c r="T82" i="2"/>
  <c r="R104" i="2"/>
  <c r="S18" i="2"/>
  <c r="S258" i="2"/>
  <c r="S138" i="2"/>
  <c r="R18" i="2"/>
  <c r="S125" i="2"/>
  <c r="S61" i="2"/>
  <c r="R40" i="2"/>
  <c r="S244" i="2"/>
  <c r="R223" i="2"/>
  <c r="O256" i="1"/>
  <c r="O240" i="1"/>
  <c r="O176" i="1"/>
  <c r="O160" i="1"/>
  <c r="O50" i="1"/>
  <c r="O46" i="1"/>
  <c r="O42" i="1"/>
  <c r="O34" i="1"/>
  <c r="O30" i="1"/>
  <c r="O26" i="1"/>
  <c r="O22" i="1"/>
  <c r="O60" i="1"/>
  <c r="O52" i="1"/>
  <c r="O44" i="1"/>
  <c r="O36" i="1"/>
  <c r="O28" i="1"/>
  <c r="O20" i="1"/>
  <c r="L261" i="1"/>
  <c r="L213" i="1"/>
  <c r="L197" i="1"/>
  <c r="L181" i="1"/>
  <c r="L133" i="1"/>
  <c r="L117" i="1"/>
  <c r="L109" i="1"/>
  <c r="L101" i="1"/>
  <c r="L85" i="1"/>
  <c r="L69" i="1"/>
  <c r="L47" i="1"/>
  <c r="L27" i="1"/>
  <c r="O267" i="1"/>
  <c r="O265" i="1"/>
  <c r="O263" i="1"/>
  <c r="O261" i="1"/>
  <c r="O259" i="1"/>
  <c r="O257" i="1"/>
  <c r="O255" i="1"/>
  <c r="O253" i="1"/>
  <c r="O251" i="1"/>
  <c r="O249" i="1"/>
  <c r="O247" i="1"/>
  <c r="O245" i="1"/>
  <c r="O243" i="1"/>
  <c r="O241" i="1"/>
  <c r="O239" i="1"/>
  <c r="O237" i="1"/>
  <c r="O235" i="1"/>
  <c r="O233" i="1"/>
  <c r="O231" i="1"/>
  <c r="O229" i="1"/>
  <c r="O227" i="1"/>
  <c r="O225" i="1"/>
  <c r="O223" i="1"/>
  <c r="O221" i="1"/>
  <c r="O219" i="1"/>
  <c r="O217" i="1"/>
  <c r="O215" i="1"/>
  <c r="O213" i="1"/>
  <c r="O211" i="1"/>
  <c r="O209" i="1"/>
  <c r="O208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H267" i="1"/>
  <c r="H263" i="1"/>
  <c r="H255" i="1"/>
  <c r="H251" i="1"/>
  <c r="H247" i="1"/>
  <c r="H243" i="1"/>
  <c r="H239" i="1"/>
  <c r="H237" i="1"/>
  <c r="H235" i="1"/>
  <c r="H233" i="1"/>
  <c r="H229" i="1"/>
  <c r="H227" i="1"/>
  <c r="H225" i="1"/>
  <c r="H223" i="1"/>
  <c r="H221" i="1"/>
  <c r="H219" i="1"/>
  <c r="H217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O96" i="1"/>
  <c r="O224" i="1"/>
  <c r="O266" i="1"/>
  <c r="O264" i="1"/>
  <c r="O262" i="1"/>
  <c r="O260" i="1"/>
  <c r="O258" i="1"/>
  <c r="O254" i="1"/>
  <c r="O252" i="1"/>
  <c r="O250" i="1"/>
  <c r="L239" i="1"/>
  <c r="O248" i="1"/>
  <c r="O246" i="1"/>
  <c r="O244" i="1"/>
  <c r="O242" i="1"/>
  <c r="O238" i="1"/>
  <c r="O236" i="1"/>
  <c r="O234" i="1"/>
  <c r="O232" i="1"/>
  <c r="O230" i="1"/>
  <c r="O228" i="1"/>
  <c r="O226" i="1"/>
  <c r="O222" i="1"/>
  <c r="O220" i="1"/>
  <c r="L207" i="1"/>
  <c r="O218" i="1"/>
  <c r="O216" i="1"/>
  <c r="O214" i="1"/>
  <c r="O212" i="1"/>
  <c r="O210" i="1"/>
  <c r="O206" i="1"/>
  <c r="O204" i="1"/>
  <c r="O202" i="1"/>
  <c r="L191" i="1"/>
  <c r="O200" i="1"/>
  <c r="O198" i="1"/>
  <c r="O196" i="1"/>
  <c r="O194" i="1"/>
  <c r="O190" i="1"/>
  <c r="O188" i="1"/>
  <c r="L175" i="1"/>
  <c r="O186" i="1"/>
  <c r="O184" i="1"/>
  <c r="O182" i="1"/>
  <c r="O180" i="1"/>
  <c r="O178" i="1"/>
  <c r="O174" i="1"/>
  <c r="O172" i="1"/>
  <c r="O170" i="1"/>
  <c r="L157" i="1"/>
  <c r="O168" i="1"/>
  <c r="O166" i="1"/>
  <c r="O164" i="1"/>
  <c r="O162" i="1"/>
  <c r="O158" i="1"/>
  <c r="O156" i="1"/>
  <c r="O154" i="1"/>
  <c r="L141" i="1"/>
  <c r="O152" i="1"/>
  <c r="O150" i="1"/>
  <c r="L137" i="1"/>
  <c r="O148" i="1"/>
  <c r="O146" i="1"/>
  <c r="O142" i="1"/>
  <c r="L131" i="1"/>
  <c r="L129" i="1"/>
  <c r="O140" i="1"/>
  <c r="L127" i="1"/>
  <c r="O138" i="1"/>
  <c r="O136" i="1"/>
  <c r="L125" i="1"/>
  <c r="O134" i="1"/>
  <c r="L123" i="1"/>
  <c r="L121" i="1"/>
  <c r="O132" i="1"/>
  <c r="L119" i="1"/>
  <c r="O130" i="1"/>
  <c r="O126" i="1"/>
  <c r="L115" i="1"/>
  <c r="L113" i="1"/>
  <c r="O124" i="1"/>
  <c r="L111" i="1"/>
  <c r="O122" i="1"/>
  <c r="O120" i="1"/>
  <c r="O118" i="1"/>
  <c r="L107" i="1"/>
  <c r="L105" i="1"/>
  <c r="O116" i="1"/>
  <c r="L103" i="1"/>
  <c r="O114" i="1"/>
  <c r="O110" i="1"/>
  <c r="L99" i="1"/>
  <c r="L97" i="1"/>
  <c r="O108" i="1"/>
  <c r="L95" i="1"/>
  <c r="O106" i="1"/>
  <c r="O104" i="1"/>
  <c r="L93" i="1"/>
  <c r="O102" i="1"/>
  <c r="L91" i="1"/>
  <c r="L89" i="1"/>
  <c r="O100" i="1"/>
  <c r="L87" i="1"/>
  <c r="O98" i="1"/>
  <c r="O94" i="1"/>
  <c r="L83" i="1"/>
  <c r="L81" i="1"/>
  <c r="O92" i="1"/>
  <c r="L79" i="1"/>
  <c r="O90" i="1"/>
  <c r="O88" i="1"/>
  <c r="O86" i="1"/>
  <c r="L75" i="1"/>
  <c r="L73" i="1"/>
  <c r="O84" i="1"/>
  <c r="L71" i="1"/>
  <c r="O82" i="1"/>
  <c r="O78" i="1"/>
  <c r="L67" i="1"/>
  <c r="L65" i="1"/>
  <c r="O76" i="1"/>
  <c r="L63" i="1"/>
  <c r="O74" i="1"/>
  <c r="O72" i="1"/>
  <c r="L61" i="1"/>
  <c r="O70" i="1"/>
  <c r="L59" i="1"/>
  <c r="O68" i="1"/>
  <c r="O66" i="1"/>
  <c r="O62" i="1"/>
  <c r="L51" i="1"/>
  <c r="O54" i="1"/>
  <c r="L77" i="1"/>
  <c r="O112" i="1"/>
  <c r="H266" i="1"/>
  <c r="H264" i="1"/>
  <c r="H262" i="1"/>
  <c r="H260" i="1"/>
  <c r="H258" i="1"/>
  <c r="H256" i="1"/>
  <c r="H254" i="1"/>
  <c r="H252" i="1"/>
  <c r="H250" i="1"/>
  <c r="H248" i="1"/>
  <c r="H246" i="1"/>
  <c r="H244" i="1"/>
  <c r="H242" i="1"/>
  <c r="H240" i="1"/>
  <c r="H238" i="1"/>
  <c r="H236" i="1"/>
  <c r="H234" i="1"/>
  <c r="H232" i="1"/>
  <c r="H230" i="1"/>
  <c r="H228" i="1"/>
  <c r="H226" i="1"/>
  <c r="H224" i="1"/>
  <c r="H222" i="1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4" i="1"/>
  <c r="H192" i="1"/>
  <c r="H190" i="1"/>
  <c r="H188" i="1"/>
  <c r="H186" i="1"/>
  <c r="H184" i="1"/>
  <c r="H182" i="1"/>
  <c r="H180" i="1"/>
  <c r="H178" i="1"/>
  <c r="H176" i="1"/>
  <c r="H174" i="1"/>
  <c r="H172" i="1"/>
  <c r="H170" i="1"/>
  <c r="H168" i="1"/>
  <c r="H166" i="1"/>
  <c r="H164" i="1"/>
  <c r="H162" i="1"/>
  <c r="H160" i="1"/>
  <c r="H158" i="1"/>
  <c r="H156" i="1"/>
  <c r="H154" i="1"/>
  <c r="H152" i="1"/>
  <c r="H150" i="1"/>
  <c r="H148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O128" i="1"/>
  <c r="O192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L266" i="1"/>
  <c r="L264" i="1"/>
  <c r="L262" i="1"/>
  <c r="L260" i="1"/>
  <c r="L258" i="1"/>
  <c r="L236" i="1"/>
  <c r="L204" i="1"/>
  <c r="L202" i="1"/>
  <c r="H122" i="1"/>
  <c r="H120" i="1"/>
  <c r="H118" i="1"/>
  <c r="H116" i="1"/>
  <c r="H114" i="1"/>
  <c r="H112" i="1"/>
  <c r="H110" i="1"/>
  <c r="H108" i="1"/>
  <c r="H106" i="1"/>
  <c r="H104" i="1"/>
  <c r="H102" i="1"/>
  <c r="H100" i="1"/>
  <c r="H98" i="1"/>
  <c r="H96" i="1"/>
  <c r="H94" i="1"/>
  <c r="H92" i="1"/>
  <c r="H90" i="1"/>
  <c r="H88" i="1"/>
  <c r="H86" i="1"/>
  <c r="H84" i="1"/>
  <c r="H82" i="1"/>
  <c r="H80" i="1"/>
  <c r="H78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L267" i="1"/>
  <c r="L265" i="1"/>
  <c r="L263" i="1"/>
  <c r="L259" i="1"/>
  <c r="L257" i="1"/>
  <c r="L255" i="1"/>
  <c r="L245" i="1"/>
  <c r="L223" i="1"/>
  <c r="L211" i="1"/>
  <c r="L201" i="1"/>
  <c r="L195" i="1"/>
  <c r="L185" i="1"/>
  <c r="O177" i="1"/>
  <c r="O175" i="1"/>
  <c r="O173" i="1"/>
  <c r="O171" i="1"/>
  <c r="O169" i="1"/>
  <c r="O167" i="1"/>
  <c r="O165" i="1"/>
  <c r="O163" i="1"/>
  <c r="O161" i="1"/>
  <c r="O159" i="1"/>
  <c r="O157" i="1"/>
  <c r="O155" i="1"/>
  <c r="O153" i="1"/>
  <c r="O151" i="1"/>
  <c r="O149" i="1"/>
  <c r="O147" i="1"/>
  <c r="O145" i="1"/>
  <c r="O143" i="1"/>
  <c r="O141" i="1"/>
  <c r="O139" i="1"/>
  <c r="O137" i="1"/>
  <c r="O135" i="1"/>
  <c r="O133" i="1"/>
  <c r="O131" i="1"/>
  <c r="O129" i="1"/>
  <c r="O127" i="1"/>
  <c r="O125" i="1"/>
  <c r="O123" i="1"/>
  <c r="O121" i="1"/>
  <c r="O119" i="1"/>
  <c r="O117" i="1"/>
  <c r="O115" i="1"/>
  <c r="O113" i="1"/>
  <c r="O111" i="1"/>
  <c r="O109" i="1"/>
  <c r="O107" i="1"/>
  <c r="O105" i="1"/>
  <c r="O103" i="1"/>
  <c r="O101" i="1"/>
  <c r="O99" i="1"/>
  <c r="O97" i="1"/>
  <c r="O95" i="1"/>
  <c r="O93" i="1"/>
  <c r="O91" i="1"/>
  <c r="O89" i="1"/>
  <c r="O87" i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24" i="1"/>
  <c r="O40" i="1"/>
  <c r="O56" i="1"/>
  <c r="L172" i="1"/>
  <c r="L140" i="1"/>
  <c r="L108" i="1"/>
  <c r="L56" i="1"/>
  <c r="L35" i="1"/>
  <c r="L15" i="1"/>
  <c r="L31" i="1"/>
  <c r="L11" i="1"/>
  <c r="O38" i="1"/>
  <c r="O58" i="1"/>
  <c r="L179" i="1"/>
  <c r="L153" i="1"/>
  <c r="L39" i="1"/>
  <c r="L37" i="1"/>
  <c r="L29" i="1"/>
  <c r="L25" i="1"/>
  <c r="L23" i="1"/>
  <c r="L21" i="1"/>
  <c r="N201" i="1"/>
  <c r="L190" i="1"/>
  <c r="N183" i="1"/>
  <c r="N267" i="1"/>
  <c r="L256" i="1"/>
  <c r="N265" i="1"/>
  <c r="L254" i="1"/>
  <c r="L252" i="1"/>
  <c r="N263" i="1"/>
  <c r="N261" i="1"/>
  <c r="N259" i="1"/>
  <c r="L248" i="1"/>
  <c r="N257" i="1"/>
  <c r="P257" i="1" s="1"/>
  <c r="L246" i="1"/>
  <c r="L244" i="1"/>
  <c r="N255" i="1"/>
  <c r="N253" i="1"/>
  <c r="L242" i="1"/>
  <c r="N251" i="1"/>
  <c r="L240" i="1"/>
  <c r="N249" i="1"/>
  <c r="P249" i="1" s="1"/>
  <c r="L238" i="1"/>
  <c r="N245" i="1"/>
  <c r="N243" i="1"/>
  <c r="L232" i="1"/>
  <c r="N241" i="1"/>
  <c r="L230" i="1"/>
  <c r="L228" i="1"/>
  <c r="N239" i="1"/>
  <c r="N237" i="1"/>
  <c r="L226" i="1"/>
  <c r="N235" i="1"/>
  <c r="L224" i="1"/>
  <c r="N233" i="1"/>
  <c r="L222" i="1"/>
  <c r="L220" i="1"/>
  <c r="N231" i="1"/>
  <c r="N229" i="1"/>
  <c r="N227" i="1"/>
  <c r="L216" i="1"/>
  <c r="N225" i="1"/>
  <c r="P225" i="1" s="1"/>
  <c r="L214" i="1"/>
  <c r="L212" i="1"/>
  <c r="N223" i="1"/>
  <c r="N221" i="1"/>
  <c r="L210" i="1"/>
  <c r="N219" i="1"/>
  <c r="L208" i="1"/>
  <c r="N217" i="1"/>
  <c r="P217" i="1" s="1"/>
  <c r="L206" i="1"/>
  <c r="N213" i="1"/>
  <c r="N211" i="1"/>
  <c r="L200" i="1"/>
  <c r="N209" i="1"/>
  <c r="L198" i="1"/>
  <c r="L196" i="1"/>
  <c r="N207" i="1"/>
  <c r="N203" i="1"/>
  <c r="L192" i="1"/>
  <c r="L188" i="1"/>
  <c r="N199" i="1"/>
  <c r="N197" i="1"/>
  <c r="N195" i="1"/>
  <c r="L184" i="1"/>
  <c r="N193" i="1"/>
  <c r="L182" i="1"/>
  <c r="L180" i="1"/>
  <c r="N191" i="1"/>
  <c r="N189" i="1"/>
  <c r="L178" i="1"/>
  <c r="N187" i="1"/>
  <c r="L176" i="1"/>
  <c r="N185" i="1"/>
  <c r="L174" i="1"/>
  <c r="N181" i="1"/>
  <c r="L170" i="1"/>
  <c r="N179" i="1"/>
  <c r="P179" i="1" s="1"/>
  <c r="L168" i="1"/>
  <c r="N177" i="1"/>
  <c r="L166" i="1"/>
  <c r="L164" i="1"/>
  <c r="N175" i="1"/>
  <c r="P175" i="1" s="1"/>
  <c r="N173" i="1"/>
  <c r="P173" i="1" s="1"/>
  <c r="L162" i="1"/>
  <c r="N171" i="1"/>
  <c r="L160" i="1"/>
  <c r="N169" i="1"/>
  <c r="L158" i="1"/>
  <c r="L156" i="1"/>
  <c r="N167" i="1"/>
  <c r="P167" i="1" s="1"/>
  <c r="N165" i="1"/>
  <c r="P165" i="1" s="1"/>
  <c r="L154" i="1"/>
  <c r="N163" i="1"/>
  <c r="L152" i="1"/>
  <c r="N161" i="1"/>
  <c r="L150" i="1"/>
  <c r="L148" i="1"/>
  <c r="N159" i="1"/>
  <c r="P159" i="1" s="1"/>
  <c r="N157" i="1"/>
  <c r="P157" i="1" s="1"/>
  <c r="L146" i="1"/>
  <c r="N155" i="1"/>
  <c r="L144" i="1"/>
  <c r="N153" i="1"/>
  <c r="L142" i="1"/>
  <c r="N149" i="1"/>
  <c r="L138" i="1"/>
  <c r="N147" i="1"/>
  <c r="L136" i="1"/>
  <c r="N145" i="1"/>
  <c r="P145" i="1" s="1"/>
  <c r="L134" i="1"/>
  <c r="L132" i="1"/>
  <c r="N143" i="1"/>
  <c r="N141" i="1"/>
  <c r="L130" i="1"/>
  <c r="N139" i="1"/>
  <c r="L128" i="1"/>
  <c r="N137" i="1"/>
  <c r="P137" i="1" s="1"/>
  <c r="L126" i="1"/>
  <c r="L124" i="1"/>
  <c r="N135" i="1"/>
  <c r="N133" i="1"/>
  <c r="L122" i="1"/>
  <c r="N131" i="1"/>
  <c r="L120" i="1"/>
  <c r="N129" i="1"/>
  <c r="P129" i="1" s="1"/>
  <c r="L118" i="1"/>
  <c r="L116" i="1"/>
  <c r="N127" i="1"/>
  <c r="N125" i="1"/>
  <c r="L114" i="1"/>
  <c r="N123" i="1"/>
  <c r="L112" i="1"/>
  <c r="N121" i="1"/>
  <c r="P121" i="1" s="1"/>
  <c r="L110" i="1"/>
  <c r="N117" i="1"/>
  <c r="P117" i="1" s="1"/>
  <c r="L106" i="1"/>
  <c r="N115" i="1"/>
  <c r="L104" i="1"/>
  <c r="N113" i="1"/>
  <c r="L102" i="1"/>
  <c r="L100" i="1"/>
  <c r="N111" i="1"/>
  <c r="P111" i="1" s="1"/>
  <c r="N109" i="1"/>
  <c r="P109" i="1" s="1"/>
  <c r="L98" i="1"/>
  <c r="N107" i="1"/>
  <c r="L96" i="1"/>
  <c r="N105" i="1"/>
  <c r="L94" i="1"/>
  <c r="L92" i="1"/>
  <c r="N103" i="1"/>
  <c r="P103" i="1" s="1"/>
  <c r="N101" i="1"/>
  <c r="P101" i="1" s="1"/>
  <c r="L90" i="1"/>
  <c r="N99" i="1"/>
  <c r="L88" i="1"/>
  <c r="N97" i="1"/>
  <c r="L86" i="1"/>
  <c r="N96" i="1"/>
  <c r="P96" i="1" s="1"/>
  <c r="N95" i="1"/>
  <c r="P95" i="1" s="1"/>
  <c r="L84" i="1"/>
  <c r="N93" i="1"/>
  <c r="L82" i="1"/>
  <c r="N92" i="1"/>
  <c r="N91" i="1"/>
  <c r="L80" i="1"/>
  <c r="N89" i="1"/>
  <c r="P89" i="1" s="1"/>
  <c r="L78" i="1"/>
  <c r="N88" i="1"/>
  <c r="P88" i="1" s="1"/>
  <c r="N87" i="1"/>
  <c r="L76" i="1"/>
  <c r="N86" i="1"/>
  <c r="N85" i="1"/>
  <c r="P85" i="1" s="1"/>
  <c r="L74" i="1"/>
  <c r="N83" i="1"/>
  <c r="L72" i="1"/>
  <c r="N81" i="1"/>
  <c r="N80" i="1"/>
  <c r="L70" i="1"/>
  <c r="N79" i="1"/>
  <c r="P79" i="1" s="1"/>
  <c r="L68" i="1"/>
  <c r="N78" i="1"/>
  <c r="N77" i="1"/>
  <c r="N76" i="1"/>
  <c r="L66" i="1"/>
  <c r="N75" i="1"/>
  <c r="P75" i="1" s="1"/>
  <c r="L64" i="1"/>
  <c r="N74" i="1"/>
  <c r="N73" i="1"/>
  <c r="L62" i="1"/>
  <c r="N71" i="1"/>
  <c r="L60" i="1"/>
  <c r="N69" i="1"/>
  <c r="P69" i="1" s="1"/>
  <c r="L58" i="1"/>
  <c r="N67" i="1"/>
  <c r="N65" i="1"/>
  <c r="L54" i="1"/>
  <c r="N63" i="1"/>
  <c r="L52" i="1"/>
  <c r="N61" i="1"/>
  <c r="L50" i="1"/>
  <c r="N59" i="1"/>
  <c r="P59" i="1" s="1"/>
  <c r="L48" i="1"/>
  <c r="N57" i="1"/>
  <c r="L46" i="1"/>
  <c r="N55" i="1"/>
  <c r="L44" i="1"/>
  <c r="N53" i="1"/>
  <c r="L42" i="1"/>
  <c r="N51" i="1"/>
  <c r="P51" i="1" s="1"/>
  <c r="N50" i="1"/>
  <c r="L40" i="1"/>
  <c r="L38" i="1"/>
  <c r="N49" i="1"/>
  <c r="N47" i="1"/>
  <c r="L36" i="1"/>
  <c r="L34" i="1"/>
  <c r="N45" i="1"/>
  <c r="L32" i="1"/>
  <c r="N43" i="1"/>
  <c r="N40" i="1"/>
  <c r="N41" i="1"/>
  <c r="N38" i="1"/>
  <c r="L28" i="1"/>
  <c r="N37" i="1"/>
  <c r="P37" i="1" s="1"/>
  <c r="N36" i="1"/>
  <c r="L26" i="1"/>
  <c r="N35" i="1"/>
  <c r="N34" i="1"/>
  <c r="L24" i="1"/>
  <c r="N32" i="1"/>
  <c r="P32" i="1" s="1"/>
  <c r="L22" i="1"/>
  <c r="N33" i="1"/>
  <c r="N30" i="1"/>
  <c r="P30" i="1" s="1"/>
  <c r="L20" i="1"/>
  <c r="N31" i="1"/>
  <c r="P31" i="1" s="1"/>
  <c r="L18" i="1"/>
  <c r="N29" i="1"/>
  <c r="L16" i="1"/>
  <c r="N27" i="1"/>
  <c r="N25" i="1"/>
  <c r="L14" i="1"/>
  <c r="L12" i="1"/>
  <c r="N23" i="1"/>
  <c r="P23" i="1" s="1"/>
  <c r="L10" i="1"/>
  <c r="N21" i="1"/>
  <c r="L218" i="1"/>
  <c r="N215" i="1"/>
  <c r="L234" i="1"/>
  <c r="L30" i="1"/>
  <c r="N119" i="1"/>
  <c r="N247" i="1"/>
  <c r="N205" i="1"/>
  <c r="L194" i="1"/>
  <c r="N19" i="1"/>
  <c r="P19" i="1" s="1"/>
  <c r="N266" i="1"/>
  <c r="N264" i="1"/>
  <c r="L253" i="1"/>
  <c r="N262" i="1"/>
  <c r="P262" i="1" s="1"/>
  <c r="L251" i="1"/>
  <c r="N260" i="1"/>
  <c r="L249" i="1"/>
  <c r="N258" i="1"/>
  <c r="L247" i="1"/>
  <c r="N256" i="1"/>
  <c r="N254" i="1"/>
  <c r="P254" i="1" s="1"/>
  <c r="L243" i="1"/>
  <c r="N252" i="1"/>
  <c r="L241" i="1"/>
  <c r="N250" i="1"/>
  <c r="N248" i="1"/>
  <c r="L237" i="1"/>
  <c r="N246" i="1"/>
  <c r="L235" i="1"/>
  <c r="N244" i="1"/>
  <c r="L233" i="1"/>
  <c r="N242" i="1"/>
  <c r="P242" i="1" s="1"/>
  <c r="L231" i="1"/>
  <c r="N240" i="1"/>
  <c r="P240" i="1" s="1"/>
  <c r="N238" i="1"/>
  <c r="L227" i="1"/>
  <c r="N236" i="1"/>
  <c r="L225" i="1"/>
  <c r="N234" i="1"/>
  <c r="P234" i="1" s="1"/>
  <c r="N232" i="1"/>
  <c r="P232" i="1" s="1"/>
  <c r="L221" i="1"/>
  <c r="N230" i="1"/>
  <c r="L219" i="1"/>
  <c r="N228" i="1"/>
  <c r="L217" i="1"/>
  <c r="N226" i="1"/>
  <c r="L215" i="1"/>
  <c r="N224" i="1"/>
  <c r="L250" i="1"/>
  <c r="L229" i="1"/>
  <c r="L186" i="1"/>
  <c r="N39" i="1"/>
  <c r="N151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N194" i="1"/>
  <c r="N192" i="1"/>
  <c r="P192" i="1" s="1"/>
  <c r="N190" i="1"/>
  <c r="N188" i="1"/>
  <c r="N186" i="1"/>
  <c r="N184" i="1"/>
  <c r="N182" i="1"/>
  <c r="L171" i="1"/>
  <c r="N180" i="1"/>
  <c r="N178" i="1"/>
  <c r="L167" i="1"/>
  <c r="N176" i="1"/>
  <c r="N174" i="1"/>
  <c r="P174" i="1" s="1"/>
  <c r="L163" i="1"/>
  <c r="N172" i="1"/>
  <c r="N170" i="1"/>
  <c r="L159" i="1"/>
  <c r="N168" i="1"/>
  <c r="N166" i="1"/>
  <c r="L155" i="1"/>
  <c r="N164" i="1"/>
  <c r="N162" i="1"/>
  <c r="L151" i="1"/>
  <c r="N160" i="1"/>
  <c r="N158" i="1"/>
  <c r="P158" i="1" s="1"/>
  <c r="L147" i="1"/>
  <c r="N156" i="1"/>
  <c r="N154" i="1"/>
  <c r="N148" i="1"/>
  <c r="N140" i="1"/>
  <c r="N132" i="1"/>
  <c r="N124" i="1"/>
  <c r="N116" i="1"/>
  <c r="N108" i="1"/>
  <c r="N100" i="1"/>
  <c r="N46" i="1"/>
  <c r="L205" i="1"/>
  <c r="L199" i="1"/>
  <c r="L189" i="1"/>
  <c r="L183" i="1"/>
  <c r="L173" i="1"/>
  <c r="L165" i="1"/>
  <c r="L149" i="1"/>
  <c r="L8" i="1"/>
  <c r="L209" i="1"/>
  <c r="L203" i="1"/>
  <c r="L193" i="1"/>
  <c r="L187" i="1"/>
  <c r="L177" i="1"/>
  <c r="L161" i="1"/>
  <c r="L145" i="1"/>
  <c r="N152" i="1"/>
  <c r="N150" i="1"/>
  <c r="N146" i="1"/>
  <c r="N144" i="1"/>
  <c r="P144" i="1" s="1"/>
  <c r="N142" i="1"/>
  <c r="N138" i="1"/>
  <c r="N136" i="1"/>
  <c r="N134" i="1"/>
  <c r="N130" i="1"/>
  <c r="N128" i="1"/>
  <c r="P128" i="1" s="1"/>
  <c r="N126" i="1"/>
  <c r="N122" i="1"/>
  <c r="N120" i="1"/>
  <c r="N118" i="1"/>
  <c r="N114" i="1"/>
  <c r="N112" i="1"/>
  <c r="N110" i="1"/>
  <c r="N106" i="1"/>
  <c r="N104" i="1"/>
  <c r="N102" i="1"/>
  <c r="N98" i="1"/>
  <c r="N94" i="1"/>
  <c r="N90" i="1"/>
  <c r="N84" i="1"/>
  <c r="N82" i="1"/>
  <c r="N72" i="1"/>
  <c r="N70" i="1"/>
  <c r="N68" i="1"/>
  <c r="L57" i="1"/>
  <c r="N66" i="1"/>
  <c r="N64" i="1"/>
  <c r="P64" i="1" s="1"/>
  <c r="L53" i="1"/>
  <c r="N62" i="1"/>
  <c r="P62" i="1" s="1"/>
  <c r="N60" i="1"/>
  <c r="L49" i="1"/>
  <c r="N58" i="1"/>
  <c r="N56" i="1"/>
  <c r="P56" i="1" s="1"/>
  <c r="L45" i="1"/>
  <c r="N54" i="1"/>
  <c r="P54" i="1" s="1"/>
  <c r="N52" i="1"/>
  <c r="L41" i="1"/>
  <c r="N44" i="1"/>
  <c r="L33" i="1"/>
  <c r="N42" i="1"/>
  <c r="P42" i="1" s="1"/>
  <c r="N28" i="1"/>
  <c r="L17" i="1"/>
  <c r="N26" i="1"/>
  <c r="N24" i="1"/>
  <c r="L13" i="1"/>
  <c r="N22" i="1"/>
  <c r="N20" i="1"/>
  <c r="P20" i="1" s="1"/>
  <c r="L9" i="1"/>
  <c r="L55" i="1"/>
  <c r="N48" i="1"/>
  <c r="L143" i="1"/>
  <c r="L139" i="1"/>
  <c r="L135" i="1"/>
  <c r="R141" i="2"/>
  <c r="T135" i="2"/>
  <c r="R133" i="2"/>
  <c r="T265" i="2"/>
  <c r="S264" i="2"/>
  <c r="R263" i="2"/>
  <c r="T261" i="2"/>
  <c r="S260" i="2"/>
  <c r="R259" i="2"/>
  <c r="T257" i="2"/>
  <c r="S256" i="2"/>
  <c r="R255" i="2"/>
  <c r="T253" i="2"/>
  <c r="S252" i="2"/>
  <c r="R251" i="2"/>
  <c r="S248" i="2"/>
  <c r="R247" i="2"/>
  <c r="T245" i="2"/>
  <c r="R243" i="2"/>
  <c r="T241" i="2"/>
  <c r="S240" i="2"/>
  <c r="T237" i="2"/>
  <c r="S236" i="2"/>
  <c r="R235" i="2"/>
  <c r="S232" i="2"/>
  <c r="R231" i="2"/>
  <c r="T229" i="2"/>
  <c r="R227" i="2"/>
  <c r="T225" i="2"/>
  <c r="S224" i="2"/>
  <c r="T221" i="2"/>
  <c r="S220" i="2"/>
  <c r="R219" i="2"/>
  <c r="S216" i="2"/>
  <c r="R215" i="2"/>
  <c r="T209" i="2"/>
  <c r="R199" i="2"/>
  <c r="T193" i="2"/>
  <c r="S188" i="2"/>
  <c r="T129" i="2"/>
  <c r="S266" i="2"/>
  <c r="T263" i="2"/>
  <c r="R192" i="2"/>
  <c r="R180" i="2"/>
  <c r="T130" i="2"/>
  <c r="R128" i="2"/>
  <c r="T126" i="2"/>
  <c r="R124" i="2"/>
  <c r="T122" i="2"/>
  <c r="S121" i="2"/>
  <c r="T118" i="2"/>
  <c r="R116" i="2"/>
  <c r="S113" i="2"/>
  <c r="T110" i="2"/>
  <c r="R108" i="2"/>
  <c r="S105" i="2"/>
  <c r="T102" i="2"/>
  <c r="R100" i="2"/>
  <c r="S97" i="2"/>
  <c r="T94" i="2"/>
  <c r="R92" i="2"/>
  <c r="S89" i="2"/>
  <c r="T86" i="2"/>
  <c r="R84" i="2"/>
  <c r="S81" i="2"/>
  <c r="T78" i="2"/>
  <c r="R76" i="2"/>
  <c r="S73" i="2"/>
  <c r="T70" i="2"/>
  <c r="R68" i="2"/>
  <c r="S65" i="2"/>
  <c r="T62" i="2"/>
  <c r="R60" i="2"/>
  <c r="S57" i="2"/>
  <c r="T54" i="2"/>
  <c r="R52" i="2"/>
  <c r="S49" i="2"/>
  <c r="T46" i="2"/>
  <c r="R44" i="2"/>
  <c r="S41" i="2"/>
  <c r="T38" i="2"/>
  <c r="R36" i="2"/>
  <c r="S33" i="2"/>
  <c r="T30" i="2"/>
  <c r="R28" i="2"/>
  <c r="S25" i="2"/>
  <c r="T22" i="2"/>
  <c r="R20" i="2"/>
  <c r="S265" i="2"/>
  <c r="T262" i="2"/>
  <c r="T258" i="2"/>
  <c r="R256" i="2"/>
  <c r="S253" i="2"/>
  <c r="T250" i="2"/>
  <c r="R248" i="2"/>
  <c r="S245" i="2"/>
  <c r="T242" i="2"/>
  <c r="R240" i="2"/>
  <c r="S237" i="2"/>
  <c r="T234" i="2"/>
  <c r="R232" i="2"/>
  <c r="S229" i="2"/>
  <c r="T226" i="2"/>
  <c r="R224" i="2"/>
  <c r="S221" i="2"/>
  <c r="T218" i="2"/>
  <c r="R216" i="2"/>
  <c r="S213" i="2"/>
  <c r="T210" i="2"/>
  <c r="R208" i="2"/>
  <c r="T206" i="2"/>
  <c r="S205" i="2"/>
  <c r="S204" i="2"/>
  <c r="R204" i="2"/>
  <c r="T202" i="2"/>
  <c r="S201" i="2"/>
  <c r="R200" i="2"/>
  <c r="T198" i="2"/>
  <c r="S197" i="2"/>
  <c r="R196" i="2"/>
  <c r="T194" i="2"/>
  <c r="S193" i="2"/>
  <c r="S190" i="2"/>
  <c r="T190" i="2"/>
  <c r="S189" i="2"/>
  <c r="R188" i="2"/>
  <c r="T186" i="2"/>
  <c r="S185" i="2"/>
  <c r="R184" i="2"/>
  <c r="R181" i="2"/>
  <c r="T182" i="2"/>
  <c r="S181" i="2"/>
  <c r="T178" i="2"/>
  <c r="S177" i="2"/>
  <c r="R176" i="2"/>
  <c r="T174" i="2"/>
  <c r="S173" i="2"/>
  <c r="S170" i="2"/>
  <c r="R172" i="2"/>
  <c r="T170" i="2"/>
  <c r="S169" i="2"/>
  <c r="R168" i="2"/>
  <c r="T166" i="2"/>
  <c r="S165" i="2"/>
  <c r="R164" i="2"/>
  <c r="T162" i="2"/>
  <c r="T159" i="2"/>
  <c r="S161" i="2"/>
  <c r="R160" i="2"/>
  <c r="T158" i="2"/>
  <c r="S157" i="2"/>
  <c r="R156" i="2"/>
  <c r="R149" i="2"/>
  <c r="T154" i="2"/>
  <c r="S153" i="2"/>
  <c r="T255" i="2"/>
  <c r="R239" i="2"/>
  <c r="T217" i="2"/>
  <c r="R264" i="2"/>
  <c r="S261" i="2"/>
  <c r="S257" i="2"/>
  <c r="T254" i="2"/>
  <c r="R252" i="2"/>
  <c r="S249" i="2"/>
  <c r="T246" i="2"/>
  <c r="R244" i="2"/>
  <c r="S241" i="2"/>
  <c r="T238" i="2"/>
  <c r="R236" i="2"/>
  <c r="S233" i="2"/>
  <c r="T230" i="2"/>
  <c r="R228" i="2"/>
  <c r="S225" i="2"/>
  <c r="T222" i="2"/>
  <c r="R220" i="2"/>
  <c r="S217" i="2"/>
  <c r="T214" i="2"/>
  <c r="T211" i="2"/>
  <c r="R212" i="2"/>
  <c r="S209" i="2"/>
  <c r="R265" i="2"/>
  <c r="S262" i="2"/>
  <c r="T259" i="2"/>
  <c r="R257" i="2"/>
  <c r="S254" i="2"/>
  <c r="T251" i="2"/>
  <c r="S206" i="2"/>
  <c r="R201" i="2"/>
  <c r="T195" i="2"/>
  <c r="S186" i="2"/>
  <c r="T183" i="2"/>
  <c r="S178" i="2"/>
  <c r="T175" i="2"/>
  <c r="R173" i="2"/>
  <c r="T167" i="2"/>
  <c r="R165" i="2"/>
  <c r="S162" i="2"/>
  <c r="R157" i="2"/>
  <c r="S154" i="2"/>
  <c r="T151" i="2"/>
  <c r="S146" i="2"/>
  <c r="T143" i="2"/>
  <c r="R253" i="2"/>
  <c r="T233" i="2"/>
  <c r="T266" i="2"/>
  <c r="R260" i="2"/>
  <c r="R261" i="2"/>
  <c r="T249" i="2"/>
  <c r="S228" i="2"/>
  <c r="S250" i="2"/>
  <c r="R249" i="2"/>
  <c r="T247" i="2"/>
  <c r="S246" i="2"/>
  <c r="R245" i="2"/>
  <c r="T243" i="2"/>
  <c r="S242" i="2"/>
  <c r="R241" i="2"/>
  <c r="T239" i="2"/>
  <c r="S238" i="2"/>
  <c r="R237" i="2"/>
  <c r="T235" i="2"/>
  <c r="S234" i="2"/>
  <c r="R233" i="2"/>
  <c r="T231" i="2"/>
  <c r="S230" i="2"/>
  <c r="R229" i="2"/>
  <c r="T227" i="2"/>
  <c r="S226" i="2"/>
  <c r="R225" i="2"/>
  <c r="T223" i="2"/>
  <c r="S222" i="2"/>
  <c r="R221" i="2"/>
  <c r="T219" i="2"/>
  <c r="S218" i="2"/>
  <c r="R217" i="2"/>
  <c r="T215" i="2"/>
  <c r="S214" i="2"/>
  <c r="R213" i="2"/>
  <c r="S210" i="2"/>
  <c r="R209" i="2"/>
  <c r="T207" i="2"/>
  <c r="R205" i="2"/>
  <c r="T203" i="2"/>
  <c r="S202" i="2"/>
  <c r="T199" i="2"/>
  <c r="S198" i="2"/>
  <c r="R197" i="2"/>
  <c r="S194" i="2"/>
  <c r="R193" i="2"/>
  <c r="T191" i="2"/>
  <c r="R189" i="2"/>
  <c r="T187" i="2"/>
  <c r="R185" i="2"/>
  <c r="S182" i="2"/>
  <c r="T179" i="2"/>
  <c r="R177" i="2"/>
  <c r="S174" i="2"/>
  <c r="T171" i="2"/>
  <c r="R169" i="2"/>
  <c r="S166" i="2"/>
  <c r="T163" i="2"/>
  <c r="R161" i="2"/>
  <c r="S158" i="2"/>
  <c r="T155" i="2"/>
  <c r="R153" i="2"/>
  <c r="S150" i="2"/>
  <c r="T147" i="2"/>
  <c r="R145" i="2"/>
  <c r="S142" i="2"/>
  <c r="T139" i="2"/>
  <c r="R137" i="2"/>
  <c r="S134" i="2"/>
  <c r="T131" i="2"/>
  <c r="S130" i="2"/>
  <c r="R129" i="2"/>
  <c r="T127" i="2"/>
  <c r="S126" i="2"/>
  <c r="R125" i="2"/>
  <c r="T123" i="2"/>
  <c r="S122" i="2"/>
  <c r="R121" i="2"/>
  <c r="T119" i="2"/>
  <c r="S118" i="2"/>
  <c r="S117" i="2"/>
  <c r="R117" i="2"/>
  <c r="T115" i="2"/>
  <c r="S114" i="2"/>
  <c r="R113" i="2"/>
  <c r="R112" i="2"/>
  <c r="T111" i="2"/>
  <c r="S110" i="2"/>
  <c r="R109" i="2"/>
  <c r="T107" i="2"/>
  <c r="T106" i="2"/>
  <c r="S106" i="2"/>
  <c r="R105" i="2"/>
  <c r="T103" i="2"/>
  <c r="S102" i="2"/>
  <c r="S101" i="2"/>
  <c r="R101" i="2"/>
  <c r="T99" i="2"/>
  <c r="S98" i="2"/>
  <c r="R97" i="2"/>
  <c r="R96" i="2"/>
  <c r="T95" i="2"/>
  <c r="S94" i="2"/>
  <c r="R93" i="2"/>
  <c r="T91" i="2"/>
  <c r="T90" i="2"/>
  <c r="S90" i="2"/>
  <c r="R89" i="2"/>
  <c r="T87" i="2"/>
  <c r="S86" i="2"/>
  <c r="S85" i="2"/>
  <c r="R85" i="2"/>
  <c r="T83" i="2"/>
  <c r="S82" i="2"/>
  <c r="R81" i="2"/>
  <c r="R80" i="2"/>
  <c r="T79" i="2"/>
  <c r="S78" i="2"/>
  <c r="R77" i="2"/>
  <c r="T75" i="2"/>
  <c r="T74" i="2"/>
  <c r="S74" i="2"/>
  <c r="R73" i="2"/>
  <c r="T71" i="2"/>
  <c r="S70" i="2"/>
  <c r="S69" i="2"/>
  <c r="R69" i="2"/>
  <c r="T67" i="2"/>
  <c r="S66" i="2"/>
  <c r="R65" i="2"/>
  <c r="R64" i="2"/>
  <c r="T63" i="2"/>
  <c r="S62" i="2"/>
  <c r="R61" i="2"/>
  <c r="T59" i="2"/>
  <c r="T58" i="2"/>
  <c r="S58" i="2"/>
  <c r="R57" i="2"/>
  <c r="T55" i="2"/>
  <c r="S54" i="2"/>
  <c r="S53" i="2"/>
  <c r="R53" i="2"/>
  <c r="T51" i="2"/>
  <c r="S50" i="2"/>
  <c r="R49" i="2"/>
  <c r="R48" i="2"/>
  <c r="T47" i="2"/>
  <c r="S46" i="2"/>
  <c r="R45" i="2"/>
  <c r="T43" i="2"/>
  <c r="T42" i="2"/>
  <c r="S42" i="2"/>
  <c r="R41" i="2"/>
  <c r="T39" i="2"/>
  <c r="S38" i="2"/>
  <c r="S37" i="2"/>
  <c r="R37" i="2"/>
  <c r="T35" i="2"/>
  <c r="S34" i="2"/>
  <c r="R33" i="2"/>
  <c r="R32" i="2"/>
  <c r="T31" i="2"/>
  <c r="S30" i="2"/>
  <c r="R29" i="2"/>
  <c r="T27" i="2"/>
  <c r="T26" i="2"/>
  <c r="S26" i="2"/>
  <c r="R25" i="2"/>
  <c r="T23" i="2"/>
  <c r="S22" i="2"/>
  <c r="S21" i="2"/>
  <c r="R21" i="2"/>
  <c r="T19" i="2"/>
  <c r="R120" i="2"/>
  <c r="T98" i="2"/>
  <c r="S77" i="2"/>
  <c r="R56" i="2"/>
  <c r="T34" i="2"/>
  <c r="R266" i="2"/>
  <c r="T264" i="2"/>
  <c r="S263" i="2"/>
  <c r="R262" i="2"/>
  <c r="T260" i="2"/>
  <c r="S259" i="2"/>
  <c r="R258" i="2"/>
  <c r="T256" i="2"/>
  <c r="S255" i="2"/>
  <c r="R254" i="2"/>
  <c r="T252" i="2"/>
  <c r="S251" i="2"/>
  <c r="R250" i="2"/>
  <c r="T248" i="2"/>
  <c r="S247" i="2"/>
  <c r="R246" i="2"/>
  <c r="T244" i="2"/>
  <c r="S243" i="2"/>
  <c r="R242" i="2"/>
  <c r="T240" i="2"/>
  <c r="S239" i="2"/>
  <c r="R238" i="2"/>
  <c r="T236" i="2"/>
  <c r="S235" i="2"/>
  <c r="R234" i="2"/>
  <c r="T232" i="2"/>
  <c r="S231" i="2"/>
  <c r="R230" i="2"/>
  <c r="T228" i="2"/>
  <c r="S227" i="2"/>
  <c r="R226" i="2"/>
  <c r="T224" i="2"/>
  <c r="S223" i="2"/>
  <c r="R222" i="2"/>
  <c r="T220" i="2"/>
  <c r="S219" i="2"/>
  <c r="R218" i="2"/>
  <c r="T216" i="2"/>
  <c r="S215" i="2"/>
  <c r="R214" i="2"/>
  <c r="T212" i="2"/>
  <c r="S211" i="2"/>
  <c r="R210" i="2"/>
  <c r="T208" i="2"/>
  <c r="S207" i="2"/>
  <c r="R206" i="2"/>
  <c r="T204" i="2"/>
  <c r="S203" i="2"/>
  <c r="R202" i="2"/>
  <c r="T200" i="2"/>
  <c r="S199" i="2"/>
  <c r="R198" i="2"/>
  <c r="T196" i="2"/>
  <c r="S195" i="2"/>
  <c r="R194" i="2"/>
  <c r="T192" i="2"/>
  <c r="S191" i="2"/>
  <c r="R190" i="2"/>
  <c r="T188" i="2"/>
  <c r="S187" i="2"/>
  <c r="R186" i="2"/>
  <c r="T184" i="2"/>
  <c r="S183" i="2"/>
  <c r="R182" i="2"/>
  <c r="T180" i="2"/>
  <c r="S179" i="2"/>
  <c r="R178" i="2"/>
  <c r="T176" i="2"/>
  <c r="S175" i="2"/>
  <c r="R174" i="2"/>
  <c r="T172" i="2"/>
  <c r="S171" i="2"/>
  <c r="R170" i="2"/>
  <c r="T168" i="2"/>
  <c r="S167" i="2"/>
  <c r="R166" i="2"/>
  <c r="T164" i="2"/>
  <c r="S163" i="2"/>
  <c r="R162" i="2"/>
  <c r="T160" i="2"/>
  <c r="S159" i="2"/>
  <c r="R158" i="2"/>
  <c r="T156" i="2"/>
  <c r="S155" i="2"/>
  <c r="R154" i="2"/>
  <c r="T152" i="2"/>
  <c r="S151" i="2"/>
  <c r="R150" i="2"/>
  <c r="T148" i="2"/>
  <c r="S147" i="2"/>
  <c r="R146" i="2"/>
  <c r="T144" i="2"/>
  <c r="S143" i="2"/>
  <c r="R142" i="2"/>
  <c r="T140" i="2"/>
  <c r="S139" i="2"/>
  <c r="R138" i="2"/>
  <c r="T136" i="2"/>
  <c r="S135" i="2"/>
  <c r="R134" i="2"/>
  <c r="T132" i="2"/>
  <c r="S131" i="2"/>
  <c r="R130" i="2"/>
  <c r="T128" i="2"/>
  <c r="S127" i="2"/>
  <c r="R126" i="2"/>
  <c r="T124" i="2"/>
  <c r="S123" i="2"/>
  <c r="R122" i="2"/>
  <c r="T120" i="2"/>
  <c r="S119" i="2"/>
  <c r="R118" i="2"/>
  <c r="T116" i="2"/>
  <c r="S115" i="2"/>
  <c r="R114" i="2"/>
  <c r="T114" i="2"/>
  <c r="S93" i="2"/>
  <c r="R72" i="2"/>
  <c r="T50" i="2"/>
  <c r="S29" i="2"/>
  <c r="T213" i="2"/>
  <c r="S212" i="2"/>
  <c r="R211" i="2"/>
  <c r="S208" i="2"/>
  <c r="R207" i="2"/>
  <c r="T205" i="2"/>
  <c r="R203" i="2"/>
  <c r="T201" i="2"/>
  <c r="S200" i="2"/>
  <c r="T197" i="2"/>
  <c r="S196" i="2"/>
  <c r="R195" i="2"/>
  <c r="S192" i="2"/>
  <c r="R191" i="2"/>
  <c r="T189" i="2"/>
  <c r="R187" i="2"/>
  <c r="T185" i="2"/>
  <c r="S184" i="2"/>
  <c r="R183" i="2"/>
  <c r="T181" i="2"/>
  <c r="S180" i="2"/>
  <c r="R179" i="2"/>
  <c r="T177" i="2"/>
  <c r="S176" i="2"/>
  <c r="R175" i="2"/>
  <c r="T173" i="2"/>
  <c r="S172" i="2"/>
  <c r="R171" i="2"/>
  <c r="T169" i="2"/>
  <c r="S168" i="2"/>
  <c r="R167" i="2"/>
  <c r="T165" i="2"/>
  <c r="S164" i="2"/>
  <c r="R163" i="2"/>
  <c r="T161" i="2"/>
  <c r="S160" i="2"/>
  <c r="R159" i="2"/>
  <c r="T157" i="2"/>
  <c r="S156" i="2"/>
  <c r="R155" i="2"/>
  <c r="T153" i="2"/>
  <c r="S152" i="2"/>
  <c r="R151" i="2"/>
  <c r="T149" i="2"/>
  <c r="S148" i="2"/>
  <c r="R147" i="2"/>
  <c r="T145" i="2"/>
  <c r="S144" i="2"/>
  <c r="R143" i="2"/>
  <c r="T141" i="2"/>
  <c r="S140" i="2"/>
  <c r="R139" i="2"/>
  <c r="T137" i="2"/>
  <c r="S136" i="2"/>
  <c r="R135" i="2"/>
  <c r="T133" i="2"/>
  <c r="S132" i="2"/>
  <c r="R131" i="2"/>
  <c r="S128" i="2"/>
  <c r="R127" i="2"/>
  <c r="T125" i="2"/>
  <c r="S124" i="2"/>
  <c r="R123" i="2"/>
  <c r="T121" i="2"/>
  <c r="S120" i="2"/>
  <c r="R119" i="2"/>
  <c r="T117" i="2"/>
  <c r="S116" i="2"/>
  <c r="R115" i="2"/>
  <c r="T113" i="2"/>
  <c r="S112" i="2"/>
  <c r="R111" i="2"/>
  <c r="T109" i="2"/>
  <c r="S108" i="2"/>
  <c r="R107" i="2"/>
  <c r="T105" i="2"/>
  <c r="S104" i="2"/>
  <c r="R103" i="2"/>
  <c r="T101" i="2"/>
  <c r="S100" i="2"/>
  <c r="R99" i="2"/>
  <c r="T97" i="2"/>
  <c r="S96" i="2"/>
  <c r="R95" i="2"/>
  <c r="T93" i="2"/>
  <c r="S92" i="2"/>
  <c r="R91" i="2"/>
  <c r="T89" i="2"/>
  <c r="S88" i="2"/>
  <c r="R87" i="2"/>
  <c r="T85" i="2"/>
  <c r="S84" i="2"/>
  <c r="R83" i="2"/>
  <c r="T81" i="2"/>
  <c r="S80" i="2"/>
  <c r="R79" i="2"/>
  <c r="T77" i="2"/>
  <c r="S76" i="2"/>
  <c r="R75" i="2"/>
  <c r="T73" i="2"/>
  <c r="S72" i="2"/>
  <c r="R71" i="2"/>
  <c r="T69" i="2"/>
  <c r="S68" i="2"/>
  <c r="R67" i="2"/>
  <c r="T65" i="2"/>
  <c r="S64" i="2"/>
  <c r="R63" i="2"/>
  <c r="T61" i="2"/>
  <c r="S60" i="2"/>
  <c r="R59" i="2"/>
  <c r="T57" i="2"/>
  <c r="S56" i="2"/>
  <c r="R55" i="2"/>
  <c r="T53" i="2"/>
  <c r="S52" i="2"/>
  <c r="R51" i="2"/>
  <c r="T49" i="2"/>
  <c r="S48" i="2"/>
  <c r="R47" i="2"/>
  <c r="T45" i="2"/>
  <c r="S44" i="2"/>
  <c r="R43" i="2"/>
  <c r="T41" i="2"/>
  <c r="S40" i="2"/>
  <c r="R39" i="2"/>
  <c r="T37" i="2"/>
  <c r="S36" i="2"/>
  <c r="R35" i="2"/>
  <c r="T33" i="2"/>
  <c r="S32" i="2"/>
  <c r="R31" i="2"/>
  <c r="T29" i="2"/>
  <c r="S28" i="2"/>
  <c r="R27" i="2"/>
  <c r="T25" i="2"/>
  <c r="S24" i="2"/>
  <c r="R23" i="2"/>
  <c r="T21" i="2"/>
  <c r="S20" i="2"/>
  <c r="R19" i="2"/>
  <c r="S109" i="2"/>
  <c r="R88" i="2"/>
  <c r="T66" i="2"/>
  <c r="S45" i="2"/>
  <c r="R24" i="2"/>
  <c r="R152" i="2"/>
  <c r="T150" i="2"/>
  <c r="S149" i="2"/>
  <c r="R148" i="2"/>
  <c r="T146" i="2"/>
  <c r="S145" i="2"/>
  <c r="R144" i="2"/>
  <c r="T142" i="2"/>
  <c r="S141" i="2"/>
  <c r="R140" i="2"/>
  <c r="T138" i="2"/>
  <c r="S137" i="2"/>
  <c r="R136" i="2"/>
  <c r="T134" i="2"/>
  <c r="S133" i="2"/>
  <c r="R132" i="2"/>
  <c r="S129" i="2"/>
  <c r="T112" i="2"/>
  <c r="S111" i="2"/>
  <c r="R110" i="2"/>
  <c r="T108" i="2"/>
  <c r="S107" i="2"/>
  <c r="R106" i="2"/>
  <c r="T104" i="2"/>
  <c r="S103" i="2"/>
  <c r="R102" i="2"/>
  <c r="T100" i="2"/>
  <c r="S99" i="2"/>
  <c r="R98" i="2"/>
  <c r="T96" i="2"/>
  <c r="S95" i="2"/>
  <c r="R94" i="2"/>
  <c r="T92" i="2"/>
  <c r="S91" i="2"/>
  <c r="R90" i="2"/>
  <c r="T88" i="2"/>
  <c r="S87" i="2"/>
  <c r="R86" i="2"/>
  <c r="T84" i="2"/>
  <c r="S83" i="2"/>
  <c r="R82" i="2"/>
  <c r="T80" i="2"/>
  <c r="S79" i="2"/>
  <c r="R78" i="2"/>
  <c r="T76" i="2"/>
  <c r="S75" i="2"/>
  <c r="R74" i="2"/>
  <c r="T72" i="2"/>
  <c r="S71" i="2"/>
  <c r="R70" i="2"/>
  <c r="T68" i="2"/>
  <c r="S67" i="2"/>
  <c r="R66" i="2"/>
  <c r="T64" i="2"/>
  <c r="S63" i="2"/>
  <c r="R62" i="2"/>
  <c r="T60" i="2"/>
  <c r="S59" i="2"/>
  <c r="R58" i="2"/>
  <c r="T56" i="2"/>
  <c r="S55" i="2"/>
  <c r="R54" i="2"/>
  <c r="T52" i="2"/>
  <c r="S51" i="2"/>
  <c r="R50" i="2"/>
  <c r="T48" i="2"/>
  <c r="S47" i="2"/>
  <c r="R46" i="2"/>
  <c r="T44" i="2"/>
  <c r="S43" i="2"/>
  <c r="R42" i="2"/>
  <c r="T40" i="2"/>
  <c r="S39" i="2"/>
  <c r="R38" i="2"/>
  <c r="T36" i="2"/>
  <c r="S35" i="2"/>
  <c r="R34" i="2"/>
  <c r="T32" i="2"/>
  <c r="S31" i="2"/>
  <c r="R30" i="2"/>
  <c r="T28" i="2"/>
  <c r="S27" i="2"/>
  <c r="R26" i="2"/>
  <c r="T24" i="2"/>
  <c r="S23" i="2"/>
  <c r="R22" i="2"/>
  <c r="T20" i="2"/>
  <c r="S19" i="2"/>
  <c r="G266" i="2"/>
  <c r="G262" i="2"/>
  <c r="G258" i="2"/>
  <c r="G254" i="2"/>
  <c r="G250" i="2"/>
  <c r="G246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265" i="2"/>
  <c r="G261" i="2"/>
  <c r="G257" i="2"/>
  <c r="G253" i="2"/>
  <c r="G249" i="2"/>
  <c r="G264" i="2"/>
  <c r="G260" i="2"/>
  <c r="G256" i="2"/>
  <c r="G252" i="2"/>
  <c r="G248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245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30" i="2"/>
  <c r="G26" i="2"/>
  <c r="G22" i="2"/>
  <c r="G18" i="2"/>
  <c r="G14" i="2"/>
  <c r="G10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P270" i="1" l="1"/>
  <c r="P48" i="1"/>
  <c r="P256" i="1"/>
  <c r="P213" i="1"/>
  <c r="P245" i="1"/>
  <c r="P183" i="1"/>
  <c r="P28" i="1"/>
  <c r="P160" i="1"/>
  <c r="P247" i="1"/>
  <c r="P215" i="1"/>
  <c r="P26" i="1"/>
  <c r="P211" i="1"/>
  <c r="P235" i="1"/>
  <c r="P243" i="1"/>
  <c r="P267" i="1"/>
  <c r="P44" i="1"/>
  <c r="P46" i="1"/>
  <c r="P22" i="1"/>
  <c r="P66" i="1"/>
  <c r="P94" i="1"/>
  <c r="P138" i="1"/>
  <c r="P164" i="1"/>
  <c r="P180" i="1"/>
  <c r="P202" i="1"/>
  <c r="P246" i="1"/>
  <c r="P25" i="1"/>
  <c r="P33" i="1"/>
  <c r="P40" i="1"/>
  <c r="P82" i="1"/>
  <c r="P130" i="1"/>
  <c r="P124" i="1"/>
  <c r="P154" i="1"/>
  <c r="P170" i="1"/>
  <c r="P176" i="1"/>
  <c r="P196" i="1"/>
  <c r="P212" i="1"/>
  <c r="P252" i="1"/>
  <c r="P203" i="1"/>
  <c r="P209" i="1"/>
  <c r="P233" i="1"/>
  <c r="P241" i="1"/>
  <c r="P269" i="1"/>
  <c r="P104" i="1"/>
  <c r="P236" i="1"/>
  <c r="P36" i="1"/>
  <c r="P41" i="1"/>
  <c r="P49" i="1"/>
  <c r="P118" i="1"/>
  <c r="P228" i="1"/>
  <c r="P73" i="1"/>
  <c r="P81" i="1"/>
  <c r="P97" i="1"/>
  <c r="P105" i="1"/>
  <c r="P113" i="1"/>
  <c r="P153" i="1"/>
  <c r="P161" i="1"/>
  <c r="P169" i="1"/>
  <c r="P177" i="1"/>
  <c r="P187" i="1"/>
  <c r="P195" i="1"/>
  <c r="P112" i="1"/>
  <c r="P100" i="1"/>
  <c r="P226" i="1"/>
  <c r="P244" i="1"/>
  <c r="P119" i="1"/>
  <c r="P47" i="1"/>
  <c r="P71" i="1"/>
  <c r="P185" i="1"/>
  <c r="P193" i="1"/>
  <c r="P231" i="1"/>
  <c r="P239" i="1"/>
  <c r="P263" i="1"/>
  <c r="P201" i="1"/>
  <c r="P70" i="1"/>
  <c r="P90" i="1"/>
  <c r="P114" i="1"/>
  <c r="P126" i="1"/>
  <c r="P136" i="1"/>
  <c r="P108" i="1"/>
  <c r="P162" i="1"/>
  <c r="P178" i="1"/>
  <c r="P208" i="1"/>
  <c r="P151" i="1"/>
  <c r="P250" i="1"/>
  <c r="P55" i="1"/>
  <c r="P63" i="1"/>
  <c r="P78" i="1"/>
  <c r="P80" i="1"/>
  <c r="P87" i="1"/>
  <c r="P127" i="1"/>
  <c r="P135" i="1"/>
  <c r="P143" i="1"/>
  <c r="P223" i="1"/>
  <c r="P255" i="1"/>
  <c r="P60" i="1"/>
  <c r="P148" i="1"/>
  <c r="P186" i="1"/>
  <c r="P194" i="1"/>
  <c r="P210" i="1"/>
  <c r="P218" i="1"/>
  <c r="P39" i="1"/>
  <c r="P224" i="1"/>
  <c r="P260" i="1"/>
  <c r="P34" i="1"/>
  <c r="Q267" i="2"/>
  <c r="P268" i="1"/>
  <c r="Q268" i="2"/>
  <c r="Q207" i="2"/>
  <c r="P72" i="1"/>
  <c r="P106" i="1"/>
  <c r="P150" i="1"/>
  <c r="P116" i="1"/>
  <c r="P264" i="1"/>
  <c r="P205" i="1"/>
  <c r="P91" i="1"/>
  <c r="P123" i="1"/>
  <c r="P131" i="1"/>
  <c r="P139" i="1"/>
  <c r="P147" i="1"/>
  <c r="P181" i="1"/>
  <c r="P219" i="1"/>
  <c r="P227" i="1"/>
  <c r="P251" i="1"/>
  <c r="P259" i="1"/>
  <c r="P98" i="1"/>
  <c r="P120" i="1"/>
  <c r="P142" i="1"/>
  <c r="P188" i="1"/>
  <c r="P204" i="1"/>
  <c r="P220" i="1"/>
  <c r="P238" i="1"/>
  <c r="P197" i="1"/>
  <c r="P24" i="1"/>
  <c r="P52" i="1"/>
  <c r="P58" i="1"/>
  <c r="P68" i="1"/>
  <c r="P134" i="1"/>
  <c r="P156" i="1"/>
  <c r="P166" i="1"/>
  <c r="P172" i="1"/>
  <c r="P182" i="1"/>
  <c r="P198" i="1"/>
  <c r="P214" i="1"/>
  <c r="P230" i="1"/>
  <c r="P248" i="1"/>
  <c r="P50" i="1"/>
  <c r="P67" i="1"/>
  <c r="P83" i="1"/>
  <c r="P99" i="1"/>
  <c r="P107" i="1"/>
  <c r="P115" i="1"/>
  <c r="P155" i="1"/>
  <c r="P163" i="1"/>
  <c r="P171" i="1"/>
  <c r="P189" i="1"/>
  <c r="P110" i="1"/>
  <c r="P152" i="1"/>
  <c r="P266" i="1"/>
  <c r="P27" i="1"/>
  <c r="P35" i="1"/>
  <c r="P43" i="1"/>
  <c r="P53" i="1"/>
  <c r="P57" i="1"/>
  <c r="P61" i="1"/>
  <c r="P65" i="1"/>
  <c r="P74" i="1"/>
  <c r="P76" i="1"/>
  <c r="P86" i="1"/>
  <c r="P92" i="1"/>
  <c r="P229" i="1"/>
  <c r="P237" i="1"/>
  <c r="P261" i="1"/>
  <c r="P265" i="1"/>
  <c r="P84" i="1"/>
  <c r="P102" i="1"/>
  <c r="P122" i="1"/>
  <c r="P132" i="1"/>
  <c r="P190" i="1"/>
  <c r="P206" i="1"/>
  <c r="P222" i="1"/>
  <c r="P258" i="1"/>
  <c r="P38" i="1"/>
  <c r="P77" i="1"/>
  <c r="P125" i="1"/>
  <c r="P133" i="1"/>
  <c r="P141" i="1"/>
  <c r="P149" i="1"/>
  <c r="P199" i="1"/>
  <c r="P207" i="1"/>
  <c r="P221" i="1"/>
  <c r="P253" i="1"/>
  <c r="P146" i="1"/>
  <c r="P140" i="1"/>
  <c r="P168" i="1"/>
  <c r="P184" i="1"/>
  <c r="P200" i="1"/>
  <c r="P216" i="1"/>
  <c r="P21" i="1"/>
  <c r="P29" i="1"/>
  <c r="P45" i="1"/>
  <c r="P93" i="1"/>
  <c r="P191" i="1"/>
  <c r="Q175" i="2"/>
  <c r="Q239" i="2"/>
  <c r="Q255" i="2"/>
  <c r="Q263" i="2"/>
  <c r="Q261" i="2"/>
  <c r="Q223" i="2"/>
  <c r="Q183" i="2"/>
  <c r="Q199" i="2"/>
  <c r="Q215" i="2"/>
  <c r="Q231" i="2"/>
  <c r="Q247" i="2"/>
  <c r="Q191" i="2"/>
  <c r="Q260" i="2"/>
  <c r="Q251" i="2"/>
  <c r="Q262" i="2"/>
  <c r="Q28" i="2"/>
  <c r="Q60" i="2"/>
  <c r="Q92" i="2"/>
  <c r="Q124" i="2"/>
  <c r="Q143" i="2"/>
  <c r="Q256" i="2"/>
  <c r="Q179" i="2"/>
  <c r="Q195" i="2"/>
  <c r="Q211" i="2"/>
  <c r="Q227" i="2"/>
  <c r="Q243" i="2"/>
  <c r="Q258" i="2"/>
  <c r="Q265" i="2"/>
  <c r="Q44" i="2"/>
  <c r="Q76" i="2"/>
  <c r="Q108" i="2"/>
  <c r="Q127" i="2"/>
  <c r="Q159" i="2"/>
  <c r="Q180" i="2"/>
  <c r="Q196" i="2"/>
  <c r="Q212" i="2"/>
  <c r="Q228" i="2"/>
  <c r="Q244" i="2"/>
  <c r="Q167" i="2"/>
  <c r="Q266" i="2"/>
  <c r="Q264" i="2"/>
  <c r="Q163" i="2"/>
  <c r="Q259" i="2"/>
  <c r="Q197" i="2"/>
  <c r="Q213" i="2"/>
  <c r="Q229" i="2"/>
  <c r="Q245" i="2"/>
  <c r="Q201" i="2"/>
  <c r="Q217" i="2"/>
  <c r="Q233" i="2"/>
  <c r="Q249" i="2"/>
  <c r="Q24" i="2"/>
  <c r="Q40" i="2"/>
  <c r="Q56" i="2"/>
  <c r="Q72" i="2"/>
  <c r="Q88" i="2"/>
  <c r="Q104" i="2"/>
  <c r="Q120" i="2"/>
  <c r="Q139" i="2"/>
  <c r="Q155" i="2"/>
  <c r="Q171" i="2"/>
  <c r="Q187" i="2"/>
  <c r="Q203" i="2"/>
  <c r="Q219" i="2"/>
  <c r="Q235" i="2"/>
  <c r="Q176" i="2"/>
  <c r="Q192" i="2"/>
  <c r="Q208" i="2"/>
  <c r="Q224" i="2"/>
  <c r="Q240" i="2"/>
  <c r="Q257" i="2"/>
  <c r="Q29" i="2"/>
  <c r="Q22" i="2"/>
  <c r="Q38" i="2"/>
  <c r="Q54" i="2"/>
  <c r="Q70" i="2"/>
  <c r="Q86" i="2"/>
  <c r="Q102" i="2"/>
  <c r="Q118" i="2"/>
  <c r="Q27" i="2"/>
  <c r="Q43" i="2"/>
  <c r="Q59" i="2"/>
  <c r="Q75" i="2"/>
  <c r="Q91" i="2"/>
  <c r="Q107" i="2"/>
  <c r="Q123" i="2"/>
  <c r="Q128" i="2"/>
  <c r="Q144" i="2"/>
  <c r="Q160" i="2"/>
  <c r="Q49" i="2"/>
  <c r="Q65" i="2"/>
  <c r="Q81" i="2"/>
  <c r="Q97" i="2"/>
  <c r="Q113" i="2"/>
  <c r="Q129" i="2"/>
  <c r="Q145" i="2"/>
  <c r="Q161" i="2"/>
  <c r="Q177" i="2"/>
  <c r="Q193" i="2"/>
  <c r="Q209" i="2"/>
  <c r="Q225" i="2"/>
  <c r="Q241" i="2"/>
  <c r="Q130" i="2"/>
  <c r="Q146" i="2"/>
  <c r="Q162" i="2"/>
  <c r="Q178" i="2"/>
  <c r="Q194" i="2"/>
  <c r="Q210" i="2"/>
  <c r="Q226" i="2"/>
  <c r="Q242" i="2"/>
  <c r="Q33" i="2"/>
  <c r="Q26" i="2"/>
  <c r="Q42" i="2"/>
  <c r="Q58" i="2"/>
  <c r="Q74" i="2"/>
  <c r="Q90" i="2"/>
  <c r="Q106" i="2"/>
  <c r="Q122" i="2"/>
  <c r="Q31" i="2"/>
  <c r="Q47" i="2"/>
  <c r="Q63" i="2"/>
  <c r="Q79" i="2"/>
  <c r="Q95" i="2"/>
  <c r="Q111" i="2"/>
  <c r="Q132" i="2"/>
  <c r="Q148" i="2"/>
  <c r="Q164" i="2"/>
  <c r="Q53" i="2"/>
  <c r="Q69" i="2"/>
  <c r="Q85" i="2"/>
  <c r="Q101" i="2"/>
  <c r="Q117" i="2"/>
  <c r="Q133" i="2"/>
  <c r="Q149" i="2"/>
  <c r="Q165" i="2"/>
  <c r="Q181" i="2"/>
  <c r="Q134" i="2"/>
  <c r="Q150" i="2"/>
  <c r="Q166" i="2"/>
  <c r="Q182" i="2"/>
  <c r="Q198" i="2"/>
  <c r="Q214" i="2"/>
  <c r="Q230" i="2"/>
  <c r="Q246" i="2"/>
  <c r="Q32" i="2"/>
  <c r="Q64" i="2"/>
  <c r="Q80" i="2"/>
  <c r="Q96" i="2"/>
  <c r="Q112" i="2"/>
  <c r="Q21" i="2"/>
  <c r="Q37" i="2"/>
  <c r="Q30" i="2"/>
  <c r="Q46" i="2"/>
  <c r="Q62" i="2"/>
  <c r="Q78" i="2"/>
  <c r="Q94" i="2"/>
  <c r="Q110" i="2"/>
  <c r="Q19" i="2"/>
  <c r="Q35" i="2"/>
  <c r="Q51" i="2"/>
  <c r="Q67" i="2"/>
  <c r="Q83" i="2"/>
  <c r="Q99" i="2"/>
  <c r="Q115" i="2"/>
  <c r="Q131" i="2"/>
  <c r="Q147" i="2"/>
  <c r="Q136" i="2"/>
  <c r="Q152" i="2"/>
  <c r="Q168" i="2"/>
  <c r="Q184" i="2"/>
  <c r="Q200" i="2"/>
  <c r="Q216" i="2"/>
  <c r="Q232" i="2"/>
  <c r="Q248" i="2"/>
  <c r="Q57" i="2"/>
  <c r="Q73" i="2"/>
  <c r="Q89" i="2"/>
  <c r="Q105" i="2"/>
  <c r="Q121" i="2"/>
  <c r="Q137" i="2"/>
  <c r="Q153" i="2"/>
  <c r="Q169" i="2"/>
  <c r="Q185" i="2"/>
  <c r="Q138" i="2"/>
  <c r="Q154" i="2"/>
  <c r="Q170" i="2"/>
  <c r="Q186" i="2"/>
  <c r="Q202" i="2"/>
  <c r="Q218" i="2"/>
  <c r="Q234" i="2"/>
  <c r="Q250" i="2"/>
  <c r="Q48" i="2"/>
  <c r="Q20" i="2"/>
  <c r="Q36" i="2"/>
  <c r="Q52" i="2"/>
  <c r="Q68" i="2"/>
  <c r="Q84" i="2"/>
  <c r="Q100" i="2"/>
  <c r="Q116" i="2"/>
  <c r="Q25" i="2"/>
  <c r="Q41" i="2"/>
  <c r="Q34" i="2"/>
  <c r="Q50" i="2"/>
  <c r="Q66" i="2"/>
  <c r="Q82" i="2"/>
  <c r="Q98" i="2"/>
  <c r="Q114" i="2"/>
  <c r="Q23" i="2"/>
  <c r="Q39" i="2"/>
  <c r="Q55" i="2"/>
  <c r="Q71" i="2"/>
  <c r="Q87" i="2"/>
  <c r="Q103" i="2"/>
  <c r="Q119" i="2"/>
  <c r="Q135" i="2"/>
  <c r="Q151" i="2"/>
  <c r="Q140" i="2"/>
  <c r="Q156" i="2"/>
  <c r="Q172" i="2"/>
  <c r="Q188" i="2"/>
  <c r="Q204" i="2"/>
  <c r="Q220" i="2"/>
  <c r="Q236" i="2"/>
  <c r="Q252" i="2"/>
  <c r="Q45" i="2"/>
  <c r="Q61" i="2"/>
  <c r="Q77" i="2"/>
  <c r="Q93" i="2"/>
  <c r="Q109" i="2"/>
  <c r="Q125" i="2"/>
  <c r="Q141" i="2"/>
  <c r="Q157" i="2"/>
  <c r="Q173" i="2"/>
  <c r="Q189" i="2"/>
  <c r="Q205" i="2"/>
  <c r="Q221" i="2"/>
  <c r="Q237" i="2"/>
  <c r="Q253" i="2"/>
  <c r="Q126" i="2"/>
  <c r="Q142" i="2"/>
  <c r="Q158" i="2"/>
  <c r="Q174" i="2"/>
  <c r="Q190" i="2"/>
  <c r="Q206" i="2"/>
  <c r="Q222" i="2"/>
  <c r="Q238" i="2"/>
  <c r="Q254" i="2"/>
  <c r="Q18" i="2"/>
  <c r="M113" i="9"/>
</calcChain>
</file>

<file path=xl/sharedStrings.xml><?xml version="1.0" encoding="utf-8"?>
<sst xmlns="http://schemas.openxmlformats.org/spreadsheetml/2006/main" count="275" uniqueCount="133">
  <si>
    <t>Saldo</t>
  </si>
  <si>
    <t>Exp</t>
  </si>
  <si>
    <t>Imp</t>
  </si>
  <si>
    <t>US$ milhões</t>
  </si>
  <si>
    <t>Balança comercial</t>
  </si>
  <si>
    <t>mensal</t>
  </si>
  <si>
    <t>mm12</t>
  </si>
  <si>
    <t>BC, ex combustíveis</t>
  </si>
  <si>
    <t>Fonte: Funcex</t>
  </si>
  <si>
    <t>Índices de valor e volume</t>
  </si>
  <si>
    <t>Total</t>
  </si>
  <si>
    <t>Básicos</t>
  </si>
  <si>
    <t>Semi</t>
  </si>
  <si>
    <t>Manuf</t>
  </si>
  <si>
    <t>Exportações por classe de produtos</t>
  </si>
  <si>
    <t>valor mensal, US$ milhões</t>
  </si>
  <si>
    <t>valor mensal, 2006=100</t>
  </si>
  <si>
    <t>volume mensal, 2006=100</t>
  </si>
  <si>
    <t>valor mm12, 2006=100</t>
  </si>
  <si>
    <t>volume mm12, 2006=100</t>
  </si>
  <si>
    <t>Série Original</t>
  </si>
  <si>
    <t>Fatores SI</t>
  </si>
  <si>
    <t>Fatores</t>
  </si>
  <si>
    <t>Série dessazonalizada</t>
  </si>
  <si>
    <t>FATORES "SI"</t>
  </si>
  <si>
    <t>Mês</t>
  </si>
  <si>
    <t>Valor</t>
  </si>
  <si>
    <t>mm 12</t>
  </si>
  <si>
    <t>mm2x centr.</t>
  </si>
  <si>
    <t>B/D</t>
  </si>
  <si>
    <t>Finais</t>
  </si>
  <si>
    <t>B/F</t>
  </si>
  <si>
    <t>Ano 1</t>
  </si>
  <si>
    <t>Ano 2</t>
  </si>
  <si>
    <t>Ano 3</t>
  </si>
  <si>
    <t>Ano 4</t>
  </si>
  <si>
    <t>Ano 5</t>
  </si>
  <si>
    <t>Média</t>
  </si>
  <si>
    <t>Fatores Finais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</si>
  <si>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</si>
  <si>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</si>
  <si>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</si>
  <si>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</si>
  <si>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</si>
  <si>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</si>
  <si>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</si>
  <si>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</si>
  <si>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</si>
  <si>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</si>
  <si>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</si>
  <si>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</si>
  <si>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Ajuste=12/å fatores</t>
  </si>
  <si>
    <t>Câmbio real</t>
  </si>
  <si>
    <t>Importações por categoria de uso</t>
  </si>
  <si>
    <t>BK</t>
  </si>
  <si>
    <t>Interm.</t>
  </si>
  <si>
    <t>BCD</t>
  </si>
  <si>
    <t>BCND</t>
  </si>
  <si>
    <t>Balança comercial de combustíveis</t>
  </si>
  <si>
    <t>Combustíveis, US$ milhões</t>
  </si>
  <si>
    <t>Combustíveis, volume</t>
  </si>
  <si>
    <t>2006=100</t>
  </si>
  <si>
    <t>2011=100</t>
  </si>
  <si>
    <t>Combustíveis, % total</t>
  </si>
  <si>
    <t>Termos de troca</t>
  </si>
  <si>
    <t>Demanda externa</t>
  </si>
  <si>
    <t>Rentabilidade</t>
  </si>
  <si>
    <t>Indústria</t>
  </si>
  <si>
    <t>Fonte: ONU (Comtrade)</t>
  </si>
  <si>
    <t>Brasil</t>
  </si>
  <si>
    <t>Mundo</t>
  </si>
  <si>
    <t>2015-II</t>
  </si>
  <si>
    <t>Indices and values of manufactured goods exports</t>
  </si>
  <si>
    <t>2000=100</t>
  </si>
  <si>
    <t>Brasil/</t>
  </si>
  <si>
    <t>2003=100</t>
  </si>
  <si>
    <t>Indicadores variados</t>
  </si>
  <si>
    <t>Fontes: Funcex, Bacen, IBGE</t>
  </si>
  <si>
    <t>EXP/Y</t>
  </si>
  <si>
    <t>Importações (q)</t>
  </si>
  <si>
    <t>Manufaturados (q)</t>
  </si>
  <si>
    <t>Exportações (q)</t>
  </si>
  <si>
    <t>2012=100</t>
  </si>
  <si>
    <t>jun/94=100</t>
  </si>
  <si>
    <t>Produtos alimentícios</t>
  </si>
  <si>
    <t xml:space="preserve">Bebidas  </t>
  </si>
  <si>
    <t>Produtos do fumo</t>
  </si>
  <si>
    <t>Produtos têxteis</t>
  </si>
  <si>
    <t>Confecção de artigos do  vestuário e acessórios</t>
  </si>
  <si>
    <t>Couros, artefatos de couro, artigos para viagem e calçados</t>
  </si>
  <si>
    <t>Produtos de madeira</t>
  </si>
  <si>
    <t>Celulose, papel e produtos de papel</t>
  </si>
  <si>
    <t>Impressão e reprodução de gravações</t>
  </si>
  <si>
    <t>Produtos químicos</t>
  </si>
  <si>
    <t>Produtos de borracha e de material plástico</t>
  </si>
  <si>
    <t>Produtos de minerais não-metálicos</t>
  </si>
  <si>
    <t xml:space="preserve">Metalurgia  </t>
  </si>
  <si>
    <t>Produtos de metal, exceto  máquinas e equipamentos</t>
  </si>
  <si>
    <t>Equipamentos de informática, produtos eletrônicos e ópticos</t>
  </si>
  <si>
    <t>Máquinas, aparelhos e materiais elétricos</t>
  </si>
  <si>
    <t>Máquinas e equipamentos</t>
  </si>
  <si>
    <t>Veículos automotores, reboques e carrocerias</t>
  </si>
  <si>
    <t>Outros equipamentos de transporte, exceto veículos automotores</t>
  </si>
  <si>
    <t xml:space="preserve">Móveis  </t>
  </si>
  <si>
    <t>Indústrias diversas</t>
  </si>
  <si>
    <t>Total da indústria</t>
  </si>
  <si>
    <t>Indústrias extrativas</t>
  </si>
  <si>
    <t>Indústrias de transformação</t>
  </si>
  <si>
    <t>Derivados do petróleo, biocombustíveis e coque</t>
  </si>
  <si>
    <t>Produtos farmoquímicos e farmacêuticos</t>
  </si>
  <si>
    <t>2003-06</t>
  </si>
  <si>
    <t>2007-10</t>
  </si>
  <si>
    <t>2011-14</t>
  </si>
  <si>
    <t>Coeficientes de exportação</t>
  </si>
  <si>
    <t>Preços constantes de 2007</t>
  </si>
  <si>
    <t>Coeficientes de penetração das importações</t>
  </si>
  <si>
    <t>Indústria BCD</t>
  </si>
  <si>
    <t>Indústria BK</t>
  </si>
  <si>
    <t>Indústria Intermediários</t>
  </si>
  <si>
    <t>var.</t>
  </si>
  <si>
    <t>nível</t>
  </si>
  <si>
    <t>IMP/Y (total)</t>
  </si>
  <si>
    <t>IMP/Y (BCD)</t>
  </si>
  <si>
    <t>Outros equipamentos de transporte</t>
  </si>
  <si>
    <t>Veículos automotores</t>
  </si>
  <si>
    <t>Calçados e couros</t>
  </si>
  <si>
    <t>Derivados de petróleo</t>
  </si>
  <si>
    <t>Celulose e papel</t>
  </si>
  <si>
    <t>Participação % no total das exportações em 2015</t>
  </si>
  <si>
    <t>Índices de rentabilidade das exportações</t>
  </si>
  <si>
    <t>Fonte: Funcex.</t>
  </si>
  <si>
    <t>NOTA: base 2003 = 100.</t>
  </si>
  <si>
    <t>Tabela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</si>
</sst>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1" applyFont="1"/>
    <xf numFmtId="0" fontId="2" fillId="0" borderId="0" xfId="1" applyFont="1" applyAlignment="1">
      <alignment horizontal="left"/>
    </xf>
    <xf numFmtId="1" fontId="2" fillId="0" borderId="0" xfId="2" applyNumberFormat="1" applyFont="1" applyFill="1" applyBorder="1" applyAlignment="1"/>
    <xf numFmtId="1" fontId="2" fillId="0" borderId="0" xfId="1" applyNumberFormat="1" applyFont="1"/>
    <xf numFmtId="165" fontId="2" fillId="0" borderId="0" xfId="1" applyNumberFormat="1" applyFont="1"/>
    <xf numFmtId="1" fontId="2" fillId="0" borderId="0" xfId="1" applyNumberFormat="1" applyFont="1" applyFill="1" applyBorder="1" applyAlignment="1"/>
    <xf numFmtId="1" fontId="2" fillId="0" borderId="0" xfId="1" applyNumberFormat="1" applyFont="1" applyAlignment="1"/>
    <xf numFmtId="1" fontId="2" fillId="2" borderId="0" xfId="1" applyNumberFormat="1" applyFont="1" applyFill="1" applyAlignment="1"/>
    <xf numFmtId="0" fontId="2" fillId="2" borderId="0" xfId="1" applyFont="1" applyFill="1" applyAlignment="1">
      <alignment horizontal="left"/>
    </xf>
    <xf numFmtId="1" fontId="2" fillId="2" borderId="0" xfId="1" applyNumberFormat="1" applyFont="1" applyFill="1"/>
    <xf numFmtId="165" fontId="2" fillId="2" borderId="0" xfId="1" applyNumberFormat="1" applyFont="1" applyFill="1"/>
    <xf numFmtId="1" fontId="2" fillId="0" borderId="0" xfId="2" applyNumberFormat="1" applyFont="1" applyFill="1" applyBorder="1"/>
    <xf numFmtId="0" fontId="2" fillId="0" borderId="0" xfId="1" applyFont="1" applyAlignment="1"/>
    <xf numFmtId="1" fontId="2" fillId="2" borderId="0" xfId="2" applyNumberFormat="1" applyFont="1" applyFill="1" applyBorder="1"/>
    <xf numFmtId="38" fontId="2" fillId="0" borderId="0" xfId="2" applyNumberFormat="1" applyFont="1" applyFill="1" applyBorder="1"/>
    <xf numFmtId="2" fontId="2" fillId="0" borderId="0" xfId="1" applyNumberFormat="1" applyFont="1"/>
    <xf numFmtId="164" fontId="2" fillId="0" borderId="0" xfId="1" applyNumberFormat="1" applyFont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4" fillId="0" borderId="0" xfId="0" applyNumberFormat="1" applyFont="1" applyAlignment="1">
      <alignment horizontal="right" vertical="center" wrapText="1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2" fontId="0" fillId="4" borderId="0" xfId="0" applyNumberFormat="1" applyFill="1" applyAlignment="1">
      <alignment horizontal="center"/>
    </xf>
    <xf numFmtId="0" fontId="5" fillId="4" borderId="0" xfId="0" applyFont="1" applyFill="1"/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/>
    <xf numFmtId="164" fontId="0" fillId="4" borderId="2" xfId="0" applyNumberFormat="1" applyFill="1" applyBorder="1" applyAlignment="1">
      <alignment horizontal="right"/>
    </xf>
    <xf numFmtId="2" fontId="0" fillId="4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4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_Mê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9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styles" Target="styles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6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Outros!$I$113:$I$268</c:f>
              <c:numCache>
                <c:formatCode>0.0</c:formatCode>
                <c:ptCount val="156"/>
                <c:pt idx="0">
                  <c:v>71.715833333333336</c:v>
                </c:pt>
                <c:pt idx="1">
                  <c:v>71.131666666666675</c:v>
                </c:pt>
                <c:pt idx="2">
                  <c:v>71.233333333333334</c:v>
                </c:pt>
                <c:pt idx="3">
                  <c:v>70.618333333333325</c:v>
                </c:pt>
                <c:pt idx="4">
                  <c:v>69.843333333333348</c:v>
                </c:pt>
                <c:pt idx="5">
                  <c:v>69.134166666666673</c:v>
                </c:pt>
                <c:pt idx="6">
                  <c:v>69.029166666666669</c:v>
                </c:pt>
                <c:pt idx="7">
                  <c:v>67.273333333333341</c:v>
                </c:pt>
                <c:pt idx="8">
                  <c:v>66.429166666666674</c:v>
                </c:pt>
                <c:pt idx="9">
                  <c:v>67.141666666666666</c:v>
                </c:pt>
                <c:pt idx="10">
                  <c:v>68.168333333333337</c:v>
                </c:pt>
                <c:pt idx="11">
                  <c:v>68.494166666666672</c:v>
                </c:pt>
                <c:pt idx="12">
                  <c:v>69.11333333333333</c:v>
                </c:pt>
                <c:pt idx="13">
                  <c:v>69.78166666666668</c:v>
                </c:pt>
                <c:pt idx="14">
                  <c:v>69.470833333333346</c:v>
                </c:pt>
                <c:pt idx="15">
                  <c:v>71.534166666666664</c:v>
                </c:pt>
                <c:pt idx="16">
                  <c:v>72.078333333333333</c:v>
                </c:pt>
                <c:pt idx="17">
                  <c:v>72.966666666666669</c:v>
                </c:pt>
                <c:pt idx="18">
                  <c:v>74.908333333333331</c:v>
                </c:pt>
                <c:pt idx="19">
                  <c:v>76.24166666666666</c:v>
                </c:pt>
                <c:pt idx="20">
                  <c:v>78.078333333333333</c:v>
                </c:pt>
                <c:pt idx="21">
                  <c:v>78.855000000000004</c:v>
                </c:pt>
                <c:pt idx="22">
                  <c:v>78.701666666666668</c:v>
                </c:pt>
                <c:pt idx="23">
                  <c:v>80.23</c:v>
                </c:pt>
                <c:pt idx="24">
                  <c:v>81.73333333333332</c:v>
                </c:pt>
                <c:pt idx="25">
                  <c:v>82.335833333333326</c:v>
                </c:pt>
                <c:pt idx="26">
                  <c:v>83.355833333333322</c:v>
                </c:pt>
                <c:pt idx="27">
                  <c:v>83.266666666666666</c:v>
                </c:pt>
                <c:pt idx="28">
                  <c:v>83.303333333333327</c:v>
                </c:pt>
                <c:pt idx="29">
                  <c:v>84.349166666666662</c:v>
                </c:pt>
                <c:pt idx="30">
                  <c:v>84.500833333333318</c:v>
                </c:pt>
                <c:pt idx="31">
                  <c:v>84.453333333333333</c:v>
                </c:pt>
                <c:pt idx="32">
                  <c:v>86.053333333333327</c:v>
                </c:pt>
                <c:pt idx="33">
                  <c:v>85.87166666666667</c:v>
                </c:pt>
                <c:pt idx="34">
                  <c:v>85.71250000000002</c:v>
                </c:pt>
                <c:pt idx="35">
                  <c:v>85.736666666666665</c:v>
                </c:pt>
                <c:pt idx="36">
                  <c:v>86.108333333333334</c:v>
                </c:pt>
                <c:pt idx="37">
                  <c:v>86.935000000000002</c:v>
                </c:pt>
                <c:pt idx="38">
                  <c:v>87.586666666666687</c:v>
                </c:pt>
                <c:pt idx="39">
                  <c:v>88.914166666666674</c:v>
                </c:pt>
                <c:pt idx="40">
                  <c:v>90.039166666666674</c:v>
                </c:pt>
                <c:pt idx="41">
                  <c:v>90.401666666666657</c:v>
                </c:pt>
                <c:pt idx="42">
                  <c:v>91.109166666666667</c:v>
                </c:pt>
                <c:pt idx="43">
                  <c:v>92.659999999999982</c:v>
                </c:pt>
                <c:pt idx="44">
                  <c:v>93.635833333333323</c:v>
                </c:pt>
                <c:pt idx="45">
                  <c:v>95.177499999999995</c:v>
                </c:pt>
                <c:pt idx="46">
                  <c:v>97.703333333333333</c:v>
                </c:pt>
                <c:pt idx="47">
                  <c:v>99.541666666666671</c:v>
                </c:pt>
                <c:pt idx="48">
                  <c:v>99.999166666666653</c:v>
                </c:pt>
                <c:pt idx="49">
                  <c:v>101.84083333333335</c:v>
                </c:pt>
                <c:pt idx="50">
                  <c:v>102.92749999999999</c:v>
                </c:pt>
                <c:pt idx="51">
                  <c:v>104.82666666666665</c:v>
                </c:pt>
                <c:pt idx="52">
                  <c:v>106.03500000000001</c:v>
                </c:pt>
                <c:pt idx="53">
                  <c:v>108.18250000000002</c:v>
                </c:pt>
                <c:pt idx="54">
                  <c:v>109.71833333333335</c:v>
                </c:pt>
                <c:pt idx="55">
                  <c:v>111.77416666666666</c:v>
                </c:pt>
                <c:pt idx="56">
                  <c:v>113.425</c:v>
                </c:pt>
                <c:pt idx="57">
                  <c:v>115.2975</c:v>
                </c:pt>
                <c:pt idx="58">
                  <c:v>117.9575</c:v>
                </c:pt>
                <c:pt idx="59">
                  <c:v>119.98416666666667</c:v>
                </c:pt>
                <c:pt idx="60">
                  <c:v>122.005</c:v>
                </c:pt>
                <c:pt idx="61">
                  <c:v>124.33666666666666</c:v>
                </c:pt>
                <c:pt idx="62">
                  <c:v>127.20416666666665</c:v>
                </c:pt>
                <c:pt idx="63">
                  <c:v>126.90416666666668</c:v>
                </c:pt>
                <c:pt idx="64">
                  <c:v>128.56916666666669</c:v>
                </c:pt>
                <c:pt idx="65">
                  <c:v>131.285</c:v>
                </c:pt>
                <c:pt idx="66">
                  <c:v>134.54833333333335</c:v>
                </c:pt>
                <c:pt idx="67">
                  <c:v>137.03666666666666</c:v>
                </c:pt>
                <c:pt idx="68">
                  <c:v>139.16083333333333</c:v>
                </c:pt>
                <c:pt idx="69">
                  <c:v>141.94416666666666</c:v>
                </c:pt>
                <c:pt idx="70">
                  <c:v>143.70666666666668</c:v>
                </c:pt>
                <c:pt idx="71">
                  <c:v>143.25</c:v>
                </c:pt>
                <c:pt idx="72">
                  <c:v>143.63500000000002</c:v>
                </c:pt>
                <c:pt idx="73">
                  <c:v>141.22166666666666</c:v>
                </c:pt>
                <c:pt idx="74">
                  <c:v>137.78666666666666</c:v>
                </c:pt>
                <c:pt idx="75">
                  <c:v>137.16416666666666</c:v>
                </c:pt>
                <c:pt idx="76">
                  <c:v>135.18083333333331</c:v>
                </c:pt>
                <c:pt idx="77">
                  <c:v>131.47999999999999</c:v>
                </c:pt>
                <c:pt idx="78">
                  <c:v>128.065</c:v>
                </c:pt>
                <c:pt idx="79">
                  <c:v>125.33749999999998</c:v>
                </c:pt>
                <c:pt idx="80">
                  <c:v>121.85249999999998</c:v>
                </c:pt>
                <c:pt idx="81">
                  <c:v>120.14333333333332</c:v>
                </c:pt>
                <c:pt idx="82">
                  <c:v>118.09750000000001</c:v>
                </c:pt>
                <c:pt idx="83">
                  <c:v>118.27000000000002</c:v>
                </c:pt>
                <c:pt idx="84">
                  <c:v>119.33583333333335</c:v>
                </c:pt>
                <c:pt idx="85">
                  <c:v>120.90916666666668</c:v>
                </c:pt>
                <c:pt idx="86">
                  <c:v>124.42750000000001</c:v>
                </c:pt>
                <c:pt idx="87">
                  <c:v>128.82500000000002</c:v>
                </c:pt>
                <c:pt idx="88">
                  <c:v>132.99333333333334</c:v>
                </c:pt>
                <c:pt idx="89">
                  <c:v>136.70833333333334</c:v>
                </c:pt>
                <c:pt idx="90">
                  <c:v>140.77666666666667</c:v>
                </c:pt>
                <c:pt idx="91">
                  <c:v>145.11249999999998</c:v>
                </c:pt>
                <c:pt idx="92">
                  <c:v>149.97916666666666</c:v>
                </c:pt>
                <c:pt idx="93">
                  <c:v>154.3416666666667</c:v>
                </c:pt>
                <c:pt idx="94">
                  <c:v>157.17416666666665</c:v>
                </c:pt>
                <c:pt idx="95">
                  <c:v>161.29999999999998</c:v>
                </c:pt>
                <c:pt idx="96">
                  <c:v>163.45666666666668</c:v>
                </c:pt>
                <c:pt idx="97">
                  <c:v>165.29916666666665</c:v>
                </c:pt>
                <c:pt idx="98">
                  <c:v>167.49249999999998</c:v>
                </c:pt>
                <c:pt idx="99">
                  <c:v>167.92250000000001</c:v>
                </c:pt>
                <c:pt idx="100">
                  <c:v>169.63583333333335</c:v>
                </c:pt>
                <c:pt idx="101">
                  <c:v>172.08583333333334</c:v>
                </c:pt>
                <c:pt idx="102">
                  <c:v>173.66416666666669</c:v>
                </c:pt>
                <c:pt idx="103">
                  <c:v>173.61083333333332</c:v>
                </c:pt>
                <c:pt idx="104">
                  <c:v>175.72416666666666</c:v>
                </c:pt>
                <c:pt idx="105">
                  <c:v>175.43416666666664</c:v>
                </c:pt>
                <c:pt idx="106">
                  <c:v>176.22583333333333</c:v>
                </c:pt>
                <c:pt idx="107">
                  <c:v>177.41749999999999</c:v>
                </c:pt>
                <c:pt idx="108">
                  <c:v>178.04416666666665</c:v>
                </c:pt>
                <c:pt idx="109">
                  <c:v>179.17083333333332</c:v>
                </c:pt>
                <c:pt idx="110">
                  <c:v>178.78833333333333</c:v>
                </c:pt>
                <c:pt idx="111">
                  <c:v>178.84083333333334</c:v>
                </c:pt>
                <c:pt idx="112">
                  <c:v>178.72583333333333</c:v>
                </c:pt>
                <c:pt idx="113">
                  <c:v>178.92999999999998</c:v>
                </c:pt>
                <c:pt idx="114">
                  <c:v>178.43083333333334</c:v>
                </c:pt>
                <c:pt idx="115">
                  <c:v>177.98833333333332</c:v>
                </c:pt>
                <c:pt idx="116">
                  <c:v>176.18083333333334</c:v>
                </c:pt>
                <c:pt idx="117">
                  <c:v>174.17666666666665</c:v>
                </c:pt>
                <c:pt idx="118">
                  <c:v>174.61916666666664</c:v>
                </c:pt>
                <c:pt idx="119">
                  <c:v>174.36916666666664</c:v>
                </c:pt>
                <c:pt idx="120">
                  <c:v>173.98249999999999</c:v>
                </c:pt>
                <c:pt idx="121">
                  <c:v>176.13</c:v>
                </c:pt>
                <c:pt idx="122">
                  <c:v>176.61583333333331</c:v>
                </c:pt>
                <c:pt idx="123">
                  <c:v>177.14166666666665</c:v>
                </c:pt>
                <c:pt idx="124">
                  <c:v>179.77166666666665</c:v>
                </c:pt>
                <c:pt idx="125">
                  <c:v>180.6575</c:v>
                </c:pt>
                <c:pt idx="126">
                  <c:v>180.99833333333331</c:v>
                </c:pt>
                <c:pt idx="127">
                  <c:v>184.745</c:v>
                </c:pt>
                <c:pt idx="128">
                  <c:v>185.65583333333333</c:v>
                </c:pt>
                <c:pt idx="129">
                  <c:v>186.87999999999997</c:v>
                </c:pt>
                <c:pt idx="130">
                  <c:v>189.44749999999999</c:v>
                </c:pt>
                <c:pt idx="131">
                  <c:v>188.42416666666665</c:v>
                </c:pt>
                <c:pt idx="132">
                  <c:v>189.01833333333332</c:v>
                </c:pt>
                <c:pt idx="133">
                  <c:v>189.48749999999995</c:v>
                </c:pt>
                <c:pt idx="134">
                  <c:v>190.84250000000006</c:v>
                </c:pt>
                <c:pt idx="135">
                  <c:v>189.78083333333336</c:v>
                </c:pt>
                <c:pt idx="136">
                  <c:v>188.27250000000001</c:v>
                </c:pt>
                <c:pt idx="137">
                  <c:v>187.92833333333331</c:v>
                </c:pt>
                <c:pt idx="138">
                  <c:v>187.41416666666669</c:v>
                </c:pt>
                <c:pt idx="139">
                  <c:v>186.42499999999998</c:v>
                </c:pt>
                <c:pt idx="140">
                  <c:v>185.69166666666663</c:v>
                </c:pt>
                <c:pt idx="141">
                  <c:v>187.3808333333333</c:v>
                </c:pt>
                <c:pt idx="142">
                  <c:v>184.76916666666662</c:v>
                </c:pt>
                <c:pt idx="143">
                  <c:v>184.23249999999999</c:v>
                </c:pt>
                <c:pt idx="144">
                  <c:v>184.29250000000002</c:v>
                </c:pt>
                <c:pt idx="145">
                  <c:v>182.44500000000002</c:v>
                </c:pt>
                <c:pt idx="146">
                  <c:v>181.12833333333333</c:v>
                </c:pt>
                <c:pt idx="147">
                  <c:v>182.41749999999999</c:v>
                </c:pt>
                <c:pt idx="148">
                  <c:v>180.23583333333329</c:v>
                </c:pt>
                <c:pt idx="149">
                  <c:v>176.78999999999996</c:v>
                </c:pt>
                <c:pt idx="150">
                  <c:v>176.20666666666668</c:v>
                </c:pt>
                <c:pt idx="151">
                  <c:v>173.84749999999997</c:v>
                </c:pt>
                <c:pt idx="152">
                  <c:v>170.07083333333333</c:v>
                </c:pt>
                <c:pt idx="153">
                  <c:v>165.66249999999999</c:v>
                </c:pt>
                <c:pt idx="154">
                  <c:v>162.79583333333335</c:v>
                </c:pt>
                <c:pt idx="155">
                  <c:v>160.21333333333334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Outros!$M$113:$M$268</c:f>
              <c:numCache>
                <c:formatCode>0.0</c:formatCode>
                <c:ptCount val="156"/>
                <c:pt idx="0">
                  <c:v>87.1356783919598</c:v>
                </c:pt>
                <c:pt idx="1">
                  <c:v>87.28186386477843</c:v>
                </c:pt>
                <c:pt idx="2">
                  <c:v>87.473732297852905</c:v>
                </c:pt>
                <c:pt idx="3">
                  <c:v>87.473732297852905</c:v>
                </c:pt>
                <c:pt idx="4">
                  <c:v>87.190497944266795</c:v>
                </c:pt>
                <c:pt idx="5">
                  <c:v>87.126541799908637</c:v>
                </c:pt>
                <c:pt idx="6">
                  <c:v>87.016902695294661</c:v>
                </c:pt>
                <c:pt idx="7">
                  <c:v>86.834170854271363</c:v>
                </c:pt>
                <c:pt idx="8">
                  <c:v>86.651439013248066</c:v>
                </c:pt>
                <c:pt idx="9">
                  <c:v>86.980356327089979</c:v>
                </c:pt>
                <c:pt idx="10">
                  <c:v>87.053449063499329</c:v>
                </c:pt>
                <c:pt idx="11">
                  <c:v>87.117405207857473</c:v>
                </c:pt>
                <c:pt idx="12">
                  <c:v>87.418912745545924</c:v>
                </c:pt>
                <c:pt idx="13">
                  <c:v>87.674737322978544</c:v>
                </c:pt>
                <c:pt idx="14">
                  <c:v>87.875742348104168</c:v>
                </c:pt>
                <c:pt idx="15">
                  <c:v>88.743718592964839</c:v>
                </c:pt>
                <c:pt idx="16">
                  <c:v>89.264504339881242</c:v>
                </c:pt>
                <c:pt idx="17">
                  <c:v>89.867519415258116</c:v>
                </c:pt>
                <c:pt idx="18">
                  <c:v>90.762905436272277</c:v>
                </c:pt>
                <c:pt idx="19">
                  <c:v>91.566925536774775</c:v>
                </c:pt>
                <c:pt idx="20">
                  <c:v>92.526267702147109</c:v>
                </c:pt>
                <c:pt idx="21">
                  <c:v>93.111009593421656</c:v>
                </c:pt>
                <c:pt idx="22">
                  <c:v>93.430790315212434</c:v>
                </c:pt>
                <c:pt idx="23">
                  <c:v>94.088624942896288</c:v>
                </c:pt>
                <c:pt idx="24">
                  <c:v>94.709913202375503</c:v>
                </c:pt>
                <c:pt idx="25">
                  <c:v>95.093650068524425</c:v>
                </c:pt>
                <c:pt idx="26">
                  <c:v>95.312928277752405</c:v>
                </c:pt>
                <c:pt idx="27">
                  <c:v>95.413430790315218</c:v>
                </c:pt>
                <c:pt idx="28">
                  <c:v>95.851987208771149</c:v>
                </c:pt>
                <c:pt idx="29">
                  <c:v>96.290543627227052</c:v>
                </c:pt>
                <c:pt idx="30">
                  <c:v>96.774783005938787</c:v>
                </c:pt>
                <c:pt idx="31">
                  <c:v>96.811329374143455</c:v>
                </c:pt>
                <c:pt idx="32">
                  <c:v>97.131110095934218</c:v>
                </c:pt>
                <c:pt idx="33">
                  <c:v>97.121973503883069</c:v>
                </c:pt>
                <c:pt idx="34">
                  <c:v>97.140246687985396</c:v>
                </c:pt>
                <c:pt idx="35">
                  <c:v>97.195066240292363</c:v>
                </c:pt>
                <c:pt idx="36">
                  <c:v>97.368661489264511</c:v>
                </c:pt>
                <c:pt idx="37">
                  <c:v>97.615349474645953</c:v>
                </c:pt>
                <c:pt idx="38">
                  <c:v>97.96253997259025</c:v>
                </c:pt>
                <c:pt idx="39">
                  <c:v>98.364550022841499</c:v>
                </c:pt>
                <c:pt idx="40">
                  <c:v>98.245774326176331</c:v>
                </c:pt>
                <c:pt idx="41">
                  <c:v>98.638647784376417</c:v>
                </c:pt>
                <c:pt idx="42">
                  <c:v>98.611238008222941</c:v>
                </c:pt>
                <c:pt idx="43">
                  <c:v>98.912745545911392</c:v>
                </c:pt>
                <c:pt idx="44">
                  <c:v>99.186843307446338</c:v>
                </c:pt>
                <c:pt idx="45">
                  <c:v>99.296482412060314</c:v>
                </c:pt>
                <c:pt idx="46">
                  <c:v>99.643672910004568</c:v>
                </c:pt>
                <c:pt idx="47">
                  <c:v>99.963453631795346</c:v>
                </c:pt>
                <c:pt idx="48">
                  <c:v>100</c:v>
                </c:pt>
                <c:pt idx="49">
                  <c:v>100.30150753768845</c:v>
                </c:pt>
                <c:pt idx="50">
                  <c:v>100.52078574691639</c:v>
                </c:pt>
                <c:pt idx="51">
                  <c:v>100.88624942896301</c:v>
                </c:pt>
                <c:pt idx="52">
                  <c:v>101.33394243947009</c:v>
                </c:pt>
                <c:pt idx="53">
                  <c:v>101.74508908177252</c:v>
                </c:pt>
                <c:pt idx="54">
                  <c:v>102.27501142074006</c:v>
                </c:pt>
                <c:pt idx="55">
                  <c:v>102.82320694380996</c:v>
                </c:pt>
                <c:pt idx="56">
                  <c:v>103.39881224303336</c:v>
                </c:pt>
                <c:pt idx="57">
                  <c:v>103.87391502969393</c:v>
                </c:pt>
                <c:pt idx="58">
                  <c:v>104.81498401096394</c:v>
                </c:pt>
                <c:pt idx="59">
                  <c:v>105.40886249428964</c:v>
                </c:pt>
                <c:pt idx="60">
                  <c:v>105.92051164915488</c:v>
                </c:pt>
                <c:pt idx="61">
                  <c:v>106.63316582914574</c:v>
                </c:pt>
                <c:pt idx="62">
                  <c:v>107.40977615349476</c:v>
                </c:pt>
                <c:pt idx="63">
                  <c:v>107.52855185015989</c:v>
                </c:pt>
                <c:pt idx="64">
                  <c:v>108.31429876656006</c:v>
                </c:pt>
                <c:pt idx="65">
                  <c:v>108.55185015989036</c:v>
                </c:pt>
                <c:pt idx="66">
                  <c:v>109.13659205116493</c:v>
                </c:pt>
                <c:pt idx="67">
                  <c:v>109.93147555961626</c:v>
                </c:pt>
                <c:pt idx="68">
                  <c:v>110.11420740063956</c:v>
                </c:pt>
                <c:pt idx="69">
                  <c:v>110.92736409319322</c:v>
                </c:pt>
                <c:pt idx="70">
                  <c:v>110.98218364550023</c:v>
                </c:pt>
                <c:pt idx="71">
                  <c:v>110.41571493832801</c:v>
                </c:pt>
                <c:pt idx="72">
                  <c:v>109.18227501142076</c:v>
                </c:pt>
                <c:pt idx="73">
                  <c:v>107.71128369118321</c:v>
                </c:pt>
                <c:pt idx="74">
                  <c:v>106.34079488350845</c:v>
                </c:pt>
                <c:pt idx="75">
                  <c:v>105.50936500685243</c:v>
                </c:pt>
                <c:pt idx="76">
                  <c:v>104.23024211968935</c:v>
                </c:pt>
                <c:pt idx="77">
                  <c:v>103.20694380995889</c:v>
                </c:pt>
                <c:pt idx="78">
                  <c:v>102.19278209227959</c:v>
                </c:pt>
                <c:pt idx="79">
                  <c:v>101.20603015075376</c:v>
                </c:pt>
                <c:pt idx="80">
                  <c:v>100.53905893101872</c:v>
                </c:pt>
                <c:pt idx="81">
                  <c:v>99.817268158976688</c:v>
                </c:pt>
                <c:pt idx="82">
                  <c:v>99.561443581544097</c:v>
                </c:pt>
                <c:pt idx="83">
                  <c:v>100.03654636820467</c:v>
                </c:pt>
                <c:pt idx="84">
                  <c:v>101.4070351758794</c:v>
                </c:pt>
                <c:pt idx="85">
                  <c:v>102.549109182275</c:v>
                </c:pt>
                <c:pt idx="86">
                  <c:v>103.72772955687527</c:v>
                </c:pt>
                <c:pt idx="87">
                  <c:v>105.2352672453175</c:v>
                </c:pt>
                <c:pt idx="88">
                  <c:v>106.52352672453175</c:v>
                </c:pt>
                <c:pt idx="89">
                  <c:v>107.7112836911832</c:v>
                </c:pt>
                <c:pt idx="90">
                  <c:v>108.65235267245318</c:v>
                </c:pt>
                <c:pt idx="91">
                  <c:v>109.49291914116036</c:v>
                </c:pt>
                <c:pt idx="92">
                  <c:v>110.26952946550938</c:v>
                </c:pt>
                <c:pt idx="93">
                  <c:v>110.85427135678391</c:v>
                </c:pt>
                <c:pt idx="94">
                  <c:v>111.04613978985837</c:v>
                </c:pt>
                <c:pt idx="95">
                  <c:v>111.53951576062128</c:v>
                </c:pt>
                <c:pt idx="96">
                  <c:v>111.76793056190041</c:v>
                </c:pt>
                <c:pt idx="97">
                  <c:v>111.9506624029237</c:v>
                </c:pt>
                <c:pt idx="98">
                  <c:v>112.53540429419826</c:v>
                </c:pt>
                <c:pt idx="99">
                  <c:v>112.47144814984011</c:v>
                </c:pt>
                <c:pt idx="100">
                  <c:v>112.30698949291913</c:v>
                </c:pt>
                <c:pt idx="101">
                  <c:v>112.56281407035175</c:v>
                </c:pt>
                <c:pt idx="102">
                  <c:v>112.59022384650525</c:v>
                </c:pt>
                <c:pt idx="103">
                  <c:v>112.51713111009593</c:v>
                </c:pt>
                <c:pt idx="104">
                  <c:v>112.76381909547739</c:v>
                </c:pt>
                <c:pt idx="105">
                  <c:v>112.67245317496572</c:v>
                </c:pt>
                <c:pt idx="106">
                  <c:v>112.54454088624944</c:v>
                </c:pt>
                <c:pt idx="107">
                  <c:v>112.30698949291916</c:v>
                </c:pt>
                <c:pt idx="108">
                  <c:v>112.22476016445869</c:v>
                </c:pt>
                <c:pt idx="109">
                  <c:v>111.81361352215625</c:v>
                </c:pt>
                <c:pt idx="110">
                  <c:v>111.30196436729101</c:v>
                </c:pt>
                <c:pt idx="111">
                  <c:v>110.87254454088627</c:v>
                </c:pt>
                <c:pt idx="112">
                  <c:v>110.4431247144815</c:v>
                </c:pt>
                <c:pt idx="113">
                  <c:v>110.02284148012792</c:v>
                </c:pt>
                <c:pt idx="114">
                  <c:v>109.6116948378255</c:v>
                </c:pt>
                <c:pt idx="115">
                  <c:v>109.46550936500684</c:v>
                </c:pt>
                <c:pt idx="116">
                  <c:v>109.52946550936501</c:v>
                </c:pt>
                <c:pt idx="117">
                  <c:v>109.40155322064869</c:v>
                </c:pt>
                <c:pt idx="118">
                  <c:v>109.90406578346277</c:v>
                </c:pt>
                <c:pt idx="119">
                  <c:v>109.95888533576976</c:v>
                </c:pt>
                <c:pt idx="120">
                  <c:v>109.63910461397899</c:v>
                </c:pt>
                <c:pt idx="121">
                  <c:v>110.16902695294657</c:v>
                </c:pt>
                <c:pt idx="122">
                  <c:v>110.01370488807676</c:v>
                </c:pt>
                <c:pt idx="123">
                  <c:v>109.83097304705348</c:v>
                </c:pt>
                <c:pt idx="124">
                  <c:v>110.6532663316583</c:v>
                </c:pt>
                <c:pt idx="125">
                  <c:v>110.88168113293744</c:v>
                </c:pt>
                <c:pt idx="126">
                  <c:v>111.19232526267704</c:v>
                </c:pt>
                <c:pt idx="127">
                  <c:v>111.51210598446779</c:v>
                </c:pt>
                <c:pt idx="128">
                  <c:v>111.55778894472361</c:v>
                </c:pt>
                <c:pt idx="129">
                  <c:v>111.91411603471903</c:v>
                </c:pt>
                <c:pt idx="130">
                  <c:v>111.98720877112835</c:v>
                </c:pt>
                <c:pt idx="131">
                  <c:v>112.1059844677935</c:v>
                </c:pt>
                <c:pt idx="132">
                  <c:v>111.91411603471904</c:v>
                </c:pt>
                <c:pt idx="133">
                  <c:v>111.74052078574691</c:v>
                </c:pt>
                <c:pt idx="134">
                  <c:v>112.11512105984468</c:v>
                </c:pt>
                <c:pt idx="135">
                  <c:v>112.07857469164004</c:v>
                </c:pt>
                <c:pt idx="136">
                  <c:v>111.53951576062131</c:v>
                </c:pt>
                <c:pt idx="137">
                  <c:v>111.2288716308817</c:v>
                </c:pt>
                <c:pt idx="138">
                  <c:v>110.59844677935132</c:v>
                </c:pt>
                <c:pt idx="139">
                  <c:v>110.26952946550938</c:v>
                </c:pt>
                <c:pt idx="140">
                  <c:v>109.7396071265418</c:v>
                </c:pt>
                <c:pt idx="141">
                  <c:v>109.57514846962084</c:v>
                </c:pt>
                <c:pt idx="142">
                  <c:v>109.26450433988123</c:v>
                </c:pt>
                <c:pt idx="143">
                  <c:v>108.67976244860667</c:v>
                </c:pt>
                <c:pt idx="144">
                  <c:v>108.45134764732755</c:v>
                </c:pt>
                <c:pt idx="145">
                  <c:v>108.03106441297398</c:v>
                </c:pt>
                <c:pt idx="146">
                  <c:v>107.25445408862494</c:v>
                </c:pt>
                <c:pt idx="147">
                  <c:v>106.97121973503884</c:v>
                </c:pt>
                <c:pt idx="148">
                  <c:v>106.31338510735496</c:v>
                </c:pt>
                <c:pt idx="149">
                  <c:v>105.5185015989036</c:v>
                </c:pt>
                <c:pt idx="150">
                  <c:v>105.2900867976245</c:v>
                </c:pt>
                <c:pt idx="151">
                  <c:v>104.44952032891733</c:v>
                </c:pt>
                <c:pt idx="152">
                  <c:v>103.62722704431248</c:v>
                </c:pt>
                <c:pt idx="153">
                  <c:v>102.57651895842851</c:v>
                </c:pt>
                <c:pt idx="154">
                  <c:v>101.47099132023756</c:v>
                </c:pt>
                <c:pt idx="155">
                  <c:v>100.3380539058931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02240"/>
        <c:axId val="84604032"/>
      </c:lineChart>
      <c:catAx>
        <c:axId val="8460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4604032"/>
        <c:crosses val="autoZero"/>
        <c:auto val="1"/>
        <c:lblAlgn val="ctr"/>
        <c:lblOffset val="100"/>
        <c:noMultiLvlLbl val="0"/>
      </c:catAx>
      <c:valAx>
        <c:axId val="846040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460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8</a:t>
            </a:r>
          </a:p>
          <a:p>
            <a:pPr>
              <a:defRPr/>
            </a:pPr>
            <a:r>
              <a:rPr lang="pt-BR"/>
              <a:t>Valor e volume das importações, Brasil</a:t>
            </a:r>
          </a:p>
          <a:p>
            <a:pPr>
              <a:defRPr/>
            </a:pPr>
            <a:r>
              <a:rPr lang="pt-BR" sz="1400"/>
              <a:t>Índices em médias móveis de 12 meses, base 2006 = 100</a:t>
            </a:r>
          </a:p>
        </c:rich>
      </c:tx>
      <c:layout>
        <c:manualLayout>
          <c:xMode val="edge"/>
          <c:yMode val="edge"/>
          <c:x val="0.2772062113855333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415463979917404"/>
          <c:w val="0.90933828475967626"/>
          <c:h val="0.64978528780037581"/>
        </c:manualLayout>
      </c:layout>
      <c:lineChart>
        <c:grouping val="standard"/>
        <c:varyColors val="0"/>
        <c:ser>
          <c:idx val="0"/>
          <c:order val="0"/>
          <c:tx>
            <c:v>Valor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Imp!$T$67:$T$269</c:f>
              <c:numCache>
                <c:formatCode>0.0</c:formatCode>
                <c:ptCount val="203"/>
                <c:pt idx="0">
                  <c:v>62.118921380690523</c:v>
                </c:pt>
                <c:pt idx="1">
                  <c:v>61.276380050075169</c:v>
                </c:pt>
                <c:pt idx="2">
                  <c:v>60.060190907428854</c:v>
                </c:pt>
                <c:pt idx="3">
                  <c:v>59.015881947873247</c:v>
                </c:pt>
                <c:pt idx="4">
                  <c:v>58.308217295963452</c:v>
                </c:pt>
                <c:pt idx="5">
                  <c:v>58.045470519264263</c:v>
                </c:pt>
                <c:pt idx="6">
                  <c:v>56.556462640145298</c:v>
                </c:pt>
                <c:pt idx="7">
                  <c:v>56.898690316795978</c:v>
                </c:pt>
                <c:pt idx="8">
                  <c:v>55.278856438445558</c:v>
                </c:pt>
                <c:pt idx="9">
                  <c:v>54.189552093380208</c:v>
                </c:pt>
                <c:pt idx="10">
                  <c:v>53.97705563772476</c:v>
                </c:pt>
                <c:pt idx="11">
                  <c:v>53.974209214310513</c:v>
                </c:pt>
                <c:pt idx="12">
                  <c:v>53.866483035863858</c:v>
                </c:pt>
                <c:pt idx="13">
                  <c:v>54.83032579505533</c:v>
                </c:pt>
                <c:pt idx="14">
                  <c:v>55.263201109667229</c:v>
                </c:pt>
                <c:pt idx="15">
                  <c:v>55.614953356973253</c:v>
                </c:pt>
                <c:pt idx="16">
                  <c:v>56.283315470201792</c:v>
                </c:pt>
                <c:pt idx="17">
                  <c:v>56.441839358810306</c:v>
                </c:pt>
                <c:pt idx="18">
                  <c:v>57.377655795153863</c:v>
                </c:pt>
                <c:pt idx="19">
                  <c:v>58.427657601537952</c:v>
                </c:pt>
                <c:pt idx="20">
                  <c:v>59.315084839839436</c:v>
                </c:pt>
                <c:pt idx="21">
                  <c:v>60.112302351474192</c:v>
                </c:pt>
                <c:pt idx="22">
                  <c:v>60.678521655260916</c:v>
                </c:pt>
                <c:pt idx="23">
                  <c:v>61.144130839136587</c:v>
                </c:pt>
                <c:pt idx="24">
                  <c:v>62.735172049873732</c:v>
                </c:pt>
                <c:pt idx="25">
                  <c:v>62.687220763126128</c:v>
                </c:pt>
                <c:pt idx="26">
                  <c:v>63.77849570901671</c:v>
                </c:pt>
                <c:pt idx="27">
                  <c:v>64.451346413013852</c:v>
                </c:pt>
                <c:pt idx="28">
                  <c:v>64.958119258572395</c:v>
                </c:pt>
                <c:pt idx="29">
                  <c:v>65.128576229955982</c:v>
                </c:pt>
                <c:pt idx="30">
                  <c:v>65.094857060279594</c:v>
                </c:pt>
                <c:pt idx="31">
                  <c:v>64.737521443968703</c:v>
                </c:pt>
                <c:pt idx="32">
                  <c:v>63.758461267293391</c:v>
                </c:pt>
                <c:pt idx="33">
                  <c:v>63.28858244829636</c:v>
                </c:pt>
                <c:pt idx="34">
                  <c:v>62.369625596790989</c:v>
                </c:pt>
                <c:pt idx="35">
                  <c:v>60.871531058311177</c:v>
                </c:pt>
                <c:pt idx="36">
                  <c:v>59.536886910502979</c:v>
                </c:pt>
                <c:pt idx="37">
                  <c:v>58.873998688455679</c:v>
                </c:pt>
                <c:pt idx="38">
                  <c:v>56.918724758519296</c:v>
                </c:pt>
                <c:pt idx="39">
                  <c:v>56.402646297952664</c:v>
                </c:pt>
                <c:pt idx="40">
                  <c:v>55.201346139319277</c:v>
                </c:pt>
                <c:pt idx="41">
                  <c:v>53.710477137198694</c:v>
                </c:pt>
                <c:pt idx="42">
                  <c:v>53.894399880888123</c:v>
                </c:pt>
                <c:pt idx="43">
                  <c:v>52.882496357125426</c:v>
                </c:pt>
                <c:pt idx="44">
                  <c:v>52.709959307092959</c:v>
                </c:pt>
                <c:pt idx="45">
                  <c:v>52.189173300110475</c:v>
                </c:pt>
                <c:pt idx="46">
                  <c:v>51.789579243880468</c:v>
                </c:pt>
                <c:pt idx="47">
                  <c:v>51.720170303702439</c:v>
                </c:pt>
                <c:pt idx="48">
                  <c:v>51.553107144851204</c:v>
                </c:pt>
                <c:pt idx="49">
                  <c:v>52.093489682262515</c:v>
                </c:pt>
                <c:pt idx="50">
                  <c:v>52.136952378241496</c:v>
                </c:pt>
                <c:pt idx="51">
                  <c:v>51.97218825368639</c:v>
                </c:pt>
                <c:pt idx="52">
                  <c:v>51.744255424899855</c:v>
                </c:pt>
                <c:pt idx="53">
                  <c:v>51.87770889189833</c:v>
                </c:pt>
                <c:pt idx="54">
                  <c:v>50.810409589381543</c:v>
                </c:pt>
                <c:pt idx="55">
                  <c:v>50.328269254138547</c:v>
                </c:pt>
                <c:pt idx="56">
                  <c:v>51.00965922837841</c:v>
                </c:pt>
                <c:pt idx="57">
                  <c:v>51.829976560797974</c:v>
                </c:pt>
                <c:pt idx="58">
                  <c:v>52.290659242610523</c:v>
                </c:pt>
                <c:pt idx="59">
                  <c:v>52.905815133557468</c:v>
                </c:pt>
                <c:pt idx="60">
                  <c:v>53.526116482214782</c:v>
                </c:pt>
                <c:pt idx="61">
                  <c:v>53.384123744973607</c:v>
                </c:pt>
                <c:pt idx="62">
                  <c:v>55.182187520184982</c:v>
                </c:pt>
                <c:pt idx="63">
                  <c:v>55.888319482564022</c:v>
                </c:pt>
                <c:pt idx="64">
                  <c:v>56.961421109732918</c:v>
                </c:pt>
                <c:pt idx="65">
                  <c:v>59.160502152881406</c:v>
                </c:pt>
                <c:pt idx="66">
                  <c:v>60.781430809468084</c:v>
                </c:pt>
                <c:pt idx="67">
                  <c:v>62.849904809032374</c:v>
                </c:pt>
                <c:pt idx="68">
                  <c:v>64.08536204863664</c:v>
                </c:pt>
                <c:pt idx="69">
                  <c:v>64.969833385700255</c:v>
                </c:pt>
                <c:pt idx="70">
                  <c:v>66.950068259423048</c:v>
                </c:pt>
                <c:pt idx="71">
                  <c:v>68.791047341495286</c:v>
                </c:pt>
                <c:pt idx="72">
                  <c:v>69.935747465314705</c:v>
                </c:pt>
                <c:pt idx="73">
                  <c:v>71.269187357063032</c:v>
                </c:pt>
                <c:pt idx="74">
                  <c:v>71.887080193600596</c:v>
                </c:pt>
                <c:pt idx="75">
                  <c:v>72.650469057735322</c:v>
                </c:pt>
                <c:pt idx="76">
                  <c:v>74.33292425119906</c:v>
                </c:pt>
                <c:pt idx="77">
                  <c:v>75.039932036167102</c:v>
                </c:pt>
                <c:pt idx="78">
                  <c:v>75.616551733198165</c:v>
                </c:pt>
                <c:pt idx="79">
                  <c:v>77.885260672171952</c:v>
                </c:pt>
                <c:pt idx="80">
                  <c:v>78.500197607471648</c:v>
                </c:pt>
                <c:pt idx="81">
                  <c:v>78.92442417401719</c:v>
                </c:pt>
                <c:pt idx="82">
                  <c:v>79.61862305362115</c:v>
                </c:pt>
                <c:pt idx="83">
                  <c:v>80.576006621218781</c:v>
                </c:pt>
                <c:pt idx="84">
                  <c:v>81.877807421939607</c:v>
                </c:pt>
                <c:pt idx="85">
                  <c:v>82.943902468396516</c:v>
                </c:pt>
                <c:pt idx="86">
                  <c:v>84.91056209198986</c:v>
                </c:pt>
                <c:pt idx="87">
                  <c:v>86.453761493803029</c:v>
                </c:pt>
                <c:pt idx="88">
                  <c:v>87.457454180793889</c:v>
                </c:pt>
                <c:pt idx="89">
                  <c:v>88.765276261814051</c:v>
                </c:pt>
                <c:pt idx="90">
                  <c:v>90.882905804185796</c:v>
                </c:pt>
                <c:pt idx="91">
                  <c:v>92.442964790837152</c:v>
                </c:pt>
                <c:pt idx="92">
                  <c:v>94.406559035369014</c:v>
                </c:pt>
                <c:pt idx="93">
                  <c:v>97.15116807363917</c:v>
                </c:pt>
                <c:pt idx="94">
                  <c:v>99.285438245201874</c:v>
                </c:pt>
                <c:pt idx="95">
                  <c:v>100</c:v>
                </c:pt>
                <c:pt idx="96">
                  <c:v>102.20764549329066</c:v>
                </c:pt>
                <c:pt idx="97">
                  <c:v>103.60598821799664</c:v>
                </c:pt>
                <c:pt idx="98">
                  <c:v>105.66086288231025</c:v>
                </c:pt>
                <c:pt idx="99">
                  <c:v>107.33239766286744</c:v>
                </c:pt>
                <c:pt idx="100">
                  <c:v>110.07172658570418</c:v>
                </c:pt>
                <c:pt idx="101">
                  <c:v>112.18073803380021</c:v>
                </c:pt>
                <c:pt idx="102">
                  <c:v>115.22835760274222</c:v>
                </c:pt>
                <c:pt idx="103">
                  <c:v>117.89662556504244</c:v>
                </c:pt>
                <c:pt idx="104">
                  <c:v>120.72945511792408</c:v>
                </c:pt>
                <c:pt idx="105">
                  <c:v>124.66874528561125</c:v>
                </c:pt>
                <c:pt idx="106">
                  <c:v>128.35098371298423</c:v>
                </c:pt>
                <c:pt idx="107">
                  <c:v>132.05311316613157</c:v>
                </c:pt>
                <c:pt idx="108">
                  <c:v>136.30743562430277</c:v>
                </c:pt>
                <c:pt idx="109">
                  <c:v>141.47670038218709</c:v>
                </c:pt>
                <c:pt idx="110">
                  <c:v>143.71342099587602</c:v>
                </c:pt>
                <c:pt idx="111">
                  <c:v>148.15584168192973</c:v>
                </c:pt>
                <c:pt idx="112">
                  <c:v>154.10663468454516</c:v>
                </c:pt>
                <c:pt idx="113">
                  <c:v>161.29783222961441</c:v>
                </c:pt>
                <c:pt idx="114">
                  <c:v>168.24784575012563</c:v>
                </c:pt>
                <c:pt idx="115">
                  <c:v>174.6945295026313</c:v>
                </c:pt>
                <c:pt idx="116">
                  <c:v>181.87988750058847</c:v>
                </c:pt>
                <c:pt idx="117">
                  <c:v>187.19068080974182</c:v>
                </c:pt>
                <c:pt idx="118">
                  <c:v>188.38771133325383</c:v>
                </c:pt>
                <c:pt idx="119">
                  <c:v>189.37996030334122</c:v>
                </c:pt>
                <c:pt idx="120">
                  <c:v>187.14366336882972</c:v>
                </c:pt>
                <c:pt idx="121">
                  <c:v>182.62599529026406</c:v>
                </c:pt>
                <c:pt idx="122">
                  <c:v>180.90378650948571</c:v>
                </c:pt>
                <c:pt idx="123">
                  <c:v>176.85682599704194</c:v>
                </c:pt>
                <c:pt idx="124">
                  <c:v>170.43552796227834</c:v>
                </c:pt>
                <c:pt idx="125">
                  <c:v>163.86601118644401</c:v>
                </c:pt>
                <c:pt idx="126">
                  <c:v>157.41568291718991</c:v>
                </c:pt>
                <c:pt idx="127">
                  <c:v>150.12580753579653</c:v>
                </c:pt>
                <c:pt idx="128">
                  <c:v>144.97487264992171</c:v>
                </c:pt>
                <c:pt idx="129">
                  <c:v>140.13800993401773</c:v>
                </c:pt>
                <c:pt idx="130">
                  <c:v>138.95992454788396</c:v>
                </c:pt>
                <c:pt idx="131">
                  <c:v>139.82763920926359</c:v>
                </c:pt>
                <c:pt idx="132">
                  <c:v>141.11300848343657</c:v>
                </c:pt>
                <c:pt idx="133">
                  <c:v>145.47285114190845</c:v>
                </c:pt>
                <c:pt idx="134">
                  <c:v>150.94922528018114</c:v>
                </c:pt>
                <c:pt idx="135">
                  <c:v>156.69616181698157</c:v>
                </c:pt>
                <c:pt idx="136">
                  <c:v>162.05034228241558</c:v>
                </c:pt>
                <c:pt idx="137">
                  <c:v>167.48300739960612</c:v>
                </c:pt>
                <c:pt idx="138">
                  <c:v>173.06405547460281</c:v>
                </c:pt>
                <c:pt idx="139">
                  <c:v>179.69516775834305</c:v>
                </c:pt>
                <c:pt idx="140">
                  <c:v>185.38899331856842</c:v>
                </c:pt>
                <c:pt idx="141">
                  <c:v>189.53583373383972</c:v>
                </c:pt>
                <c:pt idx="142">
                  <c:v>195.39660202731037</c:v>
                </c:pt>
                <c:pt idx="143">
                  <c:v>198.98770016651579</c:v>
                </c:pt>
                <c:pt idx="144">
                  <c:v>202.63373208805956</c:v>
                </c:pt>
                <c:pt idx="145">
                  <c:v>206.71734030196171</c:v>
                </c:pt>
                <c:pt idx="146">
                  <c:v>209.65033330523408</c:v>
                </c:pt>
                <c:pt idx="147">
                  <c:v>214.50331334633202</c:v>
                </c:pt>
                <c:pt idx="148">
                  <c:v>220.45026039300353</c:v>
                </c:pt>
                <c:pt idx="149">
                  <c:v>225.30230439870954</c:v>
                </c:pt>
                <c:pt idx="150">
                  <c:v>228.35054032779851</c:v>
                </c:pt>
                <c:pt idx="151">
                  <c:v>234.30111327998847</c:v>
                </c:pt>
                <c:pt idx="152">
                  <c:v>236.9912483427795</c:v>
                </c:pt>
                <c:pt idx="153">
                  <c:v>240.52901545498435</c:v>
                </c:pt>
                <c:pt idx="154">
                  <c:v>244.68846881031547</c:v>
                </c:pt>
                <c:pt idx="155">
                  <c:v>247.68636026743243</c:v>
                </c:pt>
                <c:pt idx="156">
                  <c:v>250.56821289495497</c:v>
                </c:pt>
                <c:pt idx="157">
                  <c:v>251.42979022954216</c:v>
                </c:pt>
                <c:pt idx="158">
                  <c:v>252.69209033672098</c:v>
                </c:pt>
                <c:pt idx="159">
                  <c:v>253.1030689918297</c:v>
                </c:pt>
                <c:pt idx="160">
                  <c:v>253.72648607934738</c:v>
                </c:pt>
                <c:pt idx="161">
                  <c:v>252.9530723309033</c:v>
                </c:pt>
                <c:pt idx="162">
                  <c:v>251.88691050297396</c:v>
                </c:pt>
                <c:pt idx="163">
                  <c:v>248.47062655253239</c:v>
                </c:pt>
                <c:pt idx="164">
                  <c:v>245.44107301404495</c:v>
                </c:pt>
                <c:pt idx="165">
                  <c:v>245.79949574514444</c:v>
                </c:pt>
                <c:pt idx="166">
                  <c:v>245.21998145445673</c:v>
                </c:pt>
                <c:pt idx="167">
                  <c:v>244.33641221465982</c:v>
                </c:pt>
                <c:pt idx="168">
                  <c:v>247.13762457207864</c:v>
                </c:pt>
                <c:pt idx="169">
                  <c:v>247.68867791295861</c:v>
                </c:pt>
                <c:pt idx="170">
                  <c:v>247.9881654472662</c:v>
                </c:pt>
                <c:pt idx="171">
                  <c:v>251.21103930582308</c:v>
                </c:pt>
                <c:pt idx="172">
                  <c:v>252.091406319279</c:v>
                </c:pt>
                <c:pt idx="173">
                  <c:v>252.39090808570361</c:v>
                </c:pt>
                <c:pt idx="174">
                  <c:v>257.39058403134578</c:v>
                </c:pt>
                <c:pt idx="175">
                  <c:v>258.53178852825687</c:v>
                </c:pt>
                <c:pt idx="176">
                  <c:v>260.07909882234713</c:v>
                </c:pt>
                <c:pt idx="177">
                  <c:v>263.2955857446737</c:v>
                </c:pt>
                <c:pt idx="178">
                  <c:v>261.60601887178728</c:v>
                </c:pt>
                <c:pt idx="179">
                  <c:v>262.36284235083923</c:v>
                </c:pt>
                <c:pt idx="180">
                  <c:v>262.45827416969286</c:v>
                </c:pt>
                <c:pt idx="181">
                  <c:v>263.80953595634901</c:v>
                </c:pt>
                <c:pt idx="182">
                  <c:v>262.0021654713513</c:v>
                </c:pt>
                <c:pt idx="183">
                  <c:v>259.36041960660242</c:v>
                </c:pt>
                <c:pt idx="184">
                  <c:v>258.24815119325359</c:v>
                </c:pt>
                <c:pt idx="185">
                  <c:v>257.47233550135917</c:v>
                </c:pt>
                <c:pt idx="186">
                  <c:v>256.1014366774794</c:v>
                </c:pt>
                <c:pt idx="187">
                  <c:v>255.11779047477248</c:v>
                </c:pt>
                <c:pt idx="188">
                  <c:v>256.97720890667784</c:v>
                </c:pt>
                <c:pt idx="189">
                  <c:v>253.09890992931022</c:v>
                </c:pt>
                <c:pt idx="190">
                  <c:v>251.94930629377063</c:v>
                </c:pt>
                <c:pt idx="191">
                  <c:v>250.85428392197741</c:v>
                </c:pt>
                <c:pt idx="192">
                  <c:v>247.32848492545108</c:v>
                </c:pt>
                <c:pt idx="193">
                  <c:v>243.90113933571047</c:v>
                </c:pt>
                <c:pt idx="194">
                  <c:v>242.81570941082325</c:v>
                </c:pt>
                <c:pt idx="195">
                  <c:v>237.83233361834064</c:v>
                </c:pt>
                <c:pt idx="196">
                  <c:v>231.22824265102744</c:v>
                </c:pt>
                <c:pt idx="197">
                  <c:v>227.92634441504359</c:v>
                </c:pt>
                <c:pt idx="198">
                  <c:v>222.11586038074202</c:v>
                </c:pt>
                <c:pt idx="199">
                  <c:v>214.98963245010279</c:v>
                </c:pt>
                <c:pt idx="200">
                  <c:v>206.94030064799929</c:v>
                </c:pt>
                <c:pt idx="201">
                  <c:v>200.96792737679095</c:v>
                </c:pt>
                <c:pt idx="202">
                  <c:v>194.98709146981648</c:v>
                </c:pt>
              </c:numCache>
            </c:numRef>
          </c:val>
          <c:smooth val="0"/>
        </c:ser>
        <c:ser>
          <c:idx val="1"/>
          <c:order val="1"/>
          <c:tx>
            <c:v>Volume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Imp!$Z$67:$Z$269</c:f>
              <c:numCache>
                <c:formatCode>0.0</c:formatCode>
                <c:ptCount val="203"/>
                <c:pt idx="0">
                  <c:v>81.309166666666655</c:v>
                </c:pt>
                <c:pt idx="1">
                  <c:v>80.208333333333314</c:v>
                </c:pt>
                <c:pt idx="2">
                  <c:v>78.713333333333324</c:v>
                </c:pt>
                <c:pt idx="3">
                  <c:v>77.32083333333334</c:v>
                </c:pt>
                <c:pt idx="4">
                  <c:v>76.381666666666675</c:v>
                </c:pt>
                <c:pt idx="5">
                  <c:v>76.037500000000009</c:v>
                </c:pt>
                <c:pt idx="6">
                  <c:v>74.092500000000015</c:v>
                </c:pt>
                <c:pt idx="7">
                  <c:v>74.403333333333336</c:v>
                </c:pt>
                <c:pt idx="8">
                  <c:v>72.021666666666661</c:v>
                </c:pt>
                <c:pt idx="9">
                  <c:v>70.479166666666657</c:v>
                </c:pt>
                <c:pt idx="10">
                  <c:v>70.19</c:v>
                </c:pt>
                <c:pt idx="11">
                  <c:v>70.121666666666655</c:v>
                </c:pt>
                <c:pt idx="12">
                  <c:v>69.767499999999998</c:v>
                </c:pt>
                <c:pt idx="13">
                  <c:v>71.265000000000001</c:v>
                </c:pt>
                <c:pt idx="14">
                  <c:v>71.841666666666654</c:v>
                </c:pt>
                <c:pt idx="15">
                  <c:v>72.308333333333337</c:v>
                </c:pt>
                <c:pt idx="16">
                  <c:v>73.319166666666675</c:v>
                </c:pt>
                <c:pt idx="17">
                  <c:v>73.433333333333323</c:v>
                </c:pt>
                <c:pt idx="18">
                  <c:v>74.530000000000015</c:v>
                </c:pt>
                <c:pt idx="19">
                  <c:v>76.065000000000012</c:v>
                </c:pt>
                <c:pt idx="20">
                  <c:v>77.164166666666674</c:v>
                </c:pt>
                <c:pt idx="21">
                  <c:v>78.05</c:v>
                </c:pt>
                <c:pt idx="22">
                  <c:v>78.754166666666663</c:v>
                </c:pt>
                <c:pt idx="23">
                  <c:v>79.344999999999999</c:v>
                </c:pt>
                <c:pt idx="24">
                  <c:v>81.592500000000001</c:v>
                </c:pt>
                <c:pt idx="25">
                  <c:v>81.481666666666669</c:v>
                </c:pt>
                <c:pt idx="26">
                  <c:v>83.079999999999984</c:v>
                </c:pt>
                <c:pt idx="27">
                  <c:v>84.143333333333331</c:v>
                </c:pt>
                <c:pt idx="28">
                  <c:v>84.907500000000013</c:v>
                </c:pt>
                <c:pt idx="29">
                  <c:v>85.27833333333335</c:v>
                </c:pt>
                <c:pt idx="30">
                  <c:v>85.466666666666683</c:v>
                </c:pt>
                <c:pt idx="31">
                  <c:v>85.20750000000001</c:v>
                </c:pt>
                <c:pt idx="32">
                  <c:v>84.07416666666667</c:v>
                </c:pt>
                <c:pt idx="33">
                  <c:v>83.855000000000004</c:v>
                </c:pt>
                <c:pt idx="34">
                  <c:v>83.176666666666662</c:v>
                </c:pt>
                <c:pt idx="35">
                  <c:v>81.670833333333334</c:v>
                </c:pt>
                <c:pt idx="36">
                  <c:v>80.416666666666657</c:v>
                </c:pt>
                <c:pt idx="37">
                  <c:v>79.973333333333329</c:v>
                </c:pt>
                <c:pt idx="38">
                  <c:v>77.824999999999989</c:v>
                </c:pt>
                <c:pt idx="39">
                  <c:v>77.537500000000009</c:v>
                </c:pt>
                <c:pt idx="40">
                  <c:v>76.263333333333335</c:v>
                </c:pt>
                <c:pt idx="41">
                  <c:v>74.568333333333342</c:v>
                </c:pt>
                <c:pt idx="42">
                  <c:v>75.063333333333333</c:v>
                </c:pt>
                <c:pt idx="43">
                  <c:v>73.670833333333334</c:v>
                </c:pt>
                <c:pt idx="44">
                  <c:v>73.510833333333338</c:v>
                </c:pt>
                <c:pt idx="45">
                  <c:v>72.814166666666679</c:v>
                </c:pt>
                <c:pt idx="46">
                  <c:v>72.05416666666666</c:v>
                </c:pt>
                <c:pt idx="47">
                  <c:v>71.715833333333336</c:v>
                </c:pt>
                <c:pt idx="48">
                  <c:v>71.131666666666675</c:v>
                </c:pt>
                <c:pt idx="49">
                  <c:v>71.233333333333334</c:v>
                </c:pt>
                <c:pt idx="50">
                  <c:v>70.618333333333325</c:v>
                </c:pt>
                <c:pt idx="51">
                  <c:v>69.843333333333348</c:v>
                </c:pt>
                <c:pt idx="52">
                  <c:v>69.134166666666673</c:v>
                </c:pt>
                <c:pt idx="53">
                  <c:v>69.029166666666669</c:v>
                </c:pt>
                <c:pt idx="54">
                  <c:v>67.273333333333341</c:v>
                </c:pt>
                <c:pt idx="55">
                  <c:v>66.429166666666674</c:v>
                </c:pt>
                <c:pt idx="56">
                  <c:v>67.141666666666666</c:v>
                </c:pt>
                <c:pt idx="57">
                  <c:v>68.168333333333337</c:v>
                </c:pt>
                <c:pt idx="58">
                  <c:v>68.494166666666672</c:v>
                </c:pt>
                <c:pt idx="59">
                  <c:v>69.11333333333333</c:v>
                </c:pt>
                <c:pt idx="60">
                  <c:v>69.78166666666668</c:v>
                </c:pt>
                <c:pt idx="61">
                  <c:v>69.470833333333346</c:v>
                </c:pt>
                <c:pt idx="62">
                  <c:v>71.534166666666664</c:v>
                </c:pt>
                <c:pt idx="63">
                  <c:v>72.078333333333333</c:v>
                </c:pt>
                <c:pt idx="64">
                  <c:v>72.966666666666669</c:v>
                </c:pt>
                <c:pt idx="65">
                  <c:v>74.908333333333331</c:v>
                </c:pt>
                <c:pt idx="66">
                  <c:v>76.24166666666666</c:v>
                </c:pt>
                <c:pt idx="67">
                  <c:v>78.078333333333333</c:v>
                </c:pt>
                <c:pt idx="68">
                  <c:v>78.855000000000004</c:v>
                </c:pt>
                <c:pt idx="69">
                  <c:v>78.701666666666668</c:v>
                </c:pt>
                <c:pt idx="70">
                  <c:v>80.23</c:v>
                </c:pt>
                <c:pt idx="71">
                  <c:v>81.73333333333332</c:v>
                </c:pt>
                <c:pt idx="72">
                  <c:v>82.335833333333326</c:v>
                </c:pt>
                <c:pt idx="73">
                  <c:v>83.355833333333322</c:v>
                </c:pt>
                <c:pt idx="74">
                  <c:v>83.266666666666666</c:v>
                </c:pt>
                <c:pt idx="75">
                  <c:v>83.303333333333327</c:v>
                </c:pt>
                <c:pt idx="76">
                  <c:v>84.349166666666662</c:v>
                </c:pt>
                <c:pt idx="77">
                  <c:v>84.500833333333318</c:v>
                </c:pt>
                <c:pt idx="78">
                  <c:v>84.453333333333333</c:v>
                </c:pt>
                <c:pt idx="79">
                  <c:v>86.053333333333327</c:v>
                </c:pt>
                <c:pt idx="80">
                  <c:v>85.87166666666667</c:v>
                </c:pt>
                <c:pt idx="81">
                  <c:v>85.71250000000002</c:v>
                </c:pt>
                <c:pt idx="82">
                  <c:v>85.736666666666665</c:v>
                </c:pt>
                <c:pt idx="83">
                  <c:v>86.108333333333334</c:v>
                </c:pt>
                <c:pt idx="84">
                  <c:v>86.935000000000002</c:v>
                </c:pt>
                <c:pt idx="85">
                  <c:v>87.586666666666687</c:v>
                </c:pt>
                <c:pt idx="86">
                  <c:v>88.914166666666674</c:v>
                </c:pt>
                <c:pt idx="87">
                  <c:v>90.039166666666674</c:v>
                </c:pt>
                <c:pt idx="88">
                  <c:v>90.401666666666657</c:v>
                </c:pt>
                <c:pt idx="89">
                  <c:v>91.109166666666667</c:v>
                </c:pt>
                <c:pt idx="90">
                  <c:v>92.659999999999982</c:v>
                </c:pt>
                <c:pt idx="91">
                  <c:v>93.635833333333323</c:v>
                </c:pt>
                <c:pt idx="92">
                  <c:v>95.177499999999995</c:v>
                </c:pt>
                <c:pt idx="93">
                  <c:v>97.703333333333333</c:v>
                </c:pt>
                <c:pt idx="94">
                  <c:v>99.541666666666671</c:v>
                </c:pt>
                <c:pt idx="95">
                  <c:v>99.999166666666653</c:v>
                </c:pt>
                <c:pt idx="96">
                  <c:v>101.84083333333335</c:v>
                </c:pt>
                <c:pt idx="97">
                  <c:v>102.92749999999999</c:v>
                </c:pt>
                <c:pt idx="98">
                  <c:v>104.82666666666665</c:v>
                </c:pt>
                <c:pt idx="99">
                  <c:v>106.03500000000001</c:v>
                </c:pt>
                <c:pt idx="100">
                  <c:v>108.18250000000002</c:v>
                </c:pt>
                <c:pt idx="101">
                  <c:v>109.71833333333335</c:v>
                </c:pt>
                <c:pt idx="102">
                  <c:v>111.77416666666666</c:v>
                </c:pt>
                <c:pt idx="103">
                  <c:v>113.425</c:v>
                </c:pt>
                <c:pt idx="104">
                  <c:v>115.2975</c:v>
                </c:pt>
                <c:pt idx="105">
                  <c:v>117.9575</c:v>
                </c:pt>
                <c:pt idx="106">
                  <c:v>119.98416666666667</c:v>
                </c:pt>
                <c:pt idx="107">
                  <c:v>122.005</c:v>
                </c:pt>
                <c:pt idx="108">
                  <c:v>124.33666666666666</c:v>
                </c:pt>
                <c:pt idx="109">
                  <c:v>127.20416666666665</c:v>
                </c:pt>
                <c:pt idx="110">
                  <c:v>126.90416666666668</c:v>
                </c:pt>
                <c:pt idx="111">
                  <c:v>128.56916666666669</c:v>
                </c:pt>
                <c:pt idx="112">
                  <c:v>131.285</c:v>
                </c:pt>
                <c:pt idx="113">
                  <c:v>134.54833333333335</c:v>
                </c:pt>
                <c:pt idx="114">
                  <c:v>137.03666666666666</c:v>
                </c:pt>
                <c:pt idx="115">
                  <c:v>139.16083333333333</c:v>
                </c:pt>
                <c:pt idx="116">
                  <c:v>141.94416666666666</c:v>
                </c:pt>
                <c:pt idx="117">
                  <c:v>143.70666666666668</c:v>
                </c:pt>
                <c:pt idx="118">
                  <c:v>143.25</c:v>
                </c:pt>
                <c:pt idx="119">
                  <c:v>143.63500000000002</c:v>
                </c:pt>
                <c:pt idx="120">
                  <c:v>141.22166666666666</c:v>
                </c:pt>
                <c:pt idx="121">
                  <c:v>137.78666666666666</c:v>
                </c:pt>
                <c:pt idx="122">
                  <c:v>137.16416666666666</c:v>
                </c:pt>
                <c:pt idx="123">
                  <c:v>135.18083333333331</c:v>
                </c:pt>
                <c:pt idx="124">
                  <c:v>131.47999999999999</c:v>
                </c:pt>
                <c:pt idx="125">
                  <c:v>128.065</c:v>
                </c:pt>
                <c:pt idx="126">
                  <c:v>125.33749999999998</c:v>
                </c:pt>
                <c:pt idx="127">
                  <c:v>121.85249999999998</c:v>
                </c:pt>
                <c:pt idx="128">
                  <c:v>120.14333333333332</c:v>
                </c:pt>
                <c:pt idx="129">
                  <c:v>118.09750000000001</c:v>
                </c:pt>
                <c:pt idx="130">
                  <c:v>118.27000000000002</c:v>
                </c:pt>
                <c:pt idx="131">
                  <c:v>119.33583333333335</c:v>
                </c:pt>
                <c:pt idx="132">
                  <c:v>120.90916666666668</c:v>
                </c:pt>
                <c:pt idx="133">
                  <c:v>124.42750000000001</c:v>
                </c:pt>
                <c:pt idx="134">
                  <c:v>128.82500000000002</c:v>
                </c:pt>
                <c:pt idx="135">
                  <c:v>132.99333333333334</c:v>
                </c:pt>
                <c:pt idx="136">
                  <c:v>136.70833333333334</c:v>
                </c:pt>
                <c:pt idx="137">
                  <c:v>140.77666666666667</c:v>
                </c:pt>
                <c:pt idx="138">
                  <c:v>145.11249999999998</c:v>
                </c:pt>
                <c:pt idx="139">
                  <c:v>149.97916666666666</c:v>
                </c:pt>
                <c:pt idx="140">
                  <c:v>154.3416666666667</c:v>
                </c:pt>
                <c:pt idx="141">
                  <c:v>157.17416666666665</c:v>
                </c:pt>
                <c:pt idx="142">
                  <c:v>161.29999999999998</c:v>
                </c:pt>
                <c:pt idx="143">
                  <c:v>163.45666666666668</c:v>
                </c:pt>
                <c:pt idx="144">
                  <c:v>165.29916666666665</c:v>
                </c:pt>
                <c:pt idx="145">
                  <c:v>167.49249999999998</c:v>
                </c:pt>
                <c:pt idx="146">
                  <c:v>167.92250000000001</c:v>
                </c:pt>
                <c:pt idx="147">
                  <c:v>169.63583333333335</c:v>
                </c:pt>
                <c:pt idx="148">
                  <c:v>172.08583333333334</c:v>
                </c:pt>
                <c:pt idx="149">
                  <c:v>173.66416666666669</c:v>
                </c:pt>
                <c:pt idx="150">
                  <c:v>173.61083333333332</c:v>
                </c:pt>
                <c:pt idx="151">
                  <c:v>175.72416666666666</c:v>
                </c:pt>
                <c:pt idx="152">
                  <c:v>175.43416666666664</c:v>
                </c:pt>
                <c:pt idx="153">
                  <c:v>176.22583333333333</c:v>
                </c:pt>
                <c:pt idx="154">
                  <c:v>177.41749999999999</c:v>
                </c:pt>
                <c:pt idx="155">
                  <c:v>178.04416666666665</c:v>
                </c:pt>
                <c:pt idx="156">
                  <c:v>179.17083333333332</c:v>
                </c:pt>
                <c:pt idx="157">
                  <c:v>178.78833333333333</c:v>
                </c:pt>
                <c:pt idx="158">
                  <c:v>178.84083333333334</c:v>
                </c:pt>
                <c:pt idx="159">
                  <c:v>178.72583333333333</c:v>
                </c:pt>
                <c:pt idx="160">
                  <c:v>178.92999999999998</c:v>
                </c:pt>
                <c:pt idx="161">
                  <c:v>178.43083333333334</c:v>
                </c:pt>
                <c:pt idx="162">
                  <c:v>177.98833333333332</c:v>
                </c:pt>
                <c:pt idx="163">
                  <c:v>176.18083333333334</c:v>
                </c:pt>
                <c:pt idx="164">
                  <c:v>174.17666666666665</c:v>
                </c:pt>
                <c:pt idx="165">
                  <c:v>174.61916666666664</c:v>
                </c:pt>
                <c:pt idx="166">
                  <c:v>174.36916666666664</c:v>
                </c:pt>
                <c:pt idx="167">
                  <c:v>173.98249999999999</c:v>
                </c:pt>
                <c:pt idx="168">
                  <c:v>176.13</c:v>
                </c:pt>
                <c:pt idx="169">
                  <c:v>176.61583333333331</c:v>
                </c:pt>
                <c:pt idx="170">
                  <c:v>177.14166666666665</c:v>
                </c:pt>
                <c:pt idx="171">
                  <c:v>179.77166666666665</c:v>
                </c:pt>
                <c:pt idx="172">
                  <c:v>180.6575</c:v>
                </c:pt>
                <c:pt idx="173">
                  <c:v>180.99833333333331</c:v>
                </c:pt>
                <c:pt idx="174">
                  <c:v>184.745</c:v>
                </c:pt>
                <c:pt idx="175">
                  <c:v>185.65583333333333</c:v>
                </c:pt>
                <c:pt idx="176">
                  <c:v>186.87999999999997</c:v>
                </c:pt>
                <c:pt idx="177">
                  <c:v>189.44749999999999</c:v>
                </c:pt>
                <c:pt idx="178">
                  <c:v>188.42416666666665</c:v>
                </c:pt>
                <c:pt idx="179">
                  <c:v>189.01833333333332</c:v>
                </c:pt>
                <c:pt idx="180">
                  <c:v>189.48749999999995</c:v>
                </c:pt>
                <c:pt idx="181">
                  <c:v>190.84250000000006</c:v>
                </c:pt>
                <c:pt idx="182">
                  <c:v>189.78083333333336</c:v>
                </c:pt>
                <c:pt idx="183">
                  <c:v>188.27250000000001</c:v>
                </c:pt>
                <c:pt idx="184">
                  <c:v>187.92833333333331</c:v>
                </c:pt>
                <c:pt idx="185">
                  <c:v>187.41416666666669</c:v>
                </c:pt>
                <c:pt idx="186">
                  <c:v>186.42499999999998</c:v>
                </c:pt>
                <c:pt idx="187">
                  <c:v>185.69166666666663</c:v>
                </c:pt>
                <c:pt idx="188">
                  <c:v>187.3808333333333</c:v>
                </c:pt>
                <c:pt idx="189">
                  <c:v>184.76916666666662</c:v>
                </c:pt>
                <c:pt idx="190">
                  <c:v>184.23249999999999</c:v>
                </c:pt>
                <c:pt idx="191">
                  <c:v>184.29250000000002</c:v>
                </c:pt>
                <c:pt idx="192">
                  <c:v>182.44500000000002</c:v>
                </c:pt>
                <c:pt idx="193">
                  <c:v>181.12833333333333</c:v>
                </c:pt>
                <c:pt idx="194">
                  <c:v>182.41749999999999</c:v>
                </c:pt>
                <c:pt idx="195">
                  <c:v>180.23583333333329</c:v>
                </c:pt>
                <c:pt idx="196">
                  <c:v>176.78999999999996</c:v>
                </c:pt>
                <c:pt idx="197">
                  <c:v>176.20666666666668</c:v>
                </c:pt>
                <c:pt idx="198">
                  <c:v>173.84749999999997</c:v>
                </c:pt>
                <c:pt idx="199">
                  <c:v>170.07083333333333</c:v>
                </c:pt>
                <c:pt idx="200">
                  <c:v>165.66249999999999</c:v>
                </c:pt>
                <c:pt idx="201">
                  <c:v>162.79583333333335</c:v>
                </c:pt>
                <c:pt idx="202">
                  <c:v>160.21333333333334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60576"/>
        <c:axId val="89562112"/>
      </c:lineChart>
      <c:dateAx>
        <c:axId val="89560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562112"/>
        <c:crosses val="autoZero"/>
        <c:auto val="1"/>
        <c:lblOffset val="100"/>
        <c:baseTimeUnit val="months"/>
      </c:dateAx>
      <c:valAx>
        <c:axId val="89562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560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5355280859992002"/>
          <c:y val="0.94635737839880396"/>
          <c:w val="0.24430671952054095"/>
          <c:h val="5.364262160119599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9</a:t>
            </a:r>
          </a:p>
          <a:p>
            <a:pPr>
              <a:defRPr/>
            </a:pPr>
            <a:r>
              <a:rPr lang="pt-BR"/>
              <a:t>Volume das importações, por categoria de uso, Brasil</a:t>
            </a:r>
          </a:p>
          <a:p>
            <a:pPr>
              <a:defRPr/>
            </a:pPr>
            <a:r>
              <a:rPr lang="pt-BR" sz="1400"/>
              <a:t>Índices em</a:t>
            </a:r>
            <a:r>
              <a:rPr lang="pt-BR" sz="1400" baseline="0"/>
              <a:t> médias móveis de 12 meses, base 2006 = 100</a:t>
            </a:r>
            <a:endParaRPr lang="pt-BR" sz="1400"/>
          </a:p>
        </c:rich>
      </c:tx>
      <c:layout>
        <c:manualLayout>
          <c:xMode val="edge"/>
          <c:yMode val="edge"/>
          <c:x val="0.234672260549435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4568519091855009"/>
          <c:w val="0.90933828475967626"/>
          <c:h val="0.65825473668099976"/>
        </c:manualLayout>
      </c:layout>
      <c:lineChart>
        <c:grouping val="standard"/>
        <c:varyColors val="0"/>
        <c:ser>
          <c:idx val="0"/>
          <c:order val="0"/>
          <c:tx>
            <c:v>Bens de capital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Imp!$AA$67:$AA$269</c:f>
              <c:numCache>
                <c:formatCode>0.0</c:formatCode>
                <c:ptCount val="203"/>
                <c:pt idx="0">
                  <c:v>91.304999999999993</c:v>
                </c:pt>
                <c:pt idx="1">
                  <c:v>90.894166666666663</c:v>
                </c:pt>
                <c:pt idx="2">
                  <c:v>89.091666666666654</c:v>
                </c:pt>
                <c:pt idx="3">
                  <c:v>87.479166666666671</c:v>
                </c:pt>
                <c:pt idx="4">
                  <c:v>87.1875</c:v>
                </c:pt>
                <c:pt idx="5">
                  <c:v>88.324166666666656</c:v>
                </c:pt>
                <c:pt idx="6">
                  <c:v>85.99499999999999</c:v>
                </c:pt>
                <c:pt idx="7">
                  <c:v>85.744166666666672</c:v>
                </c:pt>
                <c:pt idx="8">
                  <c:v>81.78416666666665</c:v>
                </c:pt>
                <c:pt idx="9">
                  <c:v>78.290833333333325</c:v>
                </c:pt>
                <c:pt idx="10">
                  <c:v>76.117499999999993</c:v>
                </c:pt>
                <c:pt idx="11">
                  <c:v>74.4375</c:v>
                </c:pt>
                <c:pt idx="12">
                  <c:v>72.814999999999998</c:v>
                </c:pt>
                <c:pt idx="13">
                  <c:v>73.497500000000002</c:v>
                </c:pt>
                <c:pt idx="14">
                  <c:v>73.459999999999994</c:v>
                </c:pt>
                <c:pt idx="15">
                  <c:v>74.061666666666667</c:v>
                </c:pt>
                <c:pt idx="16">
                  <c:v>73.82083333333334</c:v>
                </c:pt>
                <c:pt idx="17">
                  <c:v>71.569166666666675</c:v>
                </c:pt>
                <c:pt idx="18">
                  <c:v>72.203333333333333</c:v>
                </c:pt>
                <c:pt idx="19">
                  <c:v>73.914166666666659</c:v>
                </c:pt>
                <c:pt idx="20">
                  <c:v>74.99166666666666</c:v>
                </c:pt>
                <c:pt idx="21">
                  <c:v>75.399999999999991</c:v>
                </c:pt>
                <c:pt idx="22">
                  <c:v>75.856666666666669</c:v>
                </c:pt>
                <c:pt idx="23">
                  <c:v>76.879166666666677</c:v>
                </c:pt>
                <c:pt idx="24">
                  <c:v>80.337499999999991</c:v>
                </c:pt>
                <c:pt idx="25">
                  <c:v>80.474166666666662</c:v>
                </c:pt>
                <c:pt idx="26">
                  <c:v>82.988333333333344</c:v>
                </c:pt>
                <c:pt idx="27">
                  <c:v>84.615833333333327</c:v>
                </c:pt>
                <c:pt idx="28">
                  <c:v>86.663333333333313</c:v>
                </c:pt>
                <c:pt idx="29">
                  <c:v>87.670833333333334</c:v>
                </c:pt>
                <c:pt idx="30">
                  <c:v>88.204999999999984</c:v>
                </c:pt>
                <c:pt idx="31">
                  <c:v>88.394999999999996</c:v>
                </c:pt>
                <c:pt idx="32">
                  <c:v>88.132499999999993</c:v>
                </c:pt>
                <c:pt idx="33">
                  <c:v>89.42583333333333</c:v>
                </c:pt>
                <c:pt idx="34">
                  <c:v>90.350833333333313</c:v>
                </c:pt>
                <c:pt idx="35">
                  <c:v>89.204999999999984</c:v>
                </c:pt>
                <c:pt idx="36">
                  <c:v>88.499999999999986</c:v>
                </c:pt>
                <c:pt idx="37">
                  <c:v>87.524999999999991</c:v>
                </c:pt>
                <c:pt idx="38">
                  <c:v>84.834166666666661</c:v>
                </c:pt>
                <c:pt idx="39">
                  <c:v>84.016666666666652</c:v>
                </c:pt>
                <c:pt idx="40">
                  <c:v>82.785000000000011</c:v>
                </c:pt>
                <c:pt idx="41">
                  <c:v>80.803333333333356</c:v>
                </c:pt>
                <c:pt idx="42">
                  <c:v>83.555000000000007</c:v>
                </c:pt>
                <c:pt idx="43">
                  <c:v>82.362500000000011</c:v>
                </c:pt>
                <c:pt idx="44">
                  <c:v>81.124166666666682</c:v>
                </c:pt>
                <c:pt idx="45">
                  <c:v>78.519166666666663</c:v>
                </c:pt>
                <c:pt idx="46">
                  <c:v>76.033333333333331</c:v>
                </c:pt>
                <c:pt idx="47">
                  <c:v>73.339166666666671</c:v>
                </c:pt>
                <c:pt idx="48">
                  <c:v>70.637500000000003</c:v>
                </c:pt>
                <c:pt idx="49">
                  <c:v>70.328333333333333</c:v>
                </c:pt>
                <c:pt idx="50">
                  <c:v>68.510000000000005</c:v>
                </c:pt>
                <c:pt idx="51">
                  <c:v>66.086666666666659</c:v>
                </c:pt>
                <c:pt idx="52">
                  <c:v>63.620833333333344</c:v>
                </c:pt>
                <c:pt idx="53">
                  <c:v>62.52</c:v>
                </c:pt>
                <c:pt idx="54">
                  <c:v>58.110833333333325</c:v>
                </c:pt>
                <c:pt idx="55">
                  <c:v>55.48416666666666</c:v>
                </c:pt>
                <c:pt idx="56">
                  <c:v>55.510833333333331</c:v>
                </c:pt>
                <c:pt idx="57">
                  <c:v>58.743333333333339</c:v>
                </c:pt>
                <c:pt idx="58">
                  <c:v>59.348333333333336</c:v>
                </c:pt>
                <c:pt idx="59">
                  <c:v>60.12083333333333</c:v>
                </c:pt>
                <c:pt idx="60">
                  <c:v>60.022500000000001</c:v>
                </c:pt>
                <c:pt idx="61">
                  <c:v>59.381666666666682</c:v>
                </c:pt>
                <c:pt idx="62">
                  <c:v>60.49666666666667</c:v>
                </c:pt>
                <c:pt idx="63">
                  <c:v>61.380833333333335</c:v>
                </c:pt>
                <c:pt idx="64">
                  <c:v>62.180833333333339</c:v>
                </c:pt>
                <c:pt idx="65">
                  <c:v>63.330833333333338</c:v>
                </c:pt>
                <c:pt idx="66">
                  <c:v>63.694166666666682</c:v>
                </c:pt>
                <c:pt idx="67">
                  <c:v>65.510833333333338</c:v>
                </c:pt>
                <c:pt idx="68">
                  <c:v>66.441666666666677</c:v>
                </c:pt>
                <c:pt idx="69">
                  <c:v>63.638333333333321</c:v>
                </c:pt>
                <c:pt idx="70">
                  <c:v>64.345833333333317</c:v>
                </c:pt>
                <c:pt idx="71">
                  <c:v>66.308333333333323</c:v>
                </c:pt>
                <c:pt idx="72">
                  <c:v>67.600833333333327</c:v>
                </c:pt>
                <c:pt idx="73">
                  <c:v>68.179166666666674</c:v>
                </c:pt>
                <c:pt idx="74">
                  <c:v>69.517499999999998</c:v>
                </c:pt>
                <c:pt idx="75">
                  <c:v>69.935833333333335</c:v>
                </c:pt>
                <c:pt idx="76">
                  <c:v>71.649166666666659</c:v>
                </c:pt>
                <c:pt idx="77">
                  <c:v>73.369166666666686</c:v>
                </c:pt>
                <c:pt idx="78">
                  <c:v>74.410833333333343</c:v>
                </c:pt>
                <c:pt idx="79">
                  <c:v>76.439166666666679</c:v>
                </c:pt>
                <c:pt idx="80">
                  <c:v>77.7</c:v>
                </c:pt>
                <c:pt idx="81">
                  <c:v>79.180000000000007</c:v>
                </c:pt>
                <c:pt idx="82">
                  <c:v>79.56750000000001</c:v>
                </c:pt>
                <c:pt idx="83">
                  <c:v>80.635000000000005</c:v>
                </c:pt>
                <c:pt idx="84">
                  <c:v>82.418333333333337</c:v>
                </c:pt>
                <c:pt idx="85">
                  <c:v>83.857500000000002</c:v>
                </c:pt>
                <c:pt idx="86">
                  <c:v>85.776666666666685</c:v>
                </c:pt>
                <c:pt idx="87">
                  <c:v>87.045833333333334</c:v>
                </c:pt>
                <c:pt idx="88">
                  <c:v>88.244166666666672</c:v>
                </c:pt>
                <c:pt idx="89">
                  <c:v>89.76166666666667</c:v>
                </c:pt>
                <c:pt idx="90">
                  <c:v>91.793333333333351</c:v>
                </c:pt>
                <c:pt idx="91">
                  <c:v>92.999166666666667</c:v>
                </c:pt>
                <c:pt idx="92">
                  <c:v>94.108333333333306</c:v>
                </c:pt>
                <c:pt idx="93">
                  <c:v>96.534999999999982</c:v>
                </c:pt>
                <c:pt idx="94">
                  <c:v>98.770833333333329</c:v>
                </c:pt>
                <c:pt idx="95">
                  <c:v>99.999166666666667</c:v>
                </c:pt>
                <c:pt idx="96">
                  <c:v>102.31083333333333</c:v>
                </c:pt>
                <c:pt idx="97">
                  <c:v>103.46916666666665</c:v>
                </c:pt>
                <c:pt idx="98">
                  <c:v>105.50583333333331</c:v>
                </c:pt>
                <c:pt idx="99">
                  <c:v>107.56416666666665</c:v>
                </c:pt>
                <c:pt idx="100">
                  <c:v>110.27</c:v>
                </c:pt>
                <c:pt idx="101">
                  <c:v>112.22333333333334</c:v>
                </c:pt>
                <c:pt idx="102">
                  <c:v>114.27333333333333</c:v>
                </c:pt>
                <c:pt idx="103">
                  <c:v>118.27583333333332</c:v>
                </c:pt>
                <c:pt idx="104">
                  <c:v>122.12916666666665</c:v>
                </c:pt>
                <c:pt idx="105">
                  <c:v>125.45916666666666</c:v>
                </c:pt>
                <c:pt idx="106">
                  <c:v>129.25833333333333</c:v>
                </c:pt>
                <c:pt idx="107">
                  <c:v>132.07249999999999</c:v>
                </c:pt>
                <c:pt idx="108">
                  <c:v>136.85249999999999</c:v>
                </c:pt>
                <c:pt idx="109">
                  <c:v>140.82916666666665</c:v>
                </c:pt>
                <c:pt idx="110">
                  <c:v>140.77500000000001</c:v>
                </c:pt>
                <c:pt idx="111">
                  <c:v>143.53833333333336</c:v>
                </c:pt>
                <c:pt idx="112">
                  <c:v>147.06666666666666</c:v>
                </c:pt>
                <c:pt idx="113">
                  <c:v>151.70916666666668</c:v>
                </c:pt>
                <c:pt idx="114">
                  <c:v>157.04166666666669</c:v>
                </c:pt>
                <c:pt idx="115">
                  <c:v>162.43916666666667</c:v>
                </c:pt>
                <c:pt idx="116">
                  <c:v>167.46333333333334</c:v>
                </c:pt>
                <c:pt idx="117">
                  <c:v>172.44083333333333</c:v>
                </c:pt>
                <c:pt idx="118">
                  <c:v>173.63333333333335</c:v>
                </c:pt>
                <c:pt idx="119">
                  <c:v>177.70833333333334</c:v>
                </c:pt>
                <c:pt idx="120">
                  <c:v>176.12916666666663</c:v>
                </c:pt>
                <c:pt idx="121">
                  <c:v>174.79</c:v>
                </c:pt>
                <c:pt idx="122">
                  <c:v>178.44749999999999</c:v>
                </c:pt>
                <c:pt idx="123">
                  <c:v>179.99083333333331</c:v>
                </c:pt>
                <c:pt idx="124">
                  <c:v>177.63833333333335</c:v>
                </c:pt>
                <c:pt idx="125">
                  <c:v>174.0291666666667</c:v>
                </c:pt>
                <c:pt idx="126">
                  <c:v>170.48833333333337</c:v>
                </c:pt>
                <c:pt idx="127">
                  <c:v>164.13666666666668</c:v>
                </c:pt>
                <c:pt idx="128">
                  <c:v>161.02000000000001</c:v>
                </c:pt>
                <c:pt idx="129">
                  <c:v>157.40083333333334</c:v>
                </c:pt>
                <c:pt idx="130">
                  <c:v>157.28083333333333</c:v>
                </c:pt>
                <c:pt idx="131">
                  <c:v>156.81916666666669</c:v>
                </c:pt>
                <c:pt idx="132">
                  <c:v>157.50583333333336</c:v>
                </c:pt>
                <c:pt idx="133">
                  <c:v>159.97166666666666</c:v>
                </c:pt>
                <c:pt idx="134">
                  <c:v>162.13</c:v>
                </c:pt>
                <c:pt idx="135">
                  <c:v>162.99416666666664</c:v>
                </c:pt>
                <c:pt idx="136">
                  <c:v>168.39583333333331</c:v>
                </c:pt>
                <c:pt idx="137">
                  <c:v>174.79666666666665</c:v>
                </c:pt>
                <c:pt idx="138">
                  <c:v>182.2508333333333</c:v>
                </c:pt>
                <c:pt idx="139">
                  <c:v>192.70666666666668</c:v>
                </c:pt>
                <c:pt idx="140">
                  <c:v>203.50833333333333</c:v>
                </c:pt>
                <c:pt idx="141">
                  <c:v>207.83500000000001</c:v>
                </c:pt>
                <c:pt idx="142">
                  <c:v>214.25</c:v>
                </c:pt>
                <c:pt idx="143">
                  <c:v>219.30583333333334</c:v>
                </c:pt>
                <c:pt idx="144">
                  <c:v>222.84583333333333</c:v>
                </c:pt>
                <c:pt idx="145">
                  <c:v>227.62666666666667</c:v>
                </c:pt>
                <c:pt idx="146">
                  <c:v>231.17416666666665</c:v>
                </c:pt>
                <c:pt idx="147">
                  <c:v>235.90333333333331</c:v>
                </c:pt>
                <c:pt idx="148">
                  <c:v>240.67583333333332</c:v>
                </c:pt>
                <c:pt idx="149">
                  <c:v>243.95666666666671</c:v>
                </c:pt>
                <c:pt idx="150">
                  <c:v>243.87750000000005</c:v>
                </c:pt>
                <c:pt idx="151">
                  <c:v>245.3208333333333</c:v>
                </c:pt>
                <c:pt idx="152">
                  <c:v>241.14916666666667</c:v>
                </c:pt>
                <c:pt idx="153">
                  <c:v>243.86583333333328</c:v>
                </c:pt>
                <c:pt idx="154">
                  <c:v>247.68083333333334</c:v>
                </c:pt>
                <c:pt idx="155">
                  <c:v>247.67666666666665</c:v>
                </c:pt>
                <c:pt idx="156">
                  <c:v>249.35749999999999</c:v>
                </c:pt>
                <c:pt idx="157">
                  <c:v>250.5108333333333</c:v>
                </c:pt>
                <c:pt idx="158">
                  <c:v>249.71166666666667</c:v>
                </c:pt>
                <c:pt idx="159">
                  <c:v>250.51333333333329</c:v>
                </c:pt>
                <c:pt idx="160">
                  <c:v>252.40666666666667</c:v>
                </c:pt>
                <c:pt idx="161">
                  <c:v>251.27499999999998</c:v>
                </c:pt>
                <c:pt idx="162">
                  <c:v>250.75833333333333</c:v>
                </c:pt>
                <c:pt idx="163">
                  <c:v>248.95666666666662</c:v>
                </c:pt>
                <c:pt idx="164">
                  <c:v>247.40416666666667</c:v>
                </c:pt>
                <c:pt idx="165">
                  <c:v>250.20166666666668</c:v>
                </c:pt>
                <c:pt idx="166">
                  <c:v>247.43916666666667</c:v>
                </c:pt>
                <c:pt idx="167">
                  <c:v>248.30583333333334</c:v>
                </c:pt>
                <c:pt idx="168">
                  <c:v>251.12</c:v>
                </c:pt>
                <c:pt idx="169">
                  <c:v>251.63416666666669</c:v>
                </c:pt>
                <c:pt idx="170">
                  <c:v>252.45249999999999</c:v>
                </c:pt>
                <c:pt idx="171">
                  <c:v>254.16166666666666</c:v>
                </c:pt>
                <c:pt idx="172">
                  <c:v>251.42583333333332</c:v>
                </c:pt>
                <c:pt idx="173">
                  <c:v>254.23750000000004</c:v>
                </c:pt>
                <c:pt idx="174">
                  <c:v>256.88916666666665</c:v>
                </c:pt>
                <c:pt idx="175">
                  <c:v>255.5575</c:v>
                </c:pt>
                <c:pt idx="176">
                  <c:v>255.22916666666666</c:v>
                </c:pt>
                <c:pt idx="177">
                  <c:v>255.83083333333332</c:v>
                </c:pt>
                <c:pt idx="178">
                  <c:v>254.74749999999997</c:v>
                </c:pt>
                <c:pt idx="179">
                  <c:v>255.26</c:v>
                </c:pt>
                <c:pt idx="180">
                  <c:v>257.06916666666666</c:v>
                </c:pt>
                <c:pt idx="181">
                  <c:v>254.64416666666662</c:v>
                </c:pt>
                <c:pt idx="182">
                  <c:v>252.14083333333335</c:v>
                </c:pt>
                <c:pt idx="183">
                  <c:v>250.38250000000005</c:v>
                </c:pt>
                <c:pt idx="184">
                  <c:v>249.14666666666668</c:v>
                </c:pt>
                <c:pt idx="185">
                  <c:v>243.76583333333335</c:v>
                </c:pt>
                <c:pt idx="186">
                  <c:v>240.88833333333335</c:v>
                </c:pt>
                <c:pt idx="187">
                  <c:v>237.29</c:v>
                </c:pt>
                <c:pt idx="188">
                  <c:v>237.74250000000004</c:v>
                </c:pt>
                <c:pt idx="189">
                  <c:v>232.71666666666667</c:v>
                </c:pt>
                <c:pt idx="190">
                  <c:v>229.81499999999997</c:v>
                </c:pt>
                <c:pt idx="191">
                  <c:v>225.51583333333335</c:v>
                </c:pt>
                <c:pt idx="192">
                  <c:v>221.77666666666664</c:v>
                </c:pt>
                <c:pt idx="193">
                  <c:v>218.39583333333334</c:v>
                </c:pt>
                <c:pt idx="194">
                  <c:v>218.02916666666667</c:v>
                </c:pt>
                <c:pt idx="195">
                  <c:v>213.7391666666667</c:v>
                </c:pt>
                <c:pt idx="196">
                  <c:v>206.9</c:v>
                </c:pt>
                <c:pt idx="197">
                  <c:v>204.90833333333333</c:v>
                </c:pt>
                <c:pt idx="198">
                  <c:v>205.00250000000003</c:v>
                </c:pt>
                <c:pt idx="199">
                  <c:v>202.45833333333334</c:v>
                </c:pt>
                <c:pt idx="200">
                  <c:v>196.83916666666664</c:v>
                </c:pt>
                <c:pt idx="201">
                  <c:v>190.50749999999996</c:v>
                </c:pt>
                <c:pt idx="202">
                  <c:v>186.04833333333332</c:v>
                </c:pt>
              </c:numCache>
            </c:numRef>
          </c:val>
          <c:smooth val="0"/>
        </c:ser>
        <c:ser>
          <c:idx val="1"/>
          <c:order val="1"/>
          <c:tx>
            <c:v>Bens intermediários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Imp!$AB$67:$AB$269</c:f>
              <c:numCache>
                <c:formatCode>0.0</c:formatCode>
                <c:ptCount val="203"/>
                <c:pt idx="0">
                  <c:v>63.435833333333342</c:v>
                </c:pt>
                <c:pt idx="1">
                  <c:v>62.701666666666675</c:v>
                </c:pt>
                <c:pt idx="2">
                  <c:v>61.730833333333344</c:v>
                </c:pt>
                <c:pt idx="3">
                  <c:v>60.86249999999999</c:v>
                </c:pt>
                <c:pt idx="4">
                  <c:v>60.055</c:v>
                </c:pt>
                <c:pt idx="5">
                  <c:v>59.502499999999998</c:v>
                </c:pt>
                <c:pt idx="6">
                  <c:v>58.436666666666667</c:v>
                </c:pt>
                <c:pt idx="7">
                  <c:v>59.353333333333332</c:v>
                </c:pt>
                <c:pt idx="8">
                  <c:v>58.389999999999993</c:v>
                </c:pt>
                <c:pt idx="9">
                  <c:v>57.875</c:v>
                </c:pt>
                <c:pt idx="10">
                  <c:v>58.343333333333334</c:v>
                </c:pt>
                <c:pt idx="11">
                  <c:v>58.944999999999993</c:v>
                </c:pt>
                <c:pt idx="12">
                  <c:v>59.451666666666661</c:v>
                </c:pt>
                <c:pt idx="13">
                  <c:v>61.225833333333327</c:v>
                </c:pt>
                <c:pt idx="14">
                  <c:v>62.6325</c:v>
                </c:pt>
                <c:pt idx="15">
                  <c:v>63.731666666666662</c:v>
                </c:pt>
                <c:pt idx="16">
                  <c:v>65.44</c:v>
                </c:pt>
                <c:pt idx="17">
                  <c:v>66.721666666666678</c:v>
                </c:pt>
                <c:pt idx="18">
                  <c:v>68.041666666666671</c:v>
                </c:pt>
                <c:pt idx="19">
                  <c:v>69.504166666666677</c:v>
                </c:pt>
                <c:pt idx="20">
                  <c:v>70.705833333333331</c:v>
                </c:pt>
                <c:pt idx="21">
                  <c:v>71.762500000000003</c:v>
                </c:pt>
                <c:pt idx="22">
                  <c:v>72.627500000000012</c:v>
                </c:pt>
                <c:pt idx="23">
                  <c:v>73.50500000000001</c:v>
                </c:pt>
                <c:pt idx="24">
                  <c:v>75.164166666666674</c:v>
                </c:pt>
                <c:pt idx="25">
                  <c:v>75.097500000000011</c:v>
                </c:pt>
                <c:pt idx="26">
                  <c:v>76.339166666666685</c:v>
                </c:pt>
                <c:pt idx="27">
                  <c:v>77.221666666666678</c:v>
                </c:pt>
                <c:pt idx="28">
                  <c:v>78.00833333333334</c:v>
                </c:pt>
                <c:pt idx="29">
                  <c:v>78.045000000000002</c:v>
                </c:pt>
                <c:pt idx="30">
                  <c:v>78.042500000000004</c:v>
                </c:pt>
                <c:pt idx="31">
                  <c:v>77.951666666666668</c:v>
                </c:pt>
                <c:pt idx="32">
                  <c:v>76.714166666666671</c:v>
                </c:pt>
                <c:pt idx="33">
                  <c:v>76.048333333333332</c:v>
                </c:pt>
                <c:pt idx="34">
                  <c:v>74.916666666666671</c:v>
                </c:pt>
                <c:pt idx="35">
                  <c:v>73.243333333333354</c:v>
                </c:pt>
                <c:pt idx="36">
                  <c:v>72.179166666666674</c:v>
                </c:pt>
                <c:pt idx="37">
                  <c:v>71.691666666666677</c:v>
                </c:pt>
                <c:pt idx="38">
                  <c:v>69.69</c:v>
                </c:pt>
                <c:pt idx="39">
                  <c:v>69.186666666666682</c:v>
                </c:pt>
                <c:pt idx="40">
                  <c:v>67.546666666666667</c:v>
                </c:pt>
                <c:pt idx="41">
                  <c:v>66.234166666666667</c:v>
                </c:pt>
                <c:pt idx="42">
                  <c:v>66.429166666666674</c:v>
                </c:pt>
                <c:pt idx="43">
                  <c:v>65.208333333333329</c:v>
                </c:pt>
                <c:pt idx="44">
                  <c:v>65.185833333333335</c:v>
                </c:pt>
                <c:pt idx="45">
                  <c:v>64.94916666666667</c:v>
                </c:pt>
                <c:pt idx="46">
                  <c:v>64.612499999999997</c:v>
                </c:pt>
                <c:pt idx="47">
                  <c:v>64.745000000000005</c:v>
                </c:pt>
                <c:pt idx="48">
                  <c:v>64.630833333333342</c:v>
                </c:pt>
                <c:pt idx="49">
                  <c:v>64.924166666666665</c:v>
                </c:pt>
                <c:pt idx="50">
                  <c:v>64.972499999999997</c:v>
                </c:pt>
                <c:pt idx="51">
                  <c:v>64.931666666666658</c:v>
                </c:pt>
                <c:pt idx="52">
                  <c:v>65.164166666666659</c:v>
                </c:pt>
                <c:pt idx="53">
                  <c:v>65.365833333333327</c:v>
                </c:pt>
                <c:pt idx="54">
                  <c:v>64.393333333333331</c:v>
                </c:pt>
                <c:pt idx="55">
                  <c:v>63.839999999999996</c:v>
                </c:pt>
                <c:pt idx="56">
                  <c:v>64.790833333333339</c:v>
                </c:pt>
                <c:pt idx="57">
                  <c:v>65.438333333333318</c:v>
                </c:pt>
                <c:pt idx="58">
                  <c:v>66.032499999999999</c:v>
                </c:pt>
                <c:pt idx="59">
                  <c:v>67.368333333333325</c:v>
                </c:pt>
                <c:pt idx="60">
                  <c:v>68.25333333333333</c:v>
                </c:pt>
                <c:pt idx="61">
                  <c:v>68.284166666666664</c:v>
                </c:pt>
                <c:pt idx="62">
                  <c:v>70.708333333333329</c:v>
                </c:pt>
                <c:pt idx="63">
                  <c:v>71.142499999999998</c:v>
                </c:pt>
                <c:pt idx="64">
                  <c:v>71.559999999999988</c:v>
                </c:pt>
                <c:pt idx="65">
                  <c:v>73.679999999999993</c:v>
                </c:pt>
                <c:pt idx="66">
                  <c:v>75.091666666666654</c:v>
                </c:pt>
                <c:pt idx="67">
                  <c:v>77.124166666666653</c:v>
                </c:pt>
                <c:pt idx="68">
                  <c:v>78.204166666666652</c:v>
                </c:pt>
                <c:pt idx="69">
                  <c:v>78.689999999999984</c:v>
                </c:pt>
                <c:pt idx="70">
                  <c:v>80.551666666666662</c:v>
                </c:pt>
                <c:pt idx="71">
                  <c:v>81.635833333333323</c:v>
                </c:pt>
                <c:pt idx="72">
                  <c:v>82.304999999999993</c:v>
                </c:pt>
                <c:pt idx="73">
                  <c:v>83.098333333333329</c:v>
                </c:pt>
                <c:pt idx="74">
                  <c:v>82.678333333333327</c:v>
                </c:pt>
                <c:pt idx="75">
                  <c:v>83.29</c:v>
                </c:pt>
                <c:pt idx="76">
                  <c:v>84.483333333333334</c:v>
                </c:pt>
                <c:pt idx="77">
                  <c:v>84.535833333333343</c:v>
                </c:pt>
                <c:pt idx="78">
                  <c:v>84.726666666666674</c:v>
                </c:pt>
                <c:pt idx="79">
                  <c:v>85.930833333333339</c:v>
                </c:pt>
                <c:pt idx="80">
                  <c:v>85.802500000000009</c:v>
                </c:pt>
                <c:pt idx="81">
                  <c:v>85.913333333333341</c:v>
                </c:pt>
                <c:pt idx="82">
                  <c:v>86.060833333333335</c:v>
                </c:pt>
                <c:pt idx="83">
                  <c:v>86.465833333333322</c:v>
                </c:pt>
                <c:pt idx="84">
                  <c:v>87.407500000000013</c:v>
                </c:pt>
                <c:pt idx="85">
                  <c:v>88.37833333333333</c:v>
                </c:pt>
                <c:pt idx="86">
                  <c:v>89.677499999999995</c:v>
                </c:pt>
                <c:pt idx="87">
                  <c:v>90.404999999999987</c:v>
                </c:pt>
                <c:pt idx="88">
                  <c:v>90.857500000000002</c:v>
                </c:pt>
                <c:pt idx="89">
                  <c:v>91.404999999999987</c:v>
                </c:pt>
                <c:pt idx="90">
                  <c:v>92.887499999999989</c:v>
                </c:pt>
                <c:pt idx="91">
                  <c:v>94.141666666666666</c:v>
                </c:pt>
                <c:pt idx="92">
                  <c:v>95.73</c:v>
                </c:pt>
                <c:pt idx="93">
                  <c:v>98.15916666666665</c:v>
                </c:pt>
                <c:pt idx="94">
                  <c:v>99.436666666666667</c:v>
                </c:pt>
                <c:pt idx="95">
                  <c:v>99.999166666666667</c:v>
                </c:pt>
                <c:pt idx="96">
                  <c:v>101.62083333333332</c:v>
                </c:pt>
                <c:pt idx="97">
                  <c:v>102.64250000000003</c:v>
                </c:pt>
                <c:pt idx="98">
                  <c:v>104.27500000000002</c:v>
                </c:pt>
                <c:pt idx="99">
                  <c:v>105.54916666666668</c:v>
                </c:pt>
                <c:pt idx="100">
                  <c:v>107.94083333333333</c:v>
                </c:pt>
                <c:pt idx="101">
                  <c:v>109.55416666666666</c:v>
                </c:pt>
                <c:pt idx="102">
                  <c:v>111.07083333333333</c:v>
                </c:pt>
                <c:pt idx="103">
                  <c:v>112.73583333333333</c:v>
                </c:pt>
                <c:pt idx="104">
                  <c:v>113.56916666666666</c:v>
                </c:pt>
                <c:pt idx="105">
                  <c:v>116.2025</c:v>
                </c:pt>
                <c:pt idx="106">
                  <c:v>118.06833333333334</c:v>
                </c:pt>
                <c:pt idx="107">
                  <c:v>119.64583333333333</c:v>
                </c:pt>
                <c:pt idx="108">
                  <c:v>122.5475</c:v>
                </c:pt>
                <c:pt idx="109">
                  <c:v>125.62833333333334</c:v>
                </c:pt>
                <c:pt idx="110">
                  <c:v>125.05416666666669</c:v>
                </c:pt>
                <c:pt idx="111">
                  <c:v>126.68833333333333</c:v>
                </c:pt>
                <c:pt idx="112">
                  <c:v>129.15666666666667</c:v>
                </c:pt>
                <c:pt idx="113">
                  <c:v>132.23583333333332</c:v>
                </c:pt>
                <c:pt idx="114">
                  <c:v>135.38500000000002</c:v>
                </c:pt>
                <c:pt idx="115">
                  <c:v>136.95083333333332</c:v>
                </c:pt>
                <c:pt idx="116">
                  <c:v>140.31833333333333</c:v>
                </c:pt>
                <c:pt idx="117">
                  <c:v>141.46166666666667</c:v>
                </c:pt>
                <c:pt idx="118">
                  <c:v>141.50083333333333</c:v>
                </c:pt>
                <c:pt idx="119">
                  <c:v>141.13250000000002</c:v>
                </c:pt>
                <c:pt idx="120">
                  <c:v>137.73083333333332</c:v>
                </c:pt>
                <c:pt idx="121">
                  <c:v>133.24166666666665</c:v>
                </c:pt>
                <c:pt idx="122">
                  <c:v>131.58500000000001</c:v>
                </c:pt>
                <c:pt idx="123">
                  <c:v>128.46583333333336</c:v>
                </c:pt>
                <c:pt idx="124">
                  <c:v>123.53250000000001</c:v>
                </c:pt>
                <c:pt idx="125">
                  <c:v>119.55583333333335</c:v>
                </c:pt>
                <c:pt idx="126">
                  <c:v>115.61916666666667</c:v>
                </c:pt>
                <c:pt idx="127">
                  <c:v>112.09749999999998</c:v>
                </c:pt>
                <c:pt idx="128">
                  <c:v>109.66416666666665</c:v>
                </c:pt>
                <c:pt idx="129">
                  <c:v>107.58416666666666</c:v>
                </c:pt>
                <c:pt idx="130">
                  <c:v>107.13749999999999</c:v>
                </c:pt>
                <c:pt idx="131">
                  <c:v>108.21333333333332</c:v>
                </c:pt>
                <c:pt idx="132">
                  <c:v>109.82000000000001</c:v>
                </c:pt>
                <c:pt idx="133">
                  <c:v>113.27416666666669</c:v>
                </c:pt>
                <c:pt idx="134">
                  <c:v>118.61666666666667</c:v>
                </c:pt>
                <c:pt idx="135">
                  <c:v>123.03750000000001</c:v>
                </c:pt>
                <c:pt idx="136">
                  <c:v>127.29166666666664</c:v>
                </c:pt>
                <c:pt idx="137">
                  <c:v>131.03083333333333</c:v>
                </c:pt>
                <c:pt idx="138">
                  <c:v>135.30416666666665</c:v>
                </c:pt>
                <c:pt idx="139">
                  <c:v>139.32166666666663</c:v>
                </c:pt>
                <c:pt idx="140">
                  <c:v>142.87499999999997</c:v>
                </c:pt>
                <c:pt idx="141">
                  <c:v>145.60083333333333</c:v>
                </c:pt>
                <c:pt idx="142">
                  <c:v>149.11500000000001</c:v>
                </c:pt>
                <c:pt idx="143">
                  <c:v>151.11833333333337</c:v>
                </c:pt>
                <c:pt idx="144">
                  <c:v>152.99083333333331</c:v>
                </c:pt>
                <c:pt idx="145">
                  <c:v>155.0925</c:v>
                </c:pt>
                <c:pt idx="146">
                  <c:v>154.91</c:v>
                </c:pt>
                <c:pt idx="147">
                  <c:v>155.73333333333332</c:v>
                </c:pt>
                <c:pt idx="148">
                  <c:v>157.6358333333333</c:v>
                </c:pt>
                <c:pt idx="149">
                  <c:v>159.01499999999999</c:v>
                </c:pt>
                <c:pt idx="150">
                  <c:v>159.21499999999997</c:v>
                </c:pt>
                <c:pt idx="151">
                  <c:v>161.30583333333334</c:v>
                </c:pt>
                <c:pt idx="152">
                  <c:v>161.38499999999999</c:v>
                </c:pt>
                <c:pt idx="153">
                  <c:v>160.83833333333331</c:v>
                </c:pt>
                <c:pt idx="154">
                  <c:v>160.73999999999998</c:v>
                </c:pt>
                <c:pt idx="155">
                  <c:v>160.87499999999997</c:v>
                </c:pt>
                <c:pt idx="156">
                  <c:v>161.38666666666668</c:v>
                </c:pt>
                <c:pt idx="157">
                  <c:v>160.62750000000003</c:v>
                </c:pt>
                <c:pt idx="158">
                  <c:v>160.62500000000003</c:v>
                </c:pt>
                <c:pt idx="159">
                  <c:v>160.01333333333335</c:v>
                </c:pt>
                <c:pt idx="160">
                  <c:v>159.68333333333334</c:v>
                </c:pt>
                <c:pt idx="161">
                  <c:v>158.67000000000002</c:v>
                </c:pt>
                <c:pt idx="162">
                  <c:v>158.48916666666665</c:v>
                </c:pt>
                <c:pt idx="163">
                  <c:v>158.35333333333335</c:v>
                </c:pt>
                <c:pt idx="164">
                  <c:v>157.05583333333334</c:v>
                </c:pt>
                <c:pt idx="165">
                  <c:v>159.02333333333334</c:v>
                </c:pt>
                <c:pt idx="166">
                  <c:v>158.89666666666668</c:v>
                </c:pt>
                <c:pt idx="167">
                  <c:v>158.71583333333334</c:v>
                </c:pt>
                <c:pt idx="168">
                  <c:v>159.745</c:v>
                </c:pt>
                <c:pt idx="169">
                  <c:v>160.08416666666668</c:v>
                </c:pt>
                <c:pt idx="170">
                  <c:v>160.45916666666668</c:v>
                </c:pt>
                <c:pt idx="171">
                  <c:v>163.64583333333334</c:v>
                </c:pt>
                <c:pt idx="172">
                  <c:v>164.33750000000001</c:v>
                </c:pt>
                <c:pt idx="173">
                  <c:v>165.6575</c:v>
                </c:pt>
                <c:pt idx="174">
                  <c:v>167.53166666666667</c:v>
                </c:pt>
                <c:pt idx="175">
                  <c:v>168.09333333333333</c:v>
                </c:pt>
                <c:pt idx="176">
                  <c:v>169.84583333333333</c:v>
                </c:pt>
                <c:pt idx="177">
                  <c:v>171.4025</c:v>
                </c:pt>
                <c:pt idx="178">
                  <c:v>172.21749999999997</c:v>
                </c:pt>
                <c:pt idx="179">
                  <c:v>172.79583333333332</c:v>
                </c:pt>
                <c:pt idx="180">
                  <c:v>174.50750000000002</c:v>
                </c:pt>
                <c:pt idx="181">
                  <c:v>176.035</c:v>
                </c:pt>
                <c:pt idx="182">
                  <c:v>176.06583333333333</c:v>
                </c:pt>
                <c:pt idx="183">
                  <c:v>175.43583333333333</c:v>
                </c:pt>
                <c:pt idx="184">
                  <c:v>176.34416666666667</c:v>
                </c:pt>
                <c:pt idx="185">
                  <c:v>175.26333333333335</c:v>
                </c:pt>
                <c:pt idx="186">
                  <c:v>175.27833333333334</c:v>
                </c:pt>
                <c:pt idx="187">
                  <c:v>174.34416666666667</c:v>
                </c:pt>
                <c:pt idx="188">
                  <c:v>174.80916666666667</c:v>
                </c:pt>
                <c:pt idx="189">
                  <c:v>173.35000000000002</c:v>
                </c:pt>
                <c:pt idx="190">
                  <c:v>172.29416666666668</c:v>
                </c:pt>
                <c:pt idx="191">
                  <c:v>171.6933333333333</c:v>
                </c:pt>
                <c:pt idx="192">
                  <c:v>169.96416666666667</c:v>
                </c:pt>
                <c:pt idx="193">
                  <c:v>168.65</c:v>
                </c:pt>
                <c:pt idx="194">
                  <c:v>169.15666666666667</c:v>
                </c:pt>
                <c:pt idx="195">
                  <c:v>166.99416666666667</c:v>
                </c:pt>
                <c:pt idx="196">
                  <c:v>163.78416666666669</c:v>
                </c:pt>
                <c:pt idx="197">
                  <c:v>163.32750000000001</c:v>
                </c:pt>
                <c:pt idx="198">
                  <c:v>161.46749999999997</c:v>
                </c:pt>
                <c:pt idx="199">
                  <c:v>157.83666666666667</c:v>
                </c:pt>
                <c:pt idx="200">
                  <c:v>154.28333333333333</c:v>
                </c:pt>
                <c:pt idx="201">
                  <c:v>150.68000000000004</c:v>
                </c:pt>
                <c:pt idx="202">
                  <c:v>148.05916666666667</c:v>
                </c:pt>
              </c:numCache>
            </c:numRef>
          </c:val>
          <c:smooth val="0"/>
        </c:ser>
        <c:ser>
          <c:idx val="2"/>
          <c:order val="2"/>
          <c:tx>
            <c:v>BCD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Imp!$AC$67:$AC$268</c:f>
              <c:numCache>
                <c:formatCode>0.0</c:formatCode>
                <c:ptCount val="202"/>
                <c:pt idx="0">
                  <c:v>107.65499999999999</c:v>
                </c:pt>
                <c:pt idx="1">
                  <c:v>103.48416666666668</c:v>
                </c:pt>
                <c:pt idx="2">
                  <c:v>98.795833333333334</c:v>
                </c:pt>
                <c:pt idx="3">
                  <c:v>95.910833333333343</c:v>
                </c:pt>
                <c:pt idx="4">
                  <c:v>91.522500000000022</c:v>
                </c:pt>
                <c:pt idx="5">
                  <c:v>87.249166666666653</c:v>
                </c:pt>
                <c:pt idx="6">
                  <c:v>82.090833333333322</c:v>
                </c:pt>
                <c:pt idx="7">
                  <c:v>77.083333333333329</c:v>
                </c:pt>
                <c:pt idx="8">
                  <c:v>68.344166666666666</c:v>
                </c:pt>
                <c:pt idx="9">
                  <c:v>62.884166666666665</c:v>
                </c:pt>
                <c:pt idx="10">
                  <c:v>58.361666666666672</c:v>
                </c:pt>
                <c:pt idx="11">
                  <c:v>55.635833333333345</c:v>
                </c:pt>
                <c:pt idx="12">
                  <c:v>52.979166666666679</c:v>
                </c:pt>
                <c:pt idx="13">
                  <c:v>53.185000000000002</c:v>
                </c:pt>
                <c:pt idx="14">
                  <c:v>52.333333333333336</c:v>
                </c:pt>
                <c:pt idx="15">
                  <c:v>49.361666666666672</c:v>
                </c:pt>
                <c:pt idx="16">
                  <c:v>48.714166666666671</c:v>
                </c:pt>
                <c:pt idx="17">
                  <c:v>48.779166666666669</c:v>
                </c:pt>
                <c:pt idx="18">
                  <c:v>49.445833333333333</c:v>
                </c:pt>
                <c:pt idx="19">
                  <c:v>49.789166666666667</c:v>
                </c:pt>
                <c:pt idx="20">
                  <c:v>53.2425</c:v>
                </c:pt>
                <c:pt idx="21">
                  <c:v>55.742500000000007</c:v>
                </c:pt>
                <c:pt idx="22">
                  <c:v>57.965000000000011</c:v>
                </c:pt>
                <c:pt idx="23">
                  <c:v>58.725833333333334</c:v>
                </c:pt>
                <c:pt idx="24">
                  <c:v>62.056666666666665</c:v>
                </c:pt>
                <c:pt idx="25">
                  <c:v>63.31166666666666</c:v>
                </c:pt>
                <c:pt idx="26">
                  <c:v>64.929999999999993</c:v>
                </c:pt>
                <c:pt idx="27">
                  <c:v>68.354166666666671</c:v>
                </c:pt>
                <c:pt idx="28">
                  <c:v>69.570000000000007</c:v>
                </c:pt>
                <c:pt idx="29">
                  <c:v>70.558333333333337</c:v>
                </c:pt>
                <c:pt idx="30">
                  <c:v>71.230833333333337</c:v>
                </c:pt>
                <c:pt idx="31">
                  <c:v>71.174166666666665</c:v>
                </c:pt>
                <c:pt idx="32">
                  <c:v>67.734166666666667</c:v>
                </c:pt>
                <c:pt idx="33">
                  <c:v>65.898333333333326</c:v>
                </c:pt>
                <c:pt idx="34">
                  <c:v>62.979166666666664</c:v>
                </c:pt>
                <c:pt idx="35">
                  <c:v>59.774166666666673</c:v>
                </c:pt>
                <c:pt idx="36">
                  <c:v>57.222499999999997</c:v>
                </c:pt>
                <c:pt idx="37">
                  <c:v>55.647500000000001</c:v>
                </c:pt>
                <c:pt idx="38">
                  <c:v>53.221666666666664</c:v>
                </c:pt>
                <c:pt idx="39">
                  <c:v>49.787500000000001</c:v>
                </c:pt>
                <c:pt idx="40">
                  <c:v>48.029166666666661</c:v>
                </c:pt>
                <c:pt idx="41">
                  <c:v>45.563333333333333</c:v>
                </c:pt>
                <c:pt idx="42">
                  <c:v>43.817500000000003</c:v>
                </c:pt>
                <c:pt idx="43">
                  <c:v>42.110833333333339</c:v>
                </c:pt>
                <c:pt idx="44">
                  <c:v>40.810833333333335</c:v>
                </c:pt>
                <c:pt idx="45">
                  <c:v>40.71</c:v>
                </c:pt>
                <c:pt idx="46">
                  <c:v>40.875</c:v>
                </c:pt>
                <c:pt idx="47">
                  <c:v>40.357499999999995</c:v>
                </c:pt>
                <c:pt idx="48">
                  <c:v>41.046666666666667</c:v>
                </c:pt>
                <c:pt idx="49">
                  <c:v>41.49</c:v>
                </c:pt>
                <c:pt idx="50">
                  <c:v>40.269166666666663</c:v>
                </c:pt>
                <c:pt idx="51">
                  <c:v>39.635833333333331</c:v>
                </c:pt>
                <c:pt idx="52">
                  <c:v>38.198333333333331</c:v>
                </c:pt>
                <c:pt idx="53">
                  <c:v>37.239166666666662</c:v>
                </c:pt>
                <c:pt idx="54">
                  <c:v>35.945833333333333</c:v>
                </c:pt>
                <c:pt idx="55">
                  <c:v>34.764999999999993</c:v>
                </c:pt>
                <c:pt idx="56">
                  <c:v>35.124999999999993</c:v>
                </c:pt>
                <c:pt idx="57">
                  <c:v>34.490833333333327</c:v>
                </c:pt>
                <c:pt idx="58">
                  <c:v>33.339999999999996</c:v>
                </c:pt>
                <c:pt idx="59">
                  <c:v>33.199166666666663</c:v>
                </c:pt>
                <c:pt idx="60">
                  <c:v>32.287500000000001</c:v>
                </c:pt>
                <c:pt idx="61">
                  <c:v>32.835833333333333</c:v>
                </c:pt>
                <c:pt idx="62">
                  <c:v>33.532500000000006</c:v>
                </c:pt>
                <c:pt idx="63">
                  <c:v>33.695</c:v>
                </c:pt>
                <c:pt idx="64">
                  <c:v>34.727499999999999</c:v>
                </c:pt>
                <c:pt idx="65">
                  <c:v>36.334166666666668</c:v>
                </c:pt>
                <c:pt idx="66">
                  <c:v>37.731666666666669</c:v>
                </c:pt>
                <c:pt idx="67">
                  <c:v>38.386666666666663</c:v>
                </c:pt>
                <c:pt idx="68">
                  <c:v>38.959166666666668</c:v>
                </c:pt>
                <c:pt idx="69">
                  <c:v>39.12166666666667</c:v>
                </c:pt>
                <c:pt idx="70">
                  <c:v>41.073333333333338</c:v>
                </c:pt>
                <c:pt idx="71">
                  <c:v>42.476666666666667</c:v>
                </c:pt>
                <c:pt idx="72">
                  <c:v>42.984166666666674</c:v>
                </c:pt>
                <c:pt idx="73">
                  <c:v>43.001666666666665</c:v>
                </c:pt>
                <c:pt idx="74">
                  <c:v>44.670833333333341</c:v>
                </c:pt>
                <c:pt idx="75">
                  <c:v>45.307500000000005</c:v>
                </c:pt>
                <c:pt idx="76">
                  <c:v>45.820833333333333</c:v>
                </c:pt>
                <c:pt idx="77">
                  <c:v>46.661666666666669</c:v>
                </c:pt>
                <c:pt idx="78">
                  <c:v>47.361666666666679</c:v>
                </c:pt>
                <c:pt idx="79">
                  <c:v>49.453333333333347</c:v>
                </c:pt>
                <c:pt idx="80">
                  <c:v>51.241666666666667</c:v>
                </c:pt>
                <c:pt idx="81">
                  <c:v>53.110000000000007</c:v>
                </c:pt>
                <c:pt idx="82">
                  <c:v>56.014999999999993</c:v>
                </c:pt>
                <c:pt idx="83">
                  <c:v>57.639166666666661</c:v>
                </c:pt>
                <c:pt idx="84">
                  <c:v>59.818333333333335</c:v>
                </c:pt>
                <c:pt idx="85">
                  <c:v>60.6875</c:v>
                </c:pt>
                <c:pt idx="86">
                  <c:v>63.324166666666677</c:v>
                </c:pt>
                <c:pt idx="87">
                  <c:v>66.53749999999998</c:v>
                </c:pt>
                <c:pt idx="88">
                  <c:v>70.066666666666649</c:v>
                </c:pt>
                <c:pt idx="89">
                  <c:v>73.63666666666667</c:v>
                </c:pt>
                <c:pt idx="90">
                  <c:v>78.598333333333329</c:v>
                </c:pt>
                <c:pt idx="91">
                  <c:v>83.190833333333345</c:v>
                </c:pt>
                <c:pt idx="92">
                  <c:v>87.545833333333348</c:v>
                </c:pt>
                <c:pt idx="93">
                  <c:v>91.88666666666667</c:v>
                </c:pt>
                <c:pt idx="94">
                  <c:v>95.223333333333343</c:v>
                </c:pt>
                <c:pt idx="95">
                  <c:v>100</c:v>
                </c:pt>
                <c:pt idx="96">
                  <c:v>101.2625</c:v>
                </c:pt>
                <c:pt idx="97">
                  <c:v>103.97333333333334</c:v>
                </c:pt>
                <c:pt idx="98">
                  <c:v>108.58916666666669</c:v>
                </c:pt>
                <c:pt idx="99">
                  <c:v>111.26666666666665</c:v>
                </c:pt>
                <c:pt idx="100">
                  <c:v>114.63416666666667</c:v>
                </c:pt>
                <c:pt idx="101">
                  <c:v>118.8925</c:v>
                </c:pt>
                <c:pt idx="102">
                  <c:v>121.2475</c:v>
                </c:pt>
                <c:pt idx="103">
                  <c:v>126.55999999999999</c:v>
                </c:pt>
                <c:pt idx="104">
                  <c:v>131.06916666666666</c:v>
                </c:pt>
                <c:pt idx="105">
                  <c:v>140.11999999999998</c:v>
                </c:pt>
                <c:pt idx="106">
                  <c:v>145.58249999999998</c:v>
                </c:pt>
                <c:pt idx="107">
                  <c:v>150.55916666666664</c:v>
                </c:pt>
                <c:pt idx="108">
                  <c:v>158.81</c:v>
                </c:pt>
                <c:pt idx="109">
                  <c:v>163.04500000000002</c:v>
                </c:pt>
                <c:pt idx="110">
                  <c:v>166.70750000000001</c:v>
                </c:pt>
                <c:pt idx="111">
                  <c:v>173.29416666666668</c:v>
                </c:pt>
                <c:pt idx="112">
                  <c:v>180.34083333333334</c:v>
                </c:pt>
                <c:pt idx="113">
                  <c:v>186.79583333333335</c:v>
                </c:pt>
                <c:pt idx="114">
                  <c:v>198.38916666666668</c:v>
                </c:pt>
                <c:pt idx="115">
                  <c:v>202.71583333333331</c:v>
                </c:pt>
                <c:pt idx="116">
                  <c:v>211.48749999999998</c:v>
                </c:pt>
                <c:pt idx="117">
                  <c:v>215.36833333333331</c:v>
                </c:pt>
                <c:pt idx="118">
                  <c:v>216.91999999999996</c:v>
                </c:pt>
                <c:pt idx="119">
                  <c:v>215.45916666666662</c:v>
                </c:pt>
                <c:pt idx="120">
                  <c:v>212.18749999999997</c:v>
                </c:pt>
                <c:pt idx="121">
                  <c:v>210.16583333333332</c:v>
                </c:pt>
                <c:pt idx="122">
                  <c:v>208.79416666666665</c:v>
                </c:pt>
                <c:pt idx="123">
                  <c:v>206.54750000000001</c:v>
                </c:pt>
                <c:pt idx="124">
                  <c:v>202.70916666666668</c:v>
                </c:pt>
                <c:pt idx="125">
                  <c:v>201.06750000000002</c:v>
                </c:pt>
                <c:pt idx="126">
                  <c:v>195.75333333333336</c:v>
                </c:pt>
                <c:pt idx="127">
                  <c:v>195.85416666666671</c:v>
                </c:pt>
                <c:pt idx="128">
                  <c:v>194.65333333333334</c:v>
                </c:pt>
                <c:pt idx="129">
                  <c:v>195.53416666666666</c:v>
                </c:pt>
                <c:pt idx="130">
                  <c:v>201.56083333333333</c:v>
                </c:pt>
                <c:pt idx="131">
                  <c:v>214.18333333333331</c:v>
                </c:pt>
                <c:pt idx="132">
                  <c:v>223.92499999999998</c:v>
                </c:pt>
                <c:pt idx="133">
                  <c:v>234.21333333333337</c:v>
                </c:pt>
                <c:pt idx="134">
                  <c:v>244.01083333333335</c:v>
                </c:pt>
                <c:pt idx="135">
                  <c:v>252.89416666666671</c:v>
                </c:pt>
                <c:pt idx="136">
                  <c:v>263.37333333333339</c:v>
                </c:pt>
                <c:pt idx="137">
                  <c:v>271.75</c:v>
                </c:pt>
                <c:pt idx="138">
                  <c:v>277.685</c:v>
                </c:pt>
                <c:pt idx="139">
                  <c:v>286.5958333333333</c:v>
                </c:pt>
                <c:pt idx="140">
                  <c:v>294.32750000000004</c:v>
                </c:pt>
                <c:pt idx="141">
                  <c:v>299.49666666666667</c:v>
                </c:pt>
                <c:pt idx="142">
                  <c:v>308.78750000000002</c:v>
                </c:pt>
                <c:pt idx="143">
                  <c:v>316.49083333333334</c:v>
                </c:pt>
                <c:pt idx="144">
                  <c:v>323.57249999999999</c:v>
                </c:pt>
                <c:pt idx="145">
                  <c:v>333.25666666666672</c:v>
                </c:pt>
                <c:pt idx="146">
                  <c:v>339.67666666666668</c:v>
                </c:pt>
                <c:pt idx="147">
                  <c:v>350.26250000000005</c:v>
                </c:pt>
                <c:pt idx="148">
                  <c:v>356.51583333333338</c:v>
                </c:pt>
                <c:pt idx="149">
                  <c:v>362.37916666666666</c:v>
                </c:pt>
                <c:pt idx="150">
                  <c:v>371.27333333333337</c:v>
                </c:pt>
                <c:pt idx="151">
                  <c:v>379.01749999999998</c:v>
                </c:pt>
                <c:pt idx="152">
                  <c:v>380.61166666666668</c:v>
                </c:pt>
                <c:pt idx="153">
                  <c:v>384.76833333333337</c:v>
                </c:pt>
                <c:pt idx="154">
                  <c:v>399.55083333333329</c:v>
                </c:pt>
                <c:pt idx="155">
                  <c:v>402.22416666666663</c:v>
                </c:pt>
                <c:pt idx="156">
                  <c:v>401.79833333333335</c:v>
                </c:pt>
                <c:pt idx="157">
                  <c:v>397.91416666666663</c:v>
                </c:pt>
                <c:pt idx="158">
                  <c:v>397.25083333333333</c:v>
                </c:pt>
                <c:pt idx="159">
                  <c:v>390.81833333333333</c:v>
                </c:pt>
                <c:pt idx="160">
                  <c:v>389.07916666666665</c:v>
                </c:pt>
                <c:pt idx="161">
                  <c:v>380.7166666666667</c:v>
                </c:pt>
                <c:pt idx="162">
                  <c:v>375.03083333333342</c:v>
                </c:pt>
                <c:pt idx="163">
                  <c:v>369.02</c:v>
                </c:pt>
                <c:pt idx="164">
                  <c:v>359.15249999999997</c:v>
                </c:pt>
                <c:pt idx="165">
                  <c:v>355.30833333333334</c:v>
                </c:pt>
                <c:pt idx="166">
                  <c:v>335.61</c:v>
                </c:pt>
                <c:pt idx="167">
                  <c:v>329.00583333333333</c:v>
                </c:pt>
                <c:pt idx="168">
                  <c:v>323.32833333333338</c:v>
                </c:pt>
                <c:pt idx="169">
                  <c:v>315.13166666666672</c:v>
                </c:pt>
                <c:pt idx="170">
                  <c:v>310.20083333333332</c:v>
                </c:pt>
                <c:pt idx="171">
                  <c:v>312.20749999999992</c:v>
                </c:pt>
                <c:pt idx="172">
                  <c:v>310.14833333333326</c:v>
                </c:pt>
                <c:pt idx="173">
                  <c:v>314.99416666666667</c:v>
                </c:pt>
                <c:pt idx="174">
                  <c:v>316.78749999999997</c:v>
                </c:pt>
                <c:pt idx="175">
                  <c:v>313.57333333333332</c:v>
                </c:pt>
                <c:pt idx="176">
                  <c:v>316.57333333333332</c:v>
                </c:pt>
                <c:pt idx="177">
                  <c:v>321.05250000000001</c:v>
                </c:pt>
                <c:pt idx="178">
                  <c:v>317.94833333333338</c:v>
                </c:pt>
                <c:pt idx="179">
                  <c:v>311.64166666666671</c:v>
                </c:pt>
                <c:pt idx="180">
                  <c:v>310.36166666666668</c:v>
                </c:pt>
                <c:pt idx="181">
                  <c:v>312.43083333333328</c:v>
                </c:pt>
                <c:pt idx="182">
                  <c:v>311.00749999999999</c:v>
                </c:pt>
                <c:pt idx="183">
                  <c:v>306.40249999999997</c:v>
                </c:pt>
                <c:pt idx="184">
                  <c:v>303.51749999999998</c:v>
                </c:pt>
                <c:pt idx="185">
                  <c:v>299.19916666666671</c:v>
                </c:pt>
                <c:pt idx="186">
                  <c:v>294.32583333333338</c:v>
                </c:pt>
                <c:pt idx="187">
                  <c:v>289.32166666666666</c:v>
                </c:pt>
                <c:pt idx="188">
                  <c:v>286.89166666666665</c:v>
                </c:pt>
                <c:pt idx="189">
                  <c:v>277.60833333333329</c:v>
                </c:pt>
                <c:pt idx="190">
                  <c:v>276.28500000000003</c:v>
                </c:pt>
                <c:pt idx="191">
                  <c:v>273.54750000000001</c:v>
                </c:pt>
                <c:pt idx="192">
                  <c:v>269.95750000000004</c:v>
                </c:pt>
                <c:pt idx="193">
                  <c:v>266.78416666666664</c:v>
                </c:pt>
                <c:pt idx="194">
                  <c:v>264.45083333333332</c:v>
                </c:pt>
                <c:pt idx="195">
                  <c:v>258.93833333333333</c:v>
                </c:pt>
                <c:pt idx="196">
                  <c:v>250.92333333333332</c:v>
                </c:pt>
                <c:pt idx="197">
                  <c:v>246.69999999999996</c:v>
                </c:pt>
                <c:pt idx="198">
                  <c:v>241.90666666666664</c:v>
                </c:pt>
                <c:pt idx="199">
                  <c:v>237.43999999999997</c:v>
                </c:pt>
                <c:pt idx="200">
                  <c:v>230.03750000000002</c:v>
                </c:pt>
                <c:pt idx="201">
                  <c:v>221.35083333333333</c:v>
                </c:pt>
              </c:numCache>
            </c:numRef>
          </c:val>
          <c:smooth val="0"/>
        </c:ser>
        <c:ser>
          <c:idx val="3"/>
          <c:order val="3"/>
          <c:tx>
            <c:v>BCND</c:v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Imp!$A$67:$A$269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Imp!$AD$67:$AD$268</c:f>
              <c:numCache>
                <c:formatCode>0.0</c:formatCode>
                <c:ptCount val="202"/>
                <c:pt idx="0">
                  <c:v>102.18416666666667</c:v>
                </c:pt>
                <c:pt idx="1">
                  <c:v>100.60583333333331</c:v>
                </c:pt>
                <c:pt idx="2">
                  <c:v>98.327499999999986</c:v>
                </c:pt>
                <c:pt idx="3">
                  <c:v>96.078333333333319</c:v>
                </c:pt>
                <c:pt idx="4">
                  <c:v>94.151666666666657</c:v>
                </c:pt>
                <c:pt idx="5">
                  <c:v>92.31583333333333</c:v>
                </c:pt>
                <c:pt idx="6">
                  <c:v>88.969999999999985</c:v>
                </c:pt>
                <c:pt idx="7">
                  <c:v>87.988333333333344</c:v>
                </c:pt>
                <c:pt idx="8">
                  <c:v>84.694166666666675</c:v>
                </c:pt>
                <c:pt idx="9">
                  <c:v>82.270833333333329</c:v>
                </c:pt>
                <c:pt idx="10">
                  <c:v>81.303333333333342</c:v>
                </c:pt>
                <c:pt idx="11">
                  <c:v>79.144166666666663</c:v>
                </c:pt>
                <c:pt idx="12">
                  <c:v>78.295833333333334</c:v>
                </c:pt>
                <c:pt idx="13">
                  <c:v>79.55916666666667</c:v>
                </c:pt>
                <c:pt idx="14">
                  <c:v>79.240833333333327</c:v>
                </c:pt>
                <c:pt idx="15">
                  <c:v>78.733333333333334</c:v>
                </c:pt>
                <c:pt idx="16">
                  <c:v>79.140833333333333</c:v>
                </c:pt>
                <c:pt idx="17">
                  <c:v>77.982500000000002</c:v>
                </c:pt>
                <c:pt idx="18">
                  <c:v>78.784999999999997</c:v>
                </c:pt>
                <c:pt idx="19">
                  <c:v>79.913333333333341</c:v>
                </c:pt>
                <c:pt idx="20">
                  <c:v>80.217500000000001</c:v>
                </c:pt>
                <c:pt idx="21">
                  <c:v>80.456666666666678</c:v>
                </c:pt>
                <c:pt idx="22">
                  <c:v>80.59</c:v>
                </c:pt>
                <c:pt idx="23">
                  <c:v>79.905833333333348</c:v>
                </c:pt>
                <c:pt idx="24">
                  <c:v>80.441666666666677</c:v>
                </c:pt>
                <c:pt idx="25">
                  <c:v>79.799166666666665</c:v>
                </c:pt>
                <c:pt idx="26">
                  <c:v>81.794166666666669</c:v>
                </c:pt>
                <c:pt idx="27">
                  <c:v>82.355833333333337</c:v>
                </c:pt>
                <c:pt idx="28">
                  <c:v>82.047499999999999</c:v>
                </c:pt>
                <c:pt idx="29">
                  <c:v>82.328333333333333</c:v>
                </c:pt>
                <c:pt idx="30">
                  <c:v>81.925000000000011</c:v>
                </c:pt>
                <c:pt idx="31">
                  <c:v>81.318333333333342</c:v>
                </c:pt>
                <c:pt idx="32">
                  <c:v>80.039166666666674</c:v>
                </c:pt>
                <c:pt idx="33">
                  <c:v>80.180833333333339</c:v>
                </c:pt>
                <c:pt idx="34">
                  <c:v>79.402499999999989</c:v>
                </c:pt>
                <c:pt idx="35">
                  <c:v>78.36333333333333</c:v>
                </c:pt>
                <c:pt idx="36">
                  <c:v>78.060833333333321</c:v>
                </c:pt>
                <c:pt idx="37">
                  <c:v>78.19</c:v>
                </c:pt>
                <c:pt idx="38">
                  <c:v>76.59333333333332</c:v>
                </c:pt>
                <c:pt idx="39">
                  <c:v>77.459166666666661</c:v>
                </c:pt>
                <c:pt idx="40">
                  <c:v>76.959166666666675</c:v>
                </c:pt>
                <c:pt idx="41">
                  <c:v>77.053333333333342</c:v>
                </c:pt>
                <c:pt idx="42">
                  <c:v>77.989999999999995</c:v>
                </c:pt>
                <c:pt idx="43">
                  <c:v>77.73</c:v>
                </c:pt>
                <c:pt idx="44">
                  <c:v>77.86666666666666</c:v>
                </c:pt>
                <c:pt idx="45">
                  <c:v>77.129166666666663</c:v>
                </c:pt>
                <c:pt idx="46">
                  <c:v>76.887500000000003</c:v>
                </c:pt>
                <c:pt idx="47">
                  <c:v>76.915833333333325</c:v>
                </c:pt>
                <c:pt idx="48">
                  <c:v>76.184999999999988</c:v>
                </c:pt>
                <c:pt idx="49">
                  <c:v>75.575000000000003</c:v>
                </c:pt>
                <c:pt idx="50">
                  <c:v>74.568333333333342</c:v>
                </c:pt>
                <c:pt idx="51">
                  <c:v>73.185833333333335</c:v>
                </c:pt>
                <c:pt idx="52">
                  <c:v>73.619166666666658</c:v>
                </c:pt>
                <c:pt idx="53">
                  <c:v>73.585833333333326</c:v>
                </c:pt>
                <c:pt idx="54">
                  <c:v>72.614999999999995</c:v>
                </c:pt>
                <c:pt idx="55">
                  <c:v>71.844999999999999</c:v>
                </c:pt>
                <c:pt idx="56">
                  <c:v>73.19250000000001</c:v>
                </c:pt>
                <c:pt idx="57">
                  <c:v>73.804999999999993</c:v>
                </c:pt>
                <c:pt idx="58">
                  <c:v>73.612499999999997</c:v>
                </c:pt>
                <c:pt idx="59">
                  <c:v>74.264166666666668</c:v>
                </c:pt>
                <c:pt idx="60">
                  <c:v>74.409999999999982</c:v>
                </c:pt>
                <c:pt idx="61">
                  <c:v>73.984166666666653</c:v>
                </c:pt>
                <c:pt idx="62">
                  <c:v>75.23</c:v>
                </c:pt>
                <c:pt idx="63">
                  <c:v>75.332499999999982</c:v>
                </c:pt>
                <c:pt idx="64">
                  <c:v>75.629166666666663</c:v>
                </c:pt>
                <c:pt idx="65">
                  <c:v>76.681666666666686</c:v>
                </c:pt>
                <c:pt idx="66">
                  <c:v>77.182500000000019</c:v>
                </c:pt>
                <c:pt idx="67">
                  <c:v>78.371666666666655</c:v>
                </c:pt>
                <c:pt idx="68">
                  <c:v>78.591666666666683</c:v>
                </c:pt>
                <c:pt idx="69">
                  <c:v>78.040833333333325</c:v>
                </c:pt>
                <c:pt idx="70">
                  <c:v>79.493333333333325</c:v>
                </c:pt>
                <c:pt idx="71">
                  <c:v>80.069166666666661</c:v>
                </c:pt>
                <c:pt idx="72">
                  <c:v>81.188333333333333</c:v>
                </c:pt>
                <c:pt idx="73">
                  <c:v>83.034166666666678</c:v>
                </c:pt>
                <c:pt idx="74">
                  <c:v>83.566666666666677</c:v>
                </c:pt>
                <c:pt idx="75">
                  <c:v>83.930833333333339</c:v>
                </c:pt>
                <c:pt idx="76">
                  <c:v>84.02833333333335</c:v>
                </c:pt>
                <c:pt idx="77">
                  <c:v>84.893333333333345</c:v>
                </c:pt>
                <c:pt idx="78">
                  <c:v>84.734166666666681</c:v>
                </c:pt>
                <c:pt idx="79">
                  <c:v>85.535000000000011</c:v>
                </c:pt>
                <c:pt idx="80">
                  <c:v>85.691666666666663</c:v>
                </c:pt>
                <c:pt idx="81">
                  <c:v>86.319166666666675</c:v>
                </c:pt>
                <c:pt idx="82">
                  <c:v>86.415000000000006</c:v>
                </c:pt>
                <c:pt idx="83">
                  <c:v>87.669166666666669</c:v>
                </c:pt>
                <c:pt idx="84">
                  <c:v>88.731666666666683</c:v>
                </c:pt>
                <c:pt idx="85">
                  <c:v>88.951666666666668</c:v>
                </c:pt>
                <c:pt idx="86">
                  <c:v>88.683333333333337</c:v>
                </c:pt>
                <c:pt idx="87">
                  <c:v>89.240000000000009</c:v>
                </c:pt>
                <c:pt idx="88">
                  <c:v>90.575000000000003</c:v>
                </c:pt>
                <c:pt idx="89">
                  <c:v>90.411666666666676</c:v>
                </c:pt>
                <c:pt idx="90">
                  <c:v>91.868333333333339</c:v>
                </c:pt>
                <c:pt idx="91">
                  <c:v>93.492499999999993</c:v>
                </c:pt>
                <c:pt idx="92">
                  <c:v>95.014166666666654</c:v>
                </c:pt>
                <c:pt idx="93">
                  <c:v>96.964999999999989</c:v>
                </c:pt>
                <c:pt idx="94">
                  <c:v>98.868333333333325</c:v>
                </c:pt>
                <c:pt idx="95">
                  <c:v>100</c:v>
                </c:pt>
                <c:pt idx="96">
                  <c:v>101.36166666666666</c:v>
                </c:pt>
                <c:pt idx="97">
                  <c:v>102.37249999999999</c:v>
                </c:pt>
                <c:pt idx="98">
                  <c:v>105.53249999999998</c:v>
                </c:pt>
                <c:pt idx="99">
                  <c:v>107.21749999999999</c:v>
                </c:pt>
                <c:pt idx="100">
                  <c:v>107.96666666666668</c:v>
                </c:pt>
                <c:pt idx="101">
                  <c:v>108.21833333333335</c:v>
                </c:pt>
                <c:pt idx="102">
                  <c:v>109.22750000000001</c:v>
                </c:pt>
                <c:pt idx="103">
                  <c:v>109.97083333333335</c:v>
                </c:pt>
                <c:pt idx="104">
                  <c:v>110.26583333333333</c:v>
                </c:pt>
                <c:pt idx="105">
                  <c:v>112.47583333333334</c:v>
                </c:pt>
                <c:pt idx="106">
                  <c:v>114.07666666666667</c:v>
                </c:pt>
                <c:pt idx="107">
                  <c:v>114.09166666666665</c:v>
                </c:pt>
                <c:pt idx="108">
                  <c:v>115.53583333333331</c:v>
                </c:pt>
                <c:pt idx="109">
                  <c:v>117.355</c:v>
                </c:pt>
                <c:pt idx="110">
                  <c:v>115.79000000000002</c:v>
                </c:pt>
                <c:pt idx="111">
                  <c:v>116.59833333333336</c:v>
                </c:pt>
                <c:pt idx="112">
                  <c:v>117.28750000000001</c:v>
                </c:pt>
                <c:pt idx="113">
                  <c:v>120.17333333333333</c:v>
                </c:pt>
                <c:pt idx="114">
                  <c:v>121.28833333333334</c:v>
                </c:pt>
                <c:pt idx="115">
                  <c:v>122.78250000000001</c:v>
                </c:pt>
                <c:pt idx="116">
                  <c:v>125.41666666666667</c:v>
                </c:pt>
                <c:pt idx="117">
                  <c:v>125.97249999999998</c:v>
                </c:pt>
                <c:pt idx="118">
                  <c:v>125.36416666666666</c:v>
                </c:pt>
                <c:pt idx="119">
                  <c:v>126.74833333333333</c:v>
                </c:pt>
                <c:pt idx="120">
                  <c:v>125.60083333333334</c:v>
                </c:pt>
                <c:pt idx="121">
                  <c:v>125.42750000000001</c:v>
                </c:pt>
                <c:pt idx="122">
                  <c:v>129.39166666666668</c:v>
                </c:pt>
                <c:pt idx="123">
                  <c:v>129.93083333333331</c:v>
                </c:pt>
                <c:pt idx="124">
                  <c:v>130.39666666666668</c:v>
                </c:pt>
                <c:pt idx="125">
                  <c:v>128.86249999999998</c:v>
                </c:pt>
                <c:pt idx="126">
                  <c:v>129.72583333333333</c:v>
                </c:pt>
                <c:pt idx="127">
                  <c:v>127.74666666666667</c:v>
                </c:pt>
                <c:pt idx="128">
                  <c:v>127.34333333333332</c:v>
                </c:pt>
                <c:pt idx="129">
                  <c:v>127.395</c:v>
                </c:pt>
                <c:pt idx="130">
                  <c:v>129.00916666666663</c:v>
                </c:pt>
                <c:pt idx="131">
                  <c:v>130.25166666666667</c:v>
                </c:pt>
                <c:pt idx="132">
                  <c:v>130.92749999999998</c:v>
                </c:pt>
                <c:pt idx="133">
                  <c:v>132.86416666666665</c:v>
                </c:pt>
                <c:pt idx="134">
                  <c:v>134.6</c:v>
                </c:pt>
                <c:pt idx="135">
                  <c:v>136.24083333333331</c:v>
                </c:pt>
                <c:pt idx="136">
                  <c:v>138.00583333333333</c:v>
                </c:pt>
                <c:pt idx="137">
                  <c:v>142.69750000000002</c:v>
                </c:pt>
                <c:pt idx="138">
                  <c:v>145.01750000000001</c:v>
                </c:pt>
                <c:pt idx="139">
                  <c:v>149.41333333333333</c:v>
                </c:pt>
                <c:pt idx="140">
                  <c:v>151.80083333333334</c:v>
                </c:pt>
                <c:pt idx="141">
                  <c:v>155.13916666666668</c:v>
                </c:pt>
                <c:pt idx="142">
                  <c:v>158.26833333333332</c:v>
                </c:pt>
                <c:pt idx="143">
                  <c:v>160.64499999999998</c:v>
                </c:pt>
                <c:pt idx="144">
                  <c:v>164.51916666666665</c:v>
                </c:pt>
                <c:pt idx="145">
                  <c:v>166.55916666666667</c:v>
                </c:pt>
                <c:pt idx="146">
                  <c:v>166.83750000000001</c:v>
                </c:pt>
                <c:pt idx="147">
                  <c:v>168.63416666666669</c:v>
                </c:pt>
                <c:pt idx="148">
                  <c:v>171.46583333333334</c:v>
                </c:pt>
                <c:pt idx="149">
                  <c:v>172.75583333333336</c:v>
                </c:pt>
                <c:pt idx="150">
                  <c:v>173.94583333333335</c:v>
                </c:pt>
                <c:pt idx="151">
                  <c:v>176.87</c:v>
                </c:pt>
                <c:pt idx="152">
                  <c:v>180.35166666666666</c:v>
                </c:pt>
                <c:pt idx="153">
                  <c:v>181.095</c:v>
                </c:pt>
                <c:pt idx="154">
                  <c:v>183.30083333333334</c:v>
                </c:pt>
                <c:pt idx="155">
                  <c:v>185.19583333333333</c:v>
                </c:pt>
                <c:pt idx="156">
                  <c:v>187.84333333333333</c:v>
                </c:pt>
                <c:pt idx="157">
                  <c:v>189.63166666666666</c:v>
                </c:pt>
                <c:pt idx="158">
                  <c:v>191.90916666666669</c:v>
                </c:pt>
                <c:pt idx="159">
                  <c:v>191.21</c:v>
                </c:pt>
                <c:pt idx="160">
                  <c:v>192.83750000000001</c:v>
                </c:pt>
                <c:pt idx="161">
                  <c:v>192.17416666666665</c:v>
                </c:pt>
                <c:pt idx="162">
                  <c:v>191.67666666666665</c:v>
                </c:pt>
                <c:pt idx="163">
                  <c:v>192.57749999999999</c:v>
                </c:pt>
                <c:pt idx="164">
                  <c:v>192.68416666666667</c:v>
                </c:pt>
                <c:pt idx="165">
                  <c:v>197.40916666666666</c:v>
                </c:pt>
                <c:pt idx="166">
                  <c:v>197.64749999999995</c:v>
                </c:pt>
                <c:pt idx="167">
                  <c:v>197.24666666666667</c:v>
                </c:pt>
                <c:pt idx="168">
                  <c:v>199.28333333333333</c:v>
                </c:pt>
                <c:pt idx="169">
                  <c:v>199.88916666666668</c:v>
                </c:pt>
                <c:pt idx="170">
                  <c:v>201.78666666666672</c:v>
                </c:pt>
                <c:pt idx="171">
                  <c:v>207.625</c:v>
                </c:pt>
                <c:pt idx="172">
                  <c:v>208.42083333333335</c:v>
                </c:pt>
                <c:pt idx="173">
                  <c:v>211.43666666666664</c:v>
                </c:pt>
                <c:pt idx="174">
                  <c:v>214.30499999999998</c:v>
                </c:pt>
                <c:pt idx="175">
                  <c:v>214.42333333333337</c:v>
                </c:pt>
                <c:pt idx="176">
                  <c:v>214.0325</c:v>
                </c:pt>
                <c:pt idx="177">
                  <c:v>212.965</c:v>
                </c:pt>
                <c:pt idx="178">
                  <c:v>212.62083333333337</c:v>
                </c:pt>
                <c:pt idx="179">
                  <c:v>213.37</c:v>
                </c:pt>
                <c:pt idx="180">
                  <c:v>212.71083333333334</c:v>
                </c:pt>
                <c:pt idx="181">
                  <c:v>214.32666666666668</c:v>
                </c:pt>
                <c:pt idx="182">
                  <c:v>212.48583333333332</c:v>
                </c:pt>
                <c:pt idx="183">
                  <c:v>210.0108333333333</c:v>
                </c:pt>
                <c:pt idx="184">
                  <c:v>209.86500000000001</c:v>
                </c:pt>
                <c:pt idx="185">
                  <c:v>208.87083333333337</c:v>
                </c:pt>
                <c:pt idx="186">
                  <c:v>209.13083333333336</c:v>
                </c:pt>
                <c:pt idx="187">
                  <c:v>209.35333333333332</c:v>
                </c:pt>
                <c:pt idx="188">
                  <c:v>212.62416666666664</c:v>
                </c:pt>
                <c:pt idx="189">
                  <c:v>213.67749999999998</c:v>
                </c:pt>
                <c:pt idx="190">
                  <c:v>212.9675</c:v>
                </c:pt>
                <c:pt idx="191">
                  <c:v>213.4941666666667</c:v>
                </c:pt>
                <c:pt idx="192">
                  <c:v>213.21333333333337</c:v>
                </c:pt>
                <c:pt idx="193">
                  <c:v>211.27999999999997</c:v>
                </c:pt>
                <c:pt idx="194">
                  <c:v>215.6008333333333</c:v>
                </c:pt>
                <c:pt idx="195">
                  <c:v>216.17666666666665</c:v>
                </c:pt>
                <c:pt idx="196">
                  <c:v>216.26916666666668</c:v>
                </c:pt>
                <c:pt idx="197">
                  <c:v>218.00833333333335</c:v>
                </c:pt>
                <c:pt idx="198">
                  <c:v>219.50916666666669</c:v>
                </c:pt>
                <c:pt idx="199">
                  <c:v>217.83249999999998</c:v>
                </c:pt>
                <c:pt idx="200">
                  <c:v>214.95166666666668</c:v>
                </c:pt>
                <c:pt idx="201">
                  <c:v>210.76833333333332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55552"/>
        <c:axId val="89661440"/>
      </c:lineChart>
      <c:dateAx>
        <c:axId val="896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661440"/>
        <c:crosses val="autoZero"/>
        <c:auto val="1"/>
        <c:lblOffset val="100"/>
        <c:baseTimeUnit val="months"/>
      </c:dateAx>
      <c:valAx>
        <c:axId val="89661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65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349219839987247"/>
          <c:y val="0.94847474061895998"/>
          <c:w val="0.6153130568577051"/>
          <c:h val="5.1525259381040002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10</a:t>
            </a:r>
          </a:p>
          <a:p>
            <a:pPr>
              <a:defRPr/>
            </a:pPr>
            <a:r>
              <a:rPr lang="en-US"/>
              <a:t>Taxa de câmbio real efetiva </a:t>
            </a:r>
            <a:r>
              <a:rPr lang="en-US" i="1"/>
              <a:t>real/moedas</a:t>
            </a:r>
            <a:r>
              <a:rPr lang="en-US"/>
              <a:t>,</a:t>
            </a:r>
            <a:r>
              <a:rPr lang="en-US" baseline="0"/>
              <a:t> deflacionada pelo IPCA</a:t>
            </a:r>
            <a:r>
              <a:rPr lang="en-US"/>
              <a:t> </a:t>
            </a:r>
          </a:p>
          <a:p>
            <a:pPr>
              <a:defRPr/>
            </a:pPr>
            <a:r>
              <a:rPr lang="en-US" sz="1400"/>
              <a:t>Índice em médias móveis de 12 meses, base jun/94 = 100</a:t>
            </a:r>
          </a:p>
        </c:rich>
      </c:tx>
      <c:layout>
        <c:manualLayout>
          <c:xMode val="edge"/>
          <c:yMode val="edge"/>
          <c:x val="0.17761110633051744"/>
          <c:y val="6.35208666046796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632501943555122"/>
          <c:w val="0.90933828475967626"/>
          <c:h val="0.65164773294693978"/>
        </c:manualLayout>
      </c:layout>
      <c:lineChart>
        <c:grouping val="standard"/>
        <c:varyColors val="0"/>
        <c:ser>
          <c:idx val="0"/>
          <c:order val="0"/>
          <c:tx>
            <c:v>Taxa de câmbio real efetiva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Outros!$A$17:$A$268</c:f>
              <c:numCache>
                <c:formatCode>mmm\-yy</c:formatCode>
                <c:ptCount val="252"/>
                <c:pt idx="0">
                  <c:v>34669</c:v>
                </c:pt>
                <c:pt idx="1">
                  <c:v>34700</c:v>
                </c:pt>
                <c:pt idx="2">
                  <c:v>34731</c:v>
                </c:pt>
                <c:pt idx="3">
                  <c:v>34759</c:v>
                </c:pt>
                <c:pt idx="4">
                  <c:v>34790</c:v>
                </c:pt>
                <c:pt idx="5">
                  <c:v>34820</c:v>
                </c:pt>
                <c:pt idx="6">
                  <c:v>34851</c:v>
                </c:pt>
                <c:pt idx="7">
                  <c:v>34881</c:v>
                </c:pt>
                <c:pt idx="8">
                  <c:v>34912</c:v>
                </c:pt>
                <c:pt idx="9">
                  <c:v>34943</c:v>
                </c:pt>
                <c:pt idx="10">
                  <c:v>34973</c:v>
                </c:pt>
                <c:pt idx="11">
                  <c:v>35004</c:v>
                </c:pt>
                <c:pt idx="12">
                  <c:v>35034</c:v>
                </c:pt>
                <c:pt idx="13">
                  <c:v>35065</c:v>
                </c:pt>
                <c:pt idx="14">
                  <c:v>35096</c:v>
                </c:pt>
                <c:pt idx="15">
                  <c:v>35125</c:v>
                </c:pt>
                <c:pt idx="16">
                  <c:v>35156</c:v>
                </c:pt>
                <c:pt idx="17">
                  <c:v>35186</c:v>
                </c:pt>
                <c:pt idx="18">
                  <c:v>35217</c:v>
                </c:pt>
                <c:pt idx="19">
                  <c:v>35247</c:v>
                </c:pt>
                <c:pt idx="20">
                  <c:v>35278</c:v>
                </c:pt>
                <c:pt idx="21">
                  <c:v>35309</c:v>
                </c:pt>
                <c:pt idx="22">
                  <c:v>35339</c:v>
                </c:pt>
                <c:pt idx="23">
                  <c:v>35370</c:v>
                </c:pt>
                <c:pt idx="24">
                  <c:v>35400</c:v>
                </c:pt>
                <c:pt idx="25">
                  <c:v>35431</c:v>
                </c:pt>
                <c:pt idx="26">
                  <c:v>35462</c:v>
                </c:pt>
                <c:pt idx="27">
                  <c:v>35490</c:v>
                </c:pt>
                <c:pt idx="28">
                  <c:v>35521</c:v>
                </c:pt>
                <c:pt idx="29">
                  <c:v>35551</c:v>
                </c:pt>
                <c:pt idx="30">
                  <c:v>35582</c:v>
                </c:pt>
                <c:pt idx="31">
                  <c:v>35612</c:v>
                </c:pt>
                <c:pt idx="32">
                  <c:v>35643</c:v>
                </c:pt>
                <c:pt idx="33">
                  <c:v>35674</c:v>
                </c:pt>
                <c:pt idx="34">
                  <c:v>35704</c:v>
                </c:pt>
                <c:pt idx="35">
                  <c:v>35735</c:v>
                </c:pt>
                <c:pt idx="36">
                  <c:v>35765</c:v>
                </c:pt>
                <c:pt idx="37">
                  <c:v>35796</c:v>
                </c:pt>
                <c:pt idx="38">
                  <c:v>35827</c:v>
                </c:pt>
                <c:pt idx="39">
                  <c:v>35855</c:v>
                </c:pt>
                <c:pt idx="40">
                  <c:v>35886</c:v>
                </c:pt>
                <c:pt idx="41">
                  <c:v>35916</c:v>
                </c:pt>
                <c:pt idx="42">
                  <c:v>35947</c:v>
                </c:pt>
                <c:pt idx="43">
                  <c:v>35977</c:v>
                </c:pt>
                <c:pt idx="44">
                  <c:v>36008</c:v>
                </c:pt>
                <c:pt idx="45">
                  <c:v>36039</c:v>
                </c:pt>
                <c:pt idx="46">
                  <c:v>36069</c:v>
                </c:pt>
                <c:pt idx="47">
                  <c:v>36100</c:v>
                </c:pt>
                <c:pt idx="48">
                  <c:v>36130</c:v>
                </c:pt>
                <c:pt idx="49">
                  <c:v>36161</c:v>
                </c:pt>
                <c:pt idx="50">
                  <c:v>36192</c:v>
                </c:pt>
                <c:pt idx="51">
                  <c:v>36220</c:v>
                </c:pt>
                <c:pt idx="52">
                  <c:v>36251</c:v>
                </c:pt>
                <c:pt idx="53">
                  <c:v>36281</c:v>
                </c:pt>
                <c:pt idx="54">
                  <c:v>36312</c:v>
                </c:pt>
                <c:pt idx="55">
                  <c:v>36342</c:v>
                </c:pt>
                <c:pt idx="56">
                  <c:v>36373</c:v>
                </c:pt>
                <c:pt idx="57">
                  <c:v>36404</c:v>
                </c:pt>
                <c:pt idx="58">
                  <c:v>36434</c:v>
                </c:pt>
                <c:pt idx="59">
                  <c:v>36465</c:v>
                </c:pt>
                <c:pt idx="60">
                  <c:v>36495</c:v>
                </c:pt>
                <c:pt idx="61">
                  <c:v>36526</c:v>
                </c:pt>
                <c:pt idx="62">
                  <c:v>36557</c:v>
                </c:pt>
                <c:pt idx="63">
                  <c:v>36586</c:v>
                </c:pt>
                <c:pt idx="64">
                  <c:v>36617</c:v>
                </c:pt>
                <c:pt idx="65">
                  <c:v>36647</c:v>
                </c:pt>
                <c:pt idx="66">
                  <c:v>36678</c:v>
                </c:pt>
                <c:pt idx="67">
                  <c:v>36708</c:v>
                </c:pt>
                <c:pt idx="68">
                  <c:v>36739</c:v>
                </c:pt>
                <c:pt idx="69">
                  <c:v>36770</c:v>
                </c:pt>
                <c:pt idx="70">
                  <c:v>36800</c:v>
                </c:pt>
                <c:pt idx="71">
                  <c:v>36831</c:v>
                </c:pt>
                <c:pt idx="72">
                  <c:v>36861</c:v>
                </c:pt>
                <c:pt idx="73">
                  <c:v>36892</c:v>
                </c:pt>
                <c:pt idx="74">
                  <c:v>36923</c:v>
                </c:pt>
                <c:pt idx="75">
                  <c:v>36951</c:v>
                </c:pt>
                <c:pt idx="76">
                  <c:v>36982</c:v>
                </c:pt>
                <c:pt idx="77">
                  <c:v>37012</c:v>
                </c:pt>
                <c:pt idx="78">
                  <c:v>37043</c:v>
                </c:pt>
                <c:pt idx="79">
                  <c:v>37073</c:v>
                </c:pt>
                <c:pt idx="80">
                  <c:v>37104</c:v>
                </c:pt>
                <c:pt idx="81">
                  <c:v>37135</c:v>
                </c:pt>
                <c:pt idx="82">
                  <c:v>37165</c:v>
                </c:pt>
                <c:pt idx="83">
                  <c:v>37196</c:v>
                </c:pt>
                <c:pt idx="84">
                  <c:v>37226</c:v>
                </c:pt>
                <c:pt idx="85">
                  <c:v>37257</c:v>
                </c:pt>
                <c:pt idx="86">
                  <c:v>37288</c:v>
                </c:pt>
                <c:pt idx="87">
                  <c:v>37316</c:v>
                </c:pt>
                <c:pt idx="88">
                  <c:v>37347</c:v>
                </c:pt>
                <c:pt idx="89">
                  <c:v>37377</c:v>
                </c:pt>
                <c:pt idx="90">
                  <c:v>37408</c:v>
                </c:pt>
                <c:pt idx="91">
                  <c:v>37438</c:v>
                </c:pt>
                <c:pt idx="92">
                  <c:v>37469</c:v>
                </c:pt>
                <c:pt idx="93">
                  <c:v>37500</c:v>
                </c:pt>
                <c:pt idx="94">
                  <c:v>37530</c:v>
                </c:pt>
                <c:pt idx="95">
                  <c:v>37561</c:v>
                </c:pt>
                <c:pt idx="96">
                  <c:v>37591</c:v>
                </c:pt>
                <c:pt idx="97">
                  <c:v>37622</c:v>
                </c:pt>
                <c:pt idx="98">
                  <c:v>37653</c:v>
                </c:pt>
                <c:pt idx="99">
                  <c:v>37681</c:v>
                </c:pt>
                <c:pt idx="100">
                  <c:v>37712</c:v>
                </c:pt>
                <c:pt idx="101">
                  <c:v>37742</c:v>
                </c:pt>
                <c:pt idx="102">
                  <c:v>37773</c:v>
                </c:pt>
                <c:pt idx="103">
                  <c:v>37803</c:v>
                </c:pt>
                <c:pt idx="104">
                  <c:v>37834</c:v>
                </c:pt>
                <c:pt idx="105">
                  <c:v>37865</c:v>
                </c:pt>
                <c:pt idx="106">
                  <c:v>37895</c:v>
                </c:pt>
                <c:pt idx="107">
                  <c:v>37926</c:v>
                </c:pt>
                <c:pt idx="108">
                  <c:v>37956</c:v>
                </c:pt>
                <c:pt idx="109">
                  <c:v>37987</c:v>
                </c:pt>
                <c:pt idx="110">
                  <c:v>38018</c:v>
                </c:pt>
                <c:pt idx="111">
                  <c:v>38047</c:v>
                </c:pt>
                <c:pt idx="112">
                  <c:v>38078</c:v>
                </c:pt>
                <c:pt idx="113">
                  <c:v>38108</c:v>
                </c:pt>
                <c:pt idx="114">
                  <c:v>38139</c:v>
                </c:pt>
                <c:pt idx="115">
                  <c:v>38169</c:v>
                </c:pt>
                <c:pt idx="116">
                  <c:v>38200</c:v>
                </c:pt>
                <c:pt idx="117">
                  <c:v>38231</c:v>
                </c:pt>
                <c:pt idx="118">
                  <c:v>38261</c:v>
                </c:pt>
                <c:pt idx="119">
                  <c:v>38292</c:v>
                </c:pt>
                <c:pt idx="120">
                  <c:v>38322</c:v>
                </c:pt>
                <c:pt idx="121">
                  <c:v>38353</c:v>
                </c:pt>
                <c:pt idx="122">
                  <c:v>38384</c:v>
                </c:pt>
                <c:pt idx="123">
                  <c:v>38412</c:v>
                </c:pt>
                <c:pt idx="124">
                  <c:v>38443</c:v>
                </c:pt>
                <c:pt idx="125">
                  <c:v>38473</c:v>
                </c:pt>
                <c:pt idx="126">
                  <c:v>38504</c:v>
                </c:pt>
                <c:pt idx="127">
                  <c:v>38534</c:v>
                </c:pt>
                <c:pt idx="128">
                  <c:v>38565</c:v>
                </c:pt>
                <c:pt idx="129">
                  <c:v>38596</c:v>
                </c:pt>
                <c:pt idx="130">
                  <c:v>38626</c:v>
                </c:pt>
                <c:pt idx="131">
                  <c:v>38657</c:v>
                </c:pt>
                <c:pt idx="132">
                  <c:v>38687</c:v>
                </c:pt>
                <c:pt idx="133">
                  <c:v>38718</c:v>
                </c:pt>
                <c:pt idx="134">
                  <c:v>38749</c:v>
                </c:pt>
                <c:pt idx="135">
                  <c:v>38777</c:v>
                </c:pt>
                <c:pt idx="136">
                  <c:v>38808</c:v>
                </c:pt>
                <c:pt idx="137">
                  <c:v>38838</c:v>
                </c:pt>
                <c:pt idx="138">
                  <c:v>38869</c:v>
                </c:pt>
                <c:pt idx="139">
                  <c:v>38899</c:v>
                </c:pt>
                <c:pt idx="140">
                  <c:v>38930</c:v>
                </c:pt>
                <c:pt idx="141">
                  <c:v>38961</c:v>
                </c:pt>
                <c:pt idx="142">
                  <c:v>38991</c:v>
                </c:pt>
                <c:pt idx="143">
                  <c:v>39022</c:v>
                </c:pt>
                <c:pt idx="144">
                  <c:v>39052</c:v>
                </c:pt>
                <c:pt idx="145">
                  <c:v>39083</c:v>
                </c:pt>
                <c:pt idx="146">
                  <c:v>39114</c:v>
                </c:pt>
                <c:pt idx="147">
                  <c:v>39142</c:v>
                </c:pt>
                <c:pt idx="148">
                  <c:v>39173</c:v>
                </c:pt>
                <c:pt idx="149">
                  <c:v>39203</c:v>
                </c:pt>
                <c:pt idx="150">
                  <c:v>39234</c:v>
                </c:pt>
                <c:pt idx="151">
                  <c:v>39264</c:v>
                </c:pt>
                <c:pt idx="152">
                  <c:v>39295</c:v>
                </c:pt>
                <c:pt idx="153">
                  <c:v>39326</c:v>
                </c:pt>
                <c:pt idx="154">
                  <c:v>39356</c:v>
                </c:pt>
                <c:pt idx="155">
                  <c:v>39387</c:v>
                </c:pt>
                <c:pt idx="156">
                  <c:v>39417</c:v>
                </c:pt>
                <c:pt idx="157">
                  <c:v>39448</c:v>
                </c:pt>
                <c:pt idx="158">
                  <c:v>39479</c:v>
                </c:pt>
                <c:pt idx="159">
                  <c:v>39508</c:v>
                </c:pt>
                <c:pt idx="160">
                  <c:v>39539</c:v>
                </c:pt>
                <c:pt idx="161">
                  <c:v>39569</c:v>
                </c:pt>
                <c:pt idx="162">
                  <c:v>39600</c:v>
                </c:pt>
                <c:pt idx="163">
                  <c:v>39630</c:v>
                </c:pt>
                <c:pt idx="164">
                  <c:v>39661</c:v>
                </c:pt>
                <c:pt idx="165">
                  <c:v>39692</c:v>
                </c:pt>
                <c:pt idx="166">
                  <c:v>39722</c:v>
                </c:pt>
                <c:pt idx="167">
                  <c:v>39753</c:v>
                </c:pt>
                <c:pt idx="168">
                  <c:v>39783</c:v>
                </c:pt>
                <c:pt idx="169">
                  <c:v>39814</c:v>
                </c:pt>
                <c:pt idx="170">
                  <c:v>39845</c:v>
                </c:pt>
                <c:pt idx="171">
                  <c:v>39873</c:v>
                </c:pt>
                <c:pt idx="172">
                  <c:v>39904</c:v>
                </c:pt>
                <c:pt idx="173">
                  <c:v>39934</c:v>
                </c:pt>
                <c:pt idx="174">
                  <c:v>39965</c:v>
                </c:pt>
                <c:pt idx="175">
                  <c:v>39995</c:v>
                </c:pt>
                <c:pt idx="176">
                  <c:v>40026</c:v>
                </c:pt>
                <c:pt idx="177">
                  <c:v>40057</c:v>
                </c:pt>
                <c:pt idx="178">
                  <c:v>40087</c:v>
                </c:pt>
                <c:pt idx="179">
                  <c:v>40118</c:v>
                </c:pt>
                <c:pt idx="180">
                  <c:v>40148</c:v>
                </c:pt>
                <c:pt idx="181">
                  <c:v>40179</c:v>
                </c:pt>
                <c:pt idx="182">
                  <c:v>40210</c:v>
                </c:pt>
                <c:pt idx="183">
                  <c:v>40238</c:v>
                </c:pt>
                <c:pt idx="184">
                  <c:v>40269</c:v>
                </c:pt>
                <c:pt idx="185">
                  <c:v>40299</c:v>
                </c:pt>
                <c:pt idx="186">
                  <c:v>40330</c:v>
                </c:pt>
                <c:pt idx="187">
                  <c:v>40360</c:v>
                </c:pt>
                <c:pt idx="188">
                  <c:v>40391</c:v>
                </c:pt>
                <c:pt idx="189">
                  <c:v>40422</c:v>
                </c:pt>
                <c:pt idx="190">
                  <c:v>40452</c:v>
                </c:pt>
                <c:pt idx="191">
                  <c:v>40483</c:v>
                </c:pt>
                <c:pt idx="192">
                  <c:v>40513</c:v>
                </c:pt>
                <c:pt idx="193">
                  <c:v>40544</c:v>
                </c:pt>
                <c:pt idx="194">
                  <c:v>40575</c:v>
                </c:pt>
                <c:pt idx="195">
                  <c:v>40603</c:v>
                </c:pt>
                <c:pt idx="196">
                  <c:v>40634</c:v>
                </c:pt>
                <c:pt idx="197">
                  <c:v>40664</c:v>
                </c:pt>
                <c:pt idx="198">
                  <c:v>40695</c:v>
                </c:pt>
                <c:pt idx="199">
                  <c:v>40725</c:v>
                </c:pt>
                <c:pt idx="200">
                  <c:v>40756</c:v>
                </c:pt>
                <c:pt idx="201">
                  <c:v>40787</c:v>
                </c:pt>
                <c:pt idx="202">
                  <c:v>40817</c:v>
                </c:pt>
                <c:pt idx="203">
                  <c:v>40848</c:v>
                </c:pt>
                <c:pt idx="204">
                  <c:v>40878</c:v>
                </c:pt>
                <c:pt idx="205">
                  <c:v>40909</c:v>
                </c:pt>
                <c:pt idx="206">
                  <c:v>40940</c:v>
                </c:pt>
                <c:pt idx="207">
                  <c:v>40969</c:v>
                </c:pt>
                <c:pt idx="208">
                  <c:v>41000</c:v>
                </c:pt>
                <c:pt idx="209">
                  <c:v>41030</c:v>
                </c:pt>
                <c:pt idx="210">
                  <c:v>41061</c:v>
                </c:pt>
                <c:pt idx="211">
                  <c:v>41091</c:v>
                </c:pt>
                <c:pt idx="212">
                  <c:v>41122</c:v>
                </c:pt>
                <c:pt idx="213">
                  <c:v>41153</c:v>
                </c:pt>
                <c:pt idx="214">
                  <c:v>41183</c:v>
                </c:pt>
                <c:pt idx="215">
                  <c:v>41214</c:v>
                </c:pt>
                <c:pt idx="216">
                  <c:v>41244</c:v>
                </c:pt>
                <c:pt idx="217">
                  <c:v>41275</c:v>
                </c:pt>
                <c:pt idx="218">
                  <c:v>41306</c:v>
                </c:pt>
                <c:pt idx="219">
                  <c:v>41334</c:v>
                </c:pt>
                <c:pt idx="220">
                  <c:v>41365</c:v>
                </c:pt>
                <c:pt idx="221">
                  <c:v>41395</c:v>
                </c:pt>
                <c:pt idx="222">
                  <c:v>41426</c:v>
                </c:pt>
                <c:pt idx="223">
                  <c:v>41456</c:v>
                </c:pt>
                <c:pt idx="224">
                  <c:v>41487</c:v>
                </c:pt>
                <c:pt idx="225">
                  <c:v>41518</c:v>
                </c:pt>
                <c:pt idx="226">
                  <c:v>41548</c:v>
                </c:pt>
                <c:pt idx="227">
                  <c:v>41579</c:v>
                </c:pt>
                <c:pt idx="228">
                  <c:v>41609</c:v>
                </c:pt>
                <c:pt idx="229">
                  <c:v>41640</c:v>
                </c:pt>
                <c:pt idx="230">
                  <c:v>41671</c:v>
                </c:pt>
                <c:pt idx="231">
                  <c:v>41699</c:v>
                </c:pt>
                <c:pt idx="232">
                  <c:v>41730</c:v>
                </c:pt>
                <c:pt idx="233">
                  <c:v>41760</c:v>
                </c:pt>
                <c:pt idx="234">
                  <c:v>41791</c:v>
                </c:pt>
                <c:pt idx="235">
                  <c:v>41821</c:v>
                </c:pt>
                <c:pt idx="236">
                  <c:v>41852</c:v>
                </c:pt>
                <c:pt idx="237">
                  <c:v>41883</c:v>
                </c:pt>
                <c:pt idx="238">
                  <c:v>41913</c:v>
                </c:pt>
                <c:pt idx="239">
                  <c:v>41944</c:v>
                </c:pt>
                <c:pt idx="240">
                  <c:v>41974</c:v>
                </c:pt>
                <c:pt idx="241">
                  <c:v>42005</c:v>
                </c:pt>
                <c:pt idx="242">
                  <c:v>42036</c:v>
                </c:pt>
                <c:pt idx="243">
                  <c:v>42064</c:v>
                </c:pt>
                <c:pt idx="244">
                  <c:v>42095</c:v>
                </c:pt>
                <c:pt idx="245">
                  <c:v>42125</c:v>
                </c:pt>
                <c:pt idx="246">
                  <c:v>42156</c:v>
                </c:pt>
                <c:pt idx="247">
                  <c:v>42186</c:v>
                </c:pt>
                <c:pt idx="248">
                  <c:v>42217</c:v>
                </c:pt>
                <c:pt idx="249">
                  <c:v>42248</c:v>
                </c:pt>
                <c:pt idx="250">
                  <c:v>42278</c:v>
                </c:pt>
                <c:pt idx="251">
                  <c:v>42309</c:v>
                </c:pt>
              </c:numCache>
            </c:numRef>
          </c:cat>
          <c:val>
            <c:numRef>
              <c:f>Outros!$AC$17:$AC$268</c:f>
              <c:numCache>
                <c:formatCode>0.0</c:formatCode>
                <c:ptCount val="252"/>
                <c:pt idx="0">
                  <c:v>91.284783895796309</c:v>
                </c:pt>
                <c:pt idx="1">
                  <c:v>89.017169923031361</c:v>
                </c:pt>
                <c:pt idx="2">
                  <c:v>86.58631481011588</c:v>
                </c:pt>
                <c:pt idx="3">
                  <c:v>84.687473568468235</c:v>
                </c:pt>
                <c:pt idx="4">
                  <c:v>82.786094899771612</c:v>
                </c:pt>
                <c:pt idx="5">
                  <c:v>80.568383658969793</c:v>
                </c:pt>
                <c:pt idx="6">
                  <c:v>78.436944937833019</c:v>
                </c:pt>
                <c:pt idx="7">
                  <c:v>77.211367673179382</c:v>
                </c:pt>
                <c:pt idx="8">
                  <c:v>76.271673856043279</c:v>
                </c:pt>
                <c:pt idx="9">
                  <c:v>75.634779666751228</c:v>
                </c:pt>
                <c:pt idx="10">
                  <c:v>75.266006935633911</c:v>
                </c:pt>
                <c:pt idx="11">
                  <c:v>75.191575742197401</c:v>
                </c:pt>
                <c:pt idx="12">
                  <c:v>75.002960331557134</c:v>
                </c:pt>
                <c:pt idx="13">
                  <c:v>74.852406326651433</c:v>
                </c:pt>
                <c:pt idx="14">
                  <c:v>74.739913727480328</c:v>
                </c:pt>
                <c:pt idx="15">
                  <c:v>74.209591474245101</c:v>
                </c:pt>
                <c:pt idx="16">
                  <c:v>73.508415799712424</c:v>
                </c:pt>
                <c:pt idx="17">
                  <c:v>73.031379514505616</c:v>
                </c:pt>
                <c:pt idx="18">
                  <c:v>72.516281823564228</c:v>
                </c:pt>
                <c:pt idx="19">
                  <c:v>72.031633257210501</c:v>
                </c:pt>
                <c:pt idx="20">
                  <c:v>71.707688403958372</c:v>
                </c:pt>
                <c:pt idx="21">
                  <c:v>71.404888776114333</c:v>
                </c:pt>
                <c:pt idx="22">
                  <c:v>71.075023259747937</c:v>
                </c:pt>
                <c:pt idx="23">
                  <c:v>70.734162226169317</c:v>
                </c:pt>
                <c:pt idx="24">
                  <c:v>70.603061828639071</c:v>
                </c:pt>
                <c:pt idx="25">
                  <c:v>70.43643745242322</c:v>
                </c:pt>
                <c:pt idx="26">
                  <c:v>70.186923792607601</c:v>
                </c:pt>
                <c:pt idx="27">
                  <c:v>69.908652626236972</c:v>
                </c:pt>
                <c:pt idx="28">
                  <c:v>69.649835067241796</c:v>
                </c:pt>
                <c:pt idx="29">
                  <c:v>69.510276579548304</c:v>
                </c:pt>
                <c:pt idx="30">
                  <c:v>69.399475598409865</c:v>
                </c:pt>
                <c:pt idx="31">
                  <c:v>69.24976740252049</c:v>
                </c:pt>
                <c:pt idx="32">
                  <c:v>69.014632495982397</c:v>
                </c:pt>
                <c:pt idx="33">
                  <c:v>68.869999154190964</c:v>
                </c:pt>
                <c:pt idx="34">
                  <c:v>68.800642814852395</c:v>
                </c:pt>
                <c:pt idx="35">
                  <c:v>68.710141250105707</c:v>
                </c:pt>
                <c:pt idx="36">
                  <c:v>68.59680284191829</c:v>
                </c:pt>
                <c:pt idx="37">
                  <c:v>68.525754884547055</c:v>
                </c:pt>
                <c:pt idx="38">
                  <c:v>68.575657616510185</c:v>
                </c:pt>
                <c:pt idx="39">
                  <c:v>68.643322337816102</c:v>
                </c:pt>
                <c:pt idx="40">
                  <c:v>68.799797005836055</c:v>
                </c:pt>
                <c:pt idx="41">
                  <c:v>68.930051594349976</c:v>
                </c:pt>
                <c:pt idx="42">
                  <c:v>69.049310665651674</c:v>
                </c:pt>
                <c:pt idx="43">
                  <c:v>69.243846739406223</c:v>
                </c:pt>
                <c:pt idx="44">
                  <c:v>69.527192759874808</c:v>
                </c:pt>
                <c:pt idx="45">
                  <c:v>69.943330795906277</c:v>
                </c:pt>
                <c:pt idx="46">
                  <c:v>70.473653049141504</c:v>
                </c:pt>
                <c:pt idx="47">
                  <c:v>70.941385435168726</c:v>
                </c:pt>
                <c:pt idx="48">
                  <c:v>71.539372409709884</c:v>
                </c:pt>
                <c:pt idx="49">
                  <c:v>73.698722828385343</c:v>
                </c:pt>
                <c:pt idx="50">
                  <c:v>77.725619555104444</c:v>
                </c:pt>
                <c:pt idx="51">
                  <c:v>81.464095407257034</c:v>
                </c:pt>
                <c:pt idx="52">
                  <c:v>84.110631819335183</c:v>
                </c:pt>
                <c:pt idx="53">
                  <c:v>86.595618709295422</c:v>
                </c:pt>
                <c:pt idx="54">
                  <c:v>89.40793368857311</c:v>
                </c:pt>
                <c:pt idx="55">
                  <c:v>92.258310073585378</c:v>
                </c:pt>
                <c:pt idx="56">
                  <c:v>95.513828977416892</c:v>
                </c:pt>
                <c:pt idx="57">
                  <c:v>98.656855282077302</c:v>
                </c:pt>
                <c:pt idx="58">
                  <c:v>101.91406580394145</c:v>
                </c:pt>
                <c:pt idx="59">
                  <c:v>104.83887338239022</c:v>
                </c:pt>
                <c:pt idx="60">
                  <c:v>107.16653979531418</c:v>
                </c:pt>
                <c:pt idx="61">
                  <c:v>107.76960162395329</c:v>
                </c:pt>
                <c:pt idx="62">
                  <c:v>106.2293834052271</c:v>
                </c:pt>
                <c:pt idx="63">
                  <c:v>104.81011587583522</c:v>
                </c:pt>
                <c:pt idx="64">
                  <c:v>104.49885815782794</c:v>
                </c:pt>
                <c:pt idx="65">
                  <c:v>104.42865600947304</c:v>
                </c:pt>
                <c:pt idx="66">
                  <c:v>104.12247314556372</c:v>
                </c:pt>
                <c:pt idx="67">
                  <c:v>103.51349065381036</c:v>
                </c:pt>
                <c:pt idx="68">
                  <c:v>102.24139389325889</c:v>
                </c:pt>
                <c:pt idx="69">
                  <c:v>100.91601116467899</c:v>
                </c:pt>
                <c:pt idx="70">
                  <c:v>99.418083396768978</c:v>
                </c:pt>
                <c:pt idx="71">
                  <c:v>98.58073247060814</c:v>
                </c:pt>
                <c:pt idx="72">
                  <c:v>98.435253319800367</c:v>
                </c:pt>
                <c:pt idx="73">
                  <c:v>98.451323691110531</c:v>
                </c:pt>
                <c:pt idx="74">
                  <c:v>99.180411063181907</c:v>
                </c:pt>
                <c:pt idx="75">
                  <c:v>100.37976824832951</c:v>
                </c:pt>
                <c:pt idx="76">
                  <c:v>101.91491161295778</c:v>
                </c:pt>
                <c:pt idx="77">
                  <c:v>103.74355070625052</c:v>
                </c:pt>
                <c:pt idx="78">
                  <c:v>105.71343990526935</c:v>
                </c:pt>
                <c:pt idx="79">
                  <c:v>108.16121119851135</c:v>
                </c:pt>
                <c:pt idx="80">
                  <c:v>111.08517296794382</c:v>
                </c:pt>
                <c:pt idx="81">
                  <c:v>114.66294510699483</c:v>
                </c:pt>
                <c:pt idx="82">
                  <c:v>118.23056753784994</c:v>
                </c:pt>
                <c:pt idx="83">
                  <c:v>120.52101835405564</c:v>
                </c:pt>
                <c:pt idx="84">
                  <c:v>121.85655079083142</c:v>
                </c:pt>
                <c:pt idx="85">
                  <c:v>122.81992726042456</c:v>
                </c:pt>
                <c:pt idx="86">
                  <c:v>123.24875243170091</c:v>
                </c:pt>
                <c:pt idx="87">
                  <c:v>123.02038399729338</c:v>
                </c:pt>
                <c:pt idx="88">
                  <c:v>122.27776368096085</c:v>
                </c:pt>
                <c:pt idx="89">
                  <c:v>121.74913304575824</c:v>
                </c:pt>
                <c:pt idx="90">
                  <c:v>122.00033832360651</c:v>
                </c:pt>
                <c:pt idx="91">
                  <c:v>123.00769686204853</c:v>
                </c:pt>
                <c:pt idx="92">
                  <c:v>124.24596126194702</c:v>
                </c:pt>
                <c:pt idx="93">
                  <c:v>125.59079759790235</c:v>
                </c:pt>
                <c:pt idx="94">
                  <c:v>128.40226676816371</c:v>
                </c:pt>
                <c:pt idx="95">
                  <c:v>131.1173137105641</c:v>
                </c:pt>
                <c:pt idx="96">
                  <c:v>134.65702444388052</c:v>
                </c:pt>
                <c:pt idx="97">
                  <c:v>137.83811215427554</c:v>
                </c:pt>
                <c:pt idx="98">
                  <c:v>141.9961092785249</c:v>
                </c:pt>
                <c:pt idx="99">
                  <c:v>145.89444303476273</c:v>
                </c:pt>
                <c:pt idx="100">
                  <c:v>148.66446756322421</c:v>
                </c:pt>
                <c:pt idx="101">
                  <c:v>150.36792692210096</c:v>
                </c:pt>
                <c:pt idx="102">
                  <c:v>150.83988835320983</c:v>
                </c:pt>
                <c:pt idx="103">
                  <c:v>150.21229806309731</c:v>
                </c:pt>
                <c:pt idx="104">
                  <c:v>149.38086780005071</c:v>
                </c:pt>
                <c:pt idx="105">
                  <c:v>147.46680199610924</c:v>
                </c:pt>
                <c:pt idx="106">
                  <c:v>143.91440412754795</c:v>
                </c:pt>
                <c:pt idx="107">
                  <c:v>141.58842933265666</c:v>
                </c:pt>
                <c:pt idx="108">
                  <c:v>139.42062082381793</c:v>
                </c:pt>
                <c:pt idx="109">
                  <c:v>137.86179480673263</c:v>
                </c:pt>
                <c:pt idx="110">
                  <c:v>135.96210775606866</c:v>
                </c:pt>
                <c:pt idx="111">
                  <c:v>134.49547492176262</c:v>
                </c:pt>
                <c:pt idx="112">
                  <c:v>134.23834898080011</c:v>
                </c:pt>
                <c:pt idx="113">
                  <c:v>135.0452507823733</c:v>
                </c:pt>
                <c:pt idx="114">
                  <c:v>136.21415884293324</c:v>
                </c:pt>
                <c:pt idx="115">
                  <c:v>137.07688403958383</c:v>
                </c:pt>
                <c:pt idx="116">
                  <c:v>137.39913727480331</c:v>
                </c:pt>
                <c:pt idx="117">
                  <c:v>137.56491584200282</c:v>
                </c:pt>
                <c:pt idx="118">
                  <c:v>137.72984860018605</c:v>
                </c:pt>
                <c:pt idx="119">
                  <c:v>137.58521525839464</c:v>
                </c:pt>
                <c:pt idx="120">
                  <c:v>137.06165947729002</c:v>
                </c:pt>
                <c:pt idx="121">
                  <c:v>136.47720544701005</c:v>
                </c:pt>
                <c:pt idx="122">
                  <c:v>134.98181510614901</c:v>
                </c:pt>
                <c:pt idx="123">
                  <c:v>134.11824410048209</c:v>
                </c:pt>
                <c:pt idx="124">
                  <c:v>132.69390171699229</c:v>
                </c:pt>
                <c:pt idx="125">
                  <c:v>130.07781442950179</c:v>
                </c:pt>
                <c:pt idx="126">
                  <c:v>127.05404719614309</c:v>
                </c:pt>
                <c:pt idx="127">
                  <c:v>124.26118582424085</c:v>
                </c:pt>
                <c:pt idx="128">
                  <c:v>121.73813752854603</c:v>
                </c:pt>
                <c:pt idx="129">
                  <c:v>119.40793368857311</c:v>
                </c:pt>
                <c:pt idx="130">
                  <c:v>116.86204854943753</c:v>
                </c:pt>
                <c:pt idx="131">
                  <c:v>114.16899264146156</c:v>
                </c:pt>
                <c:pt idx="132">
                  <c:v>111.9715808170515</c:v>
                </c:pt>
                <c:pt idx="133">
                  <c:v>109.99746257295101</c:v>
                </c:pt>
                <c:pt idx="134">
                  <c:v>107.91592658377736</c:v>
                </c:pt>
                <c:pt idx="135">
                  <c:v>105.3776537257887</c:v>
                </c:pt>
                <c:pt idx="136">
                  <c:v>103.42214328004735</c:v>
                </c:pt>
                <c:pt idx="137">
                  <c:v>102.37926076291973</c:v>
                </c:pt>
                <c:pt idx="138">
                  <c:v>101.87177535312526</c:v>
                </c:pt>
                <c:pt idx="139">
                  <c:v>101.34229890890634</c:v>
                </c:pt>
                <c:pt idx="140">
                  <c:v>100.69779243846739</c:v>
                </c:pt>
                <c:pt idx="141">
                  <c:v>100.2841918294849</c:v>
                </c:pt>
                <c:pt idx="142">
                  <c:v>100.01691618032646</c:v>
                </c:pt>
                <c:pt idx="143">
                  <c:v>100.13617525162817</c:v>
                </c:pt>
                <c:pt idx="144">
                  <c:v>99.999999999999957</c:v>
                </c:pt>
                <c:pt idx="145">
                  <c:v>99.760636048380249</c:v>
                </c:pt>
                <c:pt idx="146">
                  <c:v>99.795314218049541</c:v>
                </c:pt>
                <c:pt idx="147">
                  <c:v>99.867207984437073</c:v>
                </c:pt>
                <c:pt idx="148">
                  <c:v>99.820688488539261</c:v>
                </c:pt>
                <c:pt idx="149">
                  <c:v>99.244692548422549</c:v>
                </c:pt>
                <c:pt idx="150">
                  <c:v>98.210268121458128</c:v>
                </c:pt>
                <c:pt idx="151">
                  <c:v>97.256195551044527</c:v>
                </c:pt>
                <c:pt idx="152">
                  <c:v>96.668358284699295</c:v>
                </c:pt>
                <c:pt idx="153">
                  <c:v>95.888522371648449</c:v>
                </c:pt>
                <c:pt idx="154">
                  <c:v>94.911612957794105</c:v>
                </c:pt>
                <c:pt idx="155">
                  <c:v>93.860272350503251</c:v>
                </c:pt>
                <c:pt idx="156">
                  <c:v>92.792015562885879</c:v>
                </c:pt>
                <c:pt idx="157">
                  <c:v>91.805802249851979</c:v>
                </c:pt>
                <c:pt idx="158">
                  <c:v>90.918548591727983</c:v>
                </c:pt>
                <c:pt idx="159">
                  <c:v>90.087964137697682</c:v>
                </c:pt>
                <c:pt idx="160">
                  <c:v>89.358876765626306</c:v>
                </c:pt>
                <c:pt idx="161">
                  <c:v>88.650088809946695</c:v>
                </c:pt>
                <c:pt idx="162">
                  <c:v>87.972595787871057</c:v>
                </c:pt>
                <c:pt idx="163">
                  <c:v>87.314556373170902</c:v>
                </c:pt>
                <c:pt idx="164">
                  <c:v>86.324959824071698</c:v>
                </c:pt>
                <c:pt idx="165">
                  <c:v>86.129577941300838</c:v>
                </c:pt>
                <c:pt idx="166">
                  <c:v>87.319631227268857</c:v>
                </c:pt>
                <c:pt idx="167">
                  <c:v>88.543516873889857</c:v>
                </c:pt>
                <c:pt idx="168">
                  <c:v>90.279962784403253</c:v>
                </c:pt>
                <c:pt idx="169">
                  <c:v>91.560517635117961</c:v>
                </c:pt>
                <c:pt idx="170">
                  <c:v>92.759874820265566</c:v>
                </c:pt>
                <c:pt idx="171">
                  <c:v>93.697031210352691</c:v>
                </c:pt>
                <c:pt idx="172">
                  <c:v>94.492937494713672</c:v>
                </c:pt>
                <c:pt idx="173">
                  <c:v>94.98266091516534</c:v>
                </c:pt>
                <c:pt idx="174">
                  <c:v>95.428402266768146</c:v>
                </c:pt>
                <c:pt idx="175">
                  <c:v>95.878372663452566</c:v>
                </c:pt>
                <c:pt idx="176">
                  <c:v>96.073754546223427</c:v>
                </c:pt>
                <c:pt idx="177">
                  <c:v>95.610251205277834</c:v>
                </c:pt>
                <c:pt idx="178">
                  <c:v>93.826439989850272</c:v>
                </c:pt>
                <c:pt idx="179">
                  <c:v>92.017254503932989</c:v>
                </c:pt>
                <c:pt idx="180">
                  <c:v>89.706504271335518</c:v>
                </c:pt>
                <c:pt idx="181">
                  <c:v>87.867715469846885</c:v>
                </c:pt>
                <c:pt idx="182">
                  <c:v>86.344413431447151</c:v>
                </c:pt>
                <c:pt idx="183">
                  <c:v>84.766979616002686</c:v>
                </c:pt>
                <c:pt idx="184">
                  <c:v>83.227607206292802</c:v>
                </c:pt>
                <c:pt idx="185">
                  <c:v>82.191491161295758</c:v>
                </c:pt>
                <c:pt idx="186">
                  <c:v>81.262792861371892</c:v>
                </c:pt>
                <c:pt idx="187">
                  <c:v>80.422058699145722</c:v>
                </c:pt>
                <c:pt idx="188">
                  <c:v>79.911190053285949</c:v>
                </c:pt>
                <c:pt idx="189">
                  <c:v>79.356339338577342</c:v>
                </c:pt>
                <c:pt idx="190">
                  <c:v>79.02055315909665</c:v>
                </c:pt>
                <c:pt idx="191">
                  <c:v>78.721982576334241</c:v>
                </c:pt>
                <c:pt idx="192">
                  <c:v>78.203501649327563</c:v>
                </c:pt>
                <c:pt idx="193">
                  <c:v>77.662183878880114</c:v>
                </c:pt>
                <c:pt idx="194">
                  <c:v>77.081958893681772</c:v>
                </c:pt>
                <c:pt idx="195">
                  <c:v>76.745326905184783</c:v>
                </c:pt>
                <c:pt idx="196">
                  <c:v>76.324959824071684</c:v>
                </c:pt>
                <c:pt idx="197">
                  <c:v>75.966336801150291</c:v>
                </c:pt>
                <c:pt idx="198">
                  <c:v>75.626321576587983</c:v>
                </c:pt>
                <c:pt idx="199">
                  <c:v>75.230482956948308</c:v>
                </c:pt>
                <c:pt idx="200">
                  <c:v>74.943753700414433</c:v>
                </c:pt>
                <c:pt idx="201">
                  <c:v>75.159434999577073</c:v>
                </c:pt>
                <c:pt idx="202">
                  <c:v>75.416560940539611</c:v>
                </c:pt>
                <c:pt idx="203">
                  <c:v>75.612788632326797</c:v>
                </c:pt>
                <c:pt idx="204">
                  <c:v>76.090670726549931</c:v>
                </c:pt>
                <c:pt idx="205">
                  <c:v>76.391778736361317</c:v>
                </c:pt>
                <c:pt idx="206">
                  <c:v>76.457751839634611</c:v>
                </c:pt>
                <c:pt idx="207">
                  <c:v>76.815529053539692</c:v>
                </c:pt>
                <c:pt idx="208">
                  <c:v>77.567453269051825</c:v>
                </c:pt>
                <c:pt idx="209">
                  <c:v>78.591727987820335</c:v>
                </c:pt>
                <c:pt idx="210">
                  <c:v>79.828300769686194</c:v>
                </c:pt>
                <c:pt idx="211">
                  <c:v>81.025966336801133</c:v>
                </c:pt>
                <c:pt idx="212">
                  <c:v>82.164425272773386</c:v>
                </c:pt>
                <c:pt idx="213">
                  <c:v>82.968789647297626</c:v>
                </c:pt>
                <c:pt idx="214">
                  <c:v>83.740167470185227</c:v>
                </c:pt>
                <c:pt idx="215">
                  <c:v>84.580055823395057</c:v>
                </c:pt>
                <c:pt idx="216">
                  <c:v>85.350587837266332</c:v>
                </c:pt>
                <c:pt idx="217">
                  <c:v>86.132961177366141</c:v>
                </c:pt>
                <c:pt idx="218">
                  <c:v>86.820603907637647</c:v>
                </c:pt>
                <c:pt idx="219">
                  <c:v>87.156390087118311</c:v>
                </c:pt>
                <c:pt idx="220">
                  <c:v>87.342468070709614</c:v>
                </c:pt>
                <c:pt idx="221">
                  <c:v>87.240970988750732</c:v>
                </c:pt>
                <c:pt idx="222">
                  <c:v>87.50993825594179</c:v>
                </c:pt>
                <c:pt idx="223">
                  <c:v>88.146832445233841</c:v>
                </c:pt>
                <c:pt idx="224">
                  <c:v>89.091601116467871</c:v>
                </c:pt>
                <c:pt idx="225">
                  <c:v>89.697200372155962</c:v>
                </c:pt>
                <c:pt idx="226">
                  <c:v>90.046519495897812</c:v>
                </c:pt>
                <c:pt idx="227">
                  <c:v>90.614903154867633</c:v>
                </c:pt>
                <c:pt idx="228">
                  <c:v>91.238264399898483</c:v>
                </c:pt>
                <c:pt idx="229">
                  <c:v>92.049395246553317</c:v>
                </c:pt>
                <c:pt idx="230">
                  <c:v>92.991626490738369</c:v>
                </c:pt>
                <c:pt idx="231">
                  <c:v>93.730017761989316</c:v>
                </c:pt>
                <c:pt idx="232">
                  <c:v>94.097944684090294</c:v>
                </c:pt>
                <c:pt idx="233">
                  <c:v>94.317855028334577</c:v>
                </c:pt>
                <c:pt idx="234">
                  <c:v>94.055654233274097</c:v>
                </c:pt>
                <c:pt idx="235">
                  <c:v>93.553243677577555</c:v>
                </c:pt>
                <c:pt idx="236">
                  <c:v>92.770024528461462</c:v>
                </c:pt>
                <c:pt idx="237">
                  <c:v>92.332741267021888</c:v>
                </c:pt>
                <c:pt idx="238">
                  <c:v>92.454537765372564</c:v>
                </c:pt>
                <c:pt idx="239">
                  <c:v>92.479912035862299</c:v>
                </c:pt>
                <c:pt idx="240">
                  <c:v>92.550114184217179</c:v>
                </c:pt>
                <c:pt idx="241">
                  <c:v>92.361498773576912</c:v>
                </c:pt>
                <c:pt idx="242">
                  <c:v>92.700668189122851</c:v>
                </c:pt>
                <c:pt idx="243">
                  <c:v>93.998139220164077</c:v>
                </c:pt>
                <c:pt idx="244">
                  <c:v>95.357354309396939</c:v>
                </c:pt>
                <c:pt idx="245">
                  <c:v>96.818066480588655</c:v>
                </c:pt>
                <c:pt idx="246">
                  <c:v>98.344751755053679</c:v>
                </c:pt>
                <c:pt idx="247">
                  <c:v>100.11503002622005</c:v>
                </c:pt>
                <c:pt idx="248">
                  <c:v>102.5509599932335</c:v>
                </c:pt>
                <c:pt idx="249">
                  <c:v>105.91727987820349</c:v>
                </c:pt>
                <c:pt idx="250">
                  <c:v>108.82855451239108</c:v>
                </c:pt>
                <c:pt idx="251">
                  <c:v>111.03357861794804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9456"/>
        <c:axId val="89700992"/>
      </c:lineChart>
      <c:dateAx>
        <c:axId val="89699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700992"/>
        <c:crosses val="autoZero"/>
        <c:auto val="1"/>
        <c:lblOffset val="100"/>
        <c:baseTimeUnit val="months"/>
      </c:dateAx>
      <c:valAx>
        <c:axId val="89700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96994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11</a:t>
            </a:r>
          </a:p>
          <a:p>
            <a:pPr>
              <a:defRPr/>
            </a:pPr>
            <a:r>
              <a:rPr lang="en-US"/>
              <a:t>Importações (volume)/produção industrial</a:t>
            </a:r>
          </a:p>
          <a:p>
            <a:pPr>
              <a:defRPr/>
            </a:pPr>
            <a:r>
              <a:rPr lang="en-US" sz="1400"/>
              <a:t>Índices acumulados em 12 meses, base 2006 = 100</a:t>
            </a:r>
          </a:p>
        </c:rich>
      </c:tx>
      <c:layout>
        <c:manualLayout>
          <c:xMode val="edge"/>
          <c:yMode val="edge"/>
          <c:x val="0.291552178945566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733277855380246E-2"/>
          <c:y val="0.14549462831873602"/>
          <c:w val="0.93072058262853596"/>
          <c:h val="0.61745233309142056"/>
        </c:manualLayout>
      </c:layout>
      <c:lineChart>
        <c:grouping val="standard"/>
        <c:varyColors val="0"/>
        <c:ser>
          <c:idx val="0"/>
          <c:order val="0"/>
          <c:tx>
            <c:v>Total das importações/indústria geral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Outros!$A$126:$A$268</c:f>
              <c:numCache>
                <c:formatCode>mmm\-yy</c:formatCode>
                <c:ptCount val="14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</c:numCache>
            </c:numRef>
          </c:cat>
          <c:val>
            <c:numRef>
              <c:f>Outros!$AR$126:$AR$268</c:f>
              <c:numCache>
                <c:formatCode>0.0</c:formatCode>
                <c:ptCount val="143"/>
                <c:pt idx="0">
                  <c:v>0.97662512236304078</c:v>
                </c:pt>
                <c:pt idx="1">
                  <c:v>0.97079580596473647</c:v>
                </c:pt>
                <c:pt idx="2">
                  <c:v>0.99847246573044879</c:v>
                </c:pt>
                <c:pt idx="3">
                  <c:v>1.0080222949633189</c:v>
                </c:pt>
                <c:pt idx="4">
                  <c:v>1.0232446835984934</c:v>
                </c:pt>
                <c:pt idx="5">
                  <c:v>1.0403817729154632</c:v>
                </c:pt>
                <c:pt idx="6">
                  <c:v>1.0747351763094732</c:v>
                </c:pt>
                <c:pt idx="7">
                  <c:v>1.1007342124770167</c:v>
                </c:pt>
                <c:pt idx="8">
                  <c:v>1.0971279150331192</c:v>
                </c:pt>
                <c:pt idx="9">
                  <c:v>1.0757149730006168</c:v>
                </c:pt>
                <c:pt idx="10">
                  <c:v>1.0845535890913354</c:v>
                </c:pt>
                <c:pt idx="11">
                  <c:v>1.0915592990946337</c:v>
                </c:pt>
                <c:pt idx="12">
                  <c:v>1.0878537251240183</c:v>
                </c:pt>
                <c:pt idx="13">
                  <c:v>1.1062433767499635</c:v>
                </c:pt>
                <c:pt idx="14">
                  <c:v>1.0826442354245704</c:v>
                </c:pt>
                <c:pt idx="15">
                  <c:v>1.0763049077450066</c:v>
                </c:pt>
                <c:pt idx="16">
                  <c:v>1.0788856209902515</c:v>
                </c:pt>
                <c:pt idx="17">
                  <c:v>1.0579789846368117</c:v>
                </c:pt>
                <c:pt idx="18">
                  <c:v>1.0476998045156605</c:v>
                </c:pt>
                <c:pt idx="19">
                  <c:v>1.0498901355344217</c:v>
                </c:pt>
                <c:pt idx="20">
                  <c:v>1.0440088811089907</c:v>
                </c:pt>
                <c:pt idx="21">
                  <c:v>1.0474928166644304</c:v>
                </c:pt>
                <c:pt idx="22">
                  <c:v>1.0344814417776815</c:v>
                </c:pt>
                <c:pt idx="23">
                  <c:v>1.0247601083526807</c:v>
                </c:pt>
                <c:pt idx="24">
                  <c:v>1.0285826093107995</c:v>
                </c:pt>
                <c:pt idx="25">
                  <c:v>1.022336287799571</c:v>
                </c:pt>
                <c:pt idx="26">
                  <c:v>1.035787547927995</c:v>
                </c:pt>
                <c:pt idx="27">
                  <c:v>1.0545236599506711</c:v>
                </c:pt>
                <c:pt idx="28">
                  <c:v>1.0462420467601092</c:v>
                </c:pt>
                <c:pt idx="29">
                  <c:v>1.0581247613184264</c:v>
                </c:pt>
                <c:pt idx="30">
                  <c:v>1.0738643552509068</c:v>
                </c:pt>
                <c:pt idx="31">
                  <c:v>1.0655618563299503</c:v>
                </c:pt>
                <c:pt idx="32">
                  <c:v>1.0840967333405049</c:v>
                </c:pt>
                <c:pt idx="33">
                  <c:v>1.1112574686983343</c:v>
                </c:pt>
                <c:pt idx="34">
                  <c:v>1.1288631107806175</c:v>
                </c:pt>
                <c:pt idx="35">
                  <c:v>1.1307598964531356</c:v>
                </c:pt>
                <c:pt idx="36">
                  <c:v>1.1400868561692772</c:v>
                </c:pt>
                <c:pt idx="37">
                  <c:v>1.1452428475964003</c:v>
                </c:pt>
                <c:pt idx="38">
                  <c:v>1.1494959521538117</c:v>
                </c:pt>
                <c:pt idx="39">
                  <c:v>1.141764969746796</c:v>
                </c:pt>
                <c:pt idx="40">
                  <c:v>1.1601502279259421</c:v>
                </c:pt>
                <c:pt idx="41">
                  <c:v>1.1611117019327484</c:v>
                </c:pt>
                <c:pt idx="42">
                  <c:v>1.1604067776245532</c:v>
                </c:pt>
                <c:pt idx="43">
                  <c:v>1.1619975884925366</c:v>
                </c:pt>
                <c:pt idx="44">
                  <c:v>1.1580117357100947</c:v>
                </c:pt>
                <c:pt idx="45">
                  <c:v>1.1477374001635039</c:v>
                </c:pt>
                <c:pt idx="46">
                  <c:v>1.1430971892968309</c:v>
                </c:pt>
                <c:pt idx="47">
                  <c:v>1.1518639290653336</c:v>
                </c:pt>
                <c:pt idx="48">
                  <c:v>1.1483980152386306</c:v>
                </c:pt>
                <c:pt idx="49">
                  <c:v>1.1565967724490136</c:v>
                </c:pt>
                <c:pt idx="50">
                  <c:v>1.1358272544086665</c:v>
                </c:pt>
                <c:pt idx="51">
                  <c:v>1.1343752312591378</c:v>
                </c:pt>
                <c:pt idx="52">
                  <c:v>1.137455255103718</c:v>
                </c:pt>
                <c:pt idx="53">
                  <c:v>1.1492070169478132</c:v>
                </c:pt>
                <c:pt idx="54">
                  <c:v>1.1467386043334276</c:v>
                </c:pt>
                <c:pt idx="55">
                  <c:v>1.1520741329730697</c:v>
                </c:pt>
                <c:pt idx="56">
                  <c:v>1.1528305221694795</c:v>
                </c:pt>
                <c:pt idx="57">
                  <c:v>1.1505922996947267</c:v>
                </c:pt>
                <c:pt idx="58">
                  <c:v>1.1397692318945556</c:v>
                </c:pt>
                <c:pt idx="59">
                  <c:v>1.1421169583042332</c:v>
                </c:pt>
                <c:pt idx="60">
                  <c:v>1.1244320444369078</c:v>
                </c:pt>
                <c:pt idx="61">
                  <c:v>1.0940817300218293</c:v>
                </c:pt>
                <c:pt idx="62">
                  <c:v>1.1015331597038025</c:v>
                </c:pt>
                <c:pt idx="63">
                  <c:v>1.0926229946836641</c:v>
                </c:pt>
                <c:pt idx="64">
                  <c:v>1.0533504838477714</c:v>
                </c:pt>
                <c:pt idx="65">
                  <c:v>1.0164880959892673</c:v>
                </c:pt>
                <c:pt idx="66">
                  <c:v>0.99348178592548531</c:v>
                </c:pt>
                <c:pt idx="67">
                  <c:v>0.95901624618996006</c:v>
                </c:pt>
                <c:pt idx="68">
                  <c:v>0.94062201942537615</c:v>
                </c:pt>
                <c:pt idx="69">
                  <c:v>0.91606411084131567</c:v>
                </c:pt>
                <c:pt idx="70">
                  <c:v>0.91128068466571266</c:v>
                </c:pt>
                <c:pt idx="71">
                  <c:v>0.89452945455246335</c:v>
                </c:pt>
                <c:pt idx="72">
                  <c:v>0.89926399420563885</c:v>
                </c:pt>
                <c:pt idx="73">
                  <c:v>0.92579368034367548</c:v>
                </c:pt>
                <c:pt idx="74">
                  <c:v>0.94164928904640877</c:v>
                </c:pt>
                <c:pt idx="75">
                  <c:v>0.96263791295248868</c:v>
                </c:pt>
                <c:pt idx="76">
                  <c:v>0.99628366399148871</c:v>
                </c:pt>
                <c:pt idx="77">
                  <c:v>1.0339066097057741</c:v>
                </c:pt>
                <c:pt idx="78">
                  <c:v>1.0701487575668525</c:v>
                </c:pt>
                <c:pt idx="79">
                  <c:v>1.122214269720375</c:v>
                </c:pt>
                <c:pt idx="80">
                  <c:v>1.1567426712050737</c:v>
                </c:pt>
                <c:pt idx="81">
                  <c:v>1.1932410377822738</c:v>
                </c:pt>
                <c:pt idx="82">
                  <c:v>1.2231781252018921</c:v>
                </c:pt>
                <c:pt idx="83">
                  <c:v>1.2427467718490532</c:v>
                </c:pt>
                <c:pt idx="84">
                  <c:v>1.2523238762496065</c:v>
                </c:pt>
                <c:pt idx="85">
                  <c:v>1.2407511488270249</c:v>
                </c:pt>
                <c:pt idx="86">
                  <c:v>1.2196290536393823</c:v>
                </c:pt>
                <c:pt idx="87">
                  <c:v>1.2098359241260463</c:v>
                </c:pt>
                <c:pt idx="88">
                  <c:v>1.2045265870596944</c:v>
                </c:pt>
                <c:pt idx="89">
                  <c:v>1.1904687266059097</c:v>
                </c:pt>
                <c:pt idx="90">
                  <c:v>1.1642315967652699</c:v>
                </c:pt>
                <c:pt idx="91">
                  <c:v>1.1457405963651708</c:v>
                </c:pt>
                <c:pt idx="92">
                  <c:v>1.1183189242294465</c:v>
                </c:pt>
                <c:pt idx="93">
                  <c:v>1.1062860568714687</c:v>
                </c:pt>
                <c:pt idx="94">
                  <c:v>1.0924059499482419</c:v>
                </c:pt>
                <c:pt idx="95">
                  <c:v>1.0848098875924013</c:v>
                </c:pt>
                <c:pt idx="96">
                  <c:v>1.0852471003584243</c:v>
                </c:pt>
                <c:pt idx="97">
                  <c:v>1.0792701290046256</c:v>
                </c:pt>
                <c:pt idx="98">
                  <c:v>1.0803788304732409</c:v>
                </c:pt>
                <c:pt idx="99">
                  <c:v>1.0713659371402369</c:v>
                </c:pt>
                <c:pt idx="100">
                  <c:v>1.063775852327008</c:v>
                </c:pt>
                <c:pt idx="101">
                  <c:v>1.0553669186293566</c:v>
                </c:pt>
                <c:pt idx="102">
                  <c:v>1.0537948278795872</c:v>
                </c:pt>
                <c:pt idx="103">
                  <c:v>1.0322050398329985</c:v>
                </c:pt>
                <c:pt idx="104">
                  <c:v>1.0225158739793005</c:v>
                </c:pt>
                <c:pt idx="105">
                  <c:v>1.0146891423642319</c:v>
                </c:pt>
                <c:pt idx="106">
                  <c:v>1.0038057837793799</c:v>
                </c:pt>
                <c:pt idx="107">
                  <c:v>1.0002326424155059</c:v>
                </c:pt>
                <c:pt idx="108">
                  <c:v>0.99770279945311646</c:v>
                </c:pt>
                <c:pt idx="109">
                  <c:v>0.99941645965825987</c:v>
                </c:pt>
                <c:pt idx="110">
                  <c:v>0.9998923027338299</c:v>
                </c:pt>
                <c:pt idx="111">
                  <c:v>1.0039413941986619</c:v>
                </c:pt>
                <c:pt idx="112">
                  <c:v>1.0018342828115316</c:v>
                </c:pt>
                <c:pt idx="113">
                  <c:v>0.99996949732084384</c:v>
                </c:pt>
                <c:pt idx="114">
                  <c:v>1.0189114470028051</c:v>
                </c:pt>
                <c:pt idx="115">
                  <c:v>1.0346203345649938</c:v>
                </c:pt>
                <c:pt idx="116">
                  <c:v>1.0488453803338447</c:v>
                </c:pt>
                <c:pt idx="117">
                  <c:v>1.0647369015382406</c:v>
                </c:pt>
                <c:pt idx="118">
                  <c:v>1.0599086661448884</c:v>
                </c:pt>
                <c:pt idx="119">
                  <c:v>1.0643365437857393</c:v>
                </c:pt>
                <c:pt idx="120">
                  <c:v>1.0607085104341323</c:v>
                </c:pt>
                <c:pt idx="121">
                  <c:v>1.0602982938536625</c:v>
                </c:pt>
                <c:pt idx="122">
                  <c:v>1.0498659598823852</c:v>
                </c:pt>
                <c:pt idx="123">
                  <c:v>1.0389655039116961</c:v>
                </c:pt>
                <c:pt idx="124">
                  <c:v>1.036999474997111</c:v>
                </c:pt>
                <c:pt idx="125">
                  <c:v>1.0410069400336144</c:v>
                </c:pt>
                <c:pt idx="126">
                  <c:v>1.0204646265201465</c:v>
                </c:pt>
                <c:pt idx="127">
                  <c:v>1.0167643531417236</c:v>
                </c:pt>
                <c:pt idx="128">
                  <c:v>1.0240829640545881</c:v>
                </c:pt>
                <c:pt idx="129">
                  <c:v>0.99960850298895576</c:v>
                </c:pt>
                <c:pt idx="130">
                  <c:v>1.0085786220672275</c:v>
                </c:pt>
                <c:pt idx="131">
                  <c:v>1.0061289552473323</c:v>
                </c:pt>
                <c:pt idx="132">
                  <c:v>0.99589473368491566</c:v>
                </c:pt>
                <c:pt idx="133">
                  <c:v>0.99211073145624662</c:v>
                </c:pt>
                <c:pt idx="134">
                  <c:v>1.0070935203235434</c:v>
                </c:pt>
                <c:pt idx="135">
                  <c:v>1.0043730650544018</c:v>
                </c:pt>
                <c:pt idx="136">
                  <c:v>0.99164071474091087</c:v>
                </c:pt>
                <c:pt idx="137">
                  <c:v>0.98760086952034265</c:v>
                </c:pt>
                <c:pt idx="138">
                  <c:v>0.98449467054077133</c:v>
                </c:pt>
                <c:pt idx="139">
                  <c:v>0.96989997807416217</c:v>
                </c:pt>
                <c:pt idx="140">
                  <c:v>0.944415608177398</c:v>
                </c:pt>
                <c:pt idx="141">
                  <c:v>0.94874823690123289</c:v>
                </c:pt>
                <c:pt idx="142">
                  <c:v>0.94192303501868735</c:v>
                </c:pt>
              </c:numCache>
            </c:numRef>
          </c:val>
          <c:smooth val="0"/>
        </c:ser>
        <c:ser>
          <c:idx val="1"/>
          <c:order val="1"/>
          <c:tx>
            <c:v>Importações de BCD/produção de BCD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Outros!$AU$126:$AU$268</c:f>
              <c:numCache>
                <c:formatCode>0.0</c:formatCode>
                <c:ptCount val="143"/>
                <c:pt idx="0">
                  <c:v>0.77905694811384141</c:v>
                </c:pt>
                <c:pt idx="1">
                  <c:v>0.78899973657142142</c:v>
                </c:pt>
                <c:pt idx="2">
                  <c:v>0.79784469491226873</c:v>
                </c:pt>
                <c:pt idx="3">
                  <c:v>0.79120244389843741</c:v>
                </c:pt>
                <c:pt idx="4">
                  <c:v>0.82744565284556026</c:v>
                </c:pt>
                <c:pt idx="5">
                  <c:v>0.8655081992278193</c:v>
                </c:pt>
                <c:pt idx="6">
                  <c:v>0.9081394424505792</c:v>
                </c:pt>
                <c:pt idx="7">
                  <c:v>0.93036031669090347</c:v>
                </c:pt>
                <c:pt idx="8">
                  <c:v>0.92398996880294348</c:v>
                </c:pt>
                <c:pt idx="9">
                  <c:v>0.93932388113338416</c:v>
                </c:pt>
                <c:pt idx="10">
                  <c:v>1.0129588191214831</c:v>
                </c:pt>
                <c:pt idx="11">
                  <c:v>1.05414345964769</c:v>
                </c:pt>
                <c:pt idx="12">
                  <c:v>1.1072562742084249</c:v>
                </c:pt>
                <c:pt idx="13">
                  <c:v>1.0795214829761506</c:v>
                </c:pt>
                <c:pt idx="14">
                  <c:v>1.1217916267386596</c:v>
                </c:pt>
                <c:pt idx="15">
                  <c:v>1.1376643102827595</c:v>
                </c:pt>
                <c:pt idx="16">
                  <c:v>1.1230298713948177</c:v>
                </c:pt>
                <c:pt idx="17">
                  <c:v>1.1051715427835347</c:v>
                </c:pt>
                <c:pt idx="18">
                  <c:v>1.0974159876219707</c:v>
                </c:pt>
                <c:pt idx="19">
                  <c:v>1.1463237653131035</c:v>
                </c:pt>
                <c:pt idx="20">
                  <c:v>1.1955410466935263</c:v>
                </c:pt>
                <c:pt idx="21">
                  <c:v>1.2433038553939992</c:v>
                </c:pt>
                <c:pt idx="22">
                  <c:v>1.2559628195533432</c:v>
                </c:pt>
                <c:pt idx="23">
                  <c:v>1.250209060268759</c:v>
                </c:pt>
                <c:pt idx="24">
                  <c:v>1.2645390217955643</c:v>
                </c:pt>
                <c:pt idx="25">
                  <c:v>1.2840923062964582</c:v>
                </c:pt>
                <c:pt idx="26">
                  <c:v>1.2927128423002752</c:v>
                </c:pt>
                <c:pt idx="27">
                  <c:v>1.3531346470650232</c:v>
                </c:pt>
                <c:pt idx="28">
                  <c:v>1.4078926404359524</c:v>
                </c:pt>
                <c:pt idx="29">
                  <c:v>1.4680389185893734</c:v>
                </c:pt>
                <c:pt idx="30">
                  <c:v>1.5488654438506873</c:v>
                </c:pt>
                <c:pt idx="31">
                  <c:v>1.5725032318541061</c:v>
                </c:pt>
                <c:pt idx="32">
                  <c:v>1.5846533061310231</c:v>
                </c:pt>
                <c:pt idx="33">
                  <c:v>1.5874171853943597</c:v>
                </c:pt>
                <c:pt idx="34">
                  <c:v>1.5604798964224638</c:v>
                </c:pt>
                <c:pt idx="35">
                  <c:v>1.6157442116446592</c:v>
                </c:pt>
                <c:pt idx="36">
                  <c:v>1.5928910363467761</c:v>
                </c:pt>
                <c:pt idx="37">
                  <c:v>1.6302925623432072</c:v>
                </c:pt>
                <c:pt idx="38">
                  <c:v>1.6297303683287188</c:v>
                </c:pt>
                <c:pt idx="39">
                  <c:v>1.5791021362180291</c:v>
                </c:pt>
                <c:pt idx="40">
                  <c:v>1.5525738183090434</c:v>
                </c:pt>
                <c:pt idx="41">
                  <c:v>1.5249959485132243</c:v>
                </c:pt>
                <c:pt idx="42">
                  <c:v>1.4431592125435138</c:v>
                </c:pt>
                <c:pt idx="43">
                  <c:v>1.4181180307850052</c:v>
                </c:pt>
                <c:pt idx="44">
                  <c:v>1.3846891651174269</c:v>
                </c:pt>
                <c:pt idx="45">
                  <c:v>1.4007648800229757</c:v>
                </c:pt>
                <c:pt idx="46">
                  <c:v>1.3949752644092266</c:v>
                </c:pt>
                <c:pt idx="47">
                  <c:v>1.357971423561366</c:v>
                </c:pt>
                <c:pt idx="48">
                  <c:v>1.4045391658851858</c:v>
                </c:pt>
                <c:pt idx="49">
                  <c:v>1.3841872977785232</c:v>
                </c:pt>
                <c:pt idx="50">
                  <c:v>1.359439523530523</c:v>
                </c:pt>
                <c:pt idx="51">
                  <c:v>1.3668166544239198</c:v>
                </c:pt>
                <c:pt idx="52">
                  <c:v>1.3871330955936485</c:v>
                </c:pt>
                <c:pt idx="53">
                  <c:v>1.3795662918418772</c:v>
                </c:pt>
                <c:pt idx="54">
                  <c:v>1.4416976442486629</c:v>
                </c:pt>
                <c:pt idx="55">
                  <c:v>1.4194243775511204</c:v>
                </c:pt>
                <c:pt idx="56">
                  <c:v>1.4287596009530477</c:v>
                </c:pt>
                <c:pt idx="57">
                  <c:v>1.3899019501722929</c:v>
                </c:pt>
                <c:pt idx="58">
                  <c:v>1.3940625597827705</c:v>
                </c:pt>
                <c:pt idx="59">
                  <c:v>1.3833701661519704</c:v>
                </c:pt>
                <c:pt idx="60">
                  <c:v>1.334690686659104</c:v>
                </c:pt>
                <c:pt idx="61">
                  <c:v>1.3256219093619193</c:v>
                </c:pt>
                <c:pt idx="62">
                  <c:v>1.3039632201342548</c:v>
                </c:pt>
                <c:pt idx="63">
                  <c:v>1.2826949144779718</c:v>
                </c:pt>
                <c:pt idx="64">
                  <c:v>1.2250868473306284</c:v>
                </c:pt>
                <c:pt idx="65">
                  <c:v>1.1982173777008067</c:v>
                </c:pt>
                <c:pt idx="66">
                  <c:v>1.1139325236186102</c:v>
                </c:pt>
                <c:pt idx="67">
                  <c:v>1.100794721382294</c:v>
                </c:pt>
                <c:pt idx="68">
                  <c:v>1.0684137151125022</c:v>
                </c:pt>
                <c:pt idx="69">
                  <c:v>1.0445826106692826</c:v>
                </c:pt>
                <c:pt idx="70">
                  <c:v>1.0173460217035386</c:v>
                </c:pt>
                <c:pt idx="71">
                  <c:v>1.0220334026883602</c:v>
                </c:pt>
                <c:pt idx="72">
                  <c:v>1.0399515262328696</c:v>
                </c:pt>
                <c:pt idx="73">
                  <c:v>1.0627368453197976</c:v>
                </c:pt>
                <c:pt idx="74">
                  <c:v>1.0824802981061368</c:v>
                </c:pt>
                <c:pt idx="75">
                  <c:v>1.0981348228724466</c:v>
                </c:pt>
                <c:pt idx="76">
                  <c:v>1.137507051802046</c:v>
                </c:pt>
                <c:pt idx="77">
                  <c:v>1.1662740995110954</c:v>
                </c:pt>
                <c:pt idx="78">
                  <c:v>1.2172265084873664</c:v>
                </c:pt>
                <c:pt idx="79">
                  <c:v>1.243331948369599</c:v>
                </c:pt>
                <c:pt idx="80">
                  <c:v>1.2740943825076512</c:v>
                </c:pt>
                <c:pt idx="81">
                  <c:v>1.3008151754902246</c:v>
                </c:pt>
                <c:pt idx="82">
                  <c:v>1.3296398290393849</c:v>
                </c:pt>
                <c:pt idx="83">
                  <c:v>1.3239117818506911</c:v>
                </c:pt>
                <c:pt idx="84">
                  <c:v>1.3171894476431769</c:v>
                </c:pt>
                <c:pt idx="85">
                  <c:v>1.3033258973582877</c:v>
                </c:pt>
                <c:pt idx="86">
                  <c:v>1.3122359741322212</c:v>
                </c:pt>
                <c:pt idx="87">
                  <c:v>1.3347281010122387</c:v>
                </c:pt>
                <c:pt idx="88">
                  <c:v>1.3252529285798145</c:v>
                </c:pt>
                <c:pt idx="89">
                  <c:v>1.3129488959290587</c:v>
                </c:pt>
                <c:pt idx="90">
                  <c:v>1.3162278106257315</c:v>
                </c:pt>
                <c:pt idx="91">
                  <c:v>1.307619141626658</c:v>
                </c:pt>
                <c:pt idx="92">
                  <c:v>1.2910804724530367</c:v>
                </c:pt>
                <c:pt idx="93">
                  <c:v>1.2913747597404319</c:v>
                </c:pt>
                <c:pt idx="94">
                  <c:v>1.3217782362744093</c:v>
                </c:pt>
                <c:pt idx="95">
                  <c:v>1.3099497010580126</c:v>
                </c:pt>
                <c:pt idx="96">
                  <c:v>1.2941051086601434</c:v>
                </c:pt>
                <c:pt idx="97">
                  <c:v>1.286665093362402</c:v>
                </c:pt>
                <c:pt idx="98">
                  <c:v>1.2570874540250037</c:v>
                </c:pt>
                <c:pt idx="99">
                  <c:v>1.1959689807458374</c:v>
                </c:pt>
                <c:pt idx="100">
                  <c:v>1.1716202196914505</c:v>
                </c:pt>
                <c:pt idx="101">
                  <c:v>1.1277884011994814</c:v>
                </c:pt>
                <c:pt idx="102">
                  <c:v>1.085377330200145</c:v>
                </c:pt>
                <c:pt idx="103">
                  <c:v>1.0433927772936216</c:v>
                </c:pt>
                <c:pt idx="104">
                  <c:v>0.99870648435833631</c:v>
                </c:pt>
                <c:pt idx="105">
                  <c:v>0.95562658116294652</c:v>
                </c:pt>
                <c:pt idx="106">
                  <c:v>0.85294877993220464</c:v>
                </c:pt>
                <c:pt idx="107">
                  <c:v>0.82934876610755548</c:v>
                </c:pt>
                <c:pt idx="108">
                  <c:v>0.80138438597858341</c:v>
                </c:pt>
                <c:pt idx="109">
                  <c:v>0.77012838871765887</c:v>
                </c:pt>
                <c:pt idx="110">
                  <c:v>0.7553129864753636</c:v>
                </c:pt>
                <c:pt idx="111">
                  <c:v>0.7578490517821892</c:v>
                </c:pt>
                <c:pt idx="112">
                  <c:v>0.74962847273490385</c:v>
                </c:pt>
                <c:pt idx="113">
                  <c:v>0.77296892442487919</c:v>
                </c:pt>
                <c:pt idx="114">
                  <c:v>0.78694475252269092</c:v>
                </c:pt>
                <c:pt idx="115">
                  <c:v>0.79628847540096936</c:v>
                </c:pt>
                <c:pt idx="116">
                  <c:v>0.8249443244851572</c:v>
                </c:pt>
                <c:pt idx="117">
                  <c:v>0.8571842567772765</c:v>
                </c:pt>
                <c:pt idx="118">
                  <c:v>0.90835646228603129</c:v>
                </c:pt>
                <c:pt idx="119">
                  <c:v>0.90723184250303723</c:v>
                </c:pt>
                <c:pt idx="120">
                  <c:v>0.93199187829476782</c:v>
                </c:pt>
                <c:pt idx="121">
                  <c:v>0.94992453598069804</c:v>
                </c:pt>
                <c:pt idx="122">
                  <c:v>0.96521724706500478</c:v>
                </c:pt>
                <c:pt idx="123">
                  <c:v>0.96963065949046767</c:v>
                </c:pt>
                <c:pt idx="124">
                  <c:v>0.98186248111333385</c:v>
                </c:pt>
                <c:pt idx="125">
                  <c:v>0.98528742139708547</c:v>
                </c:pt>
                <c:pt idx="126">
                  <c:v>0.9768454290064954</c:v>
                </c:pt>
                <c:pt idx="127">
                  <c:v>0.9832580878982361</c:v>
                </c:pt>
                <c:pt idx="128">
                  <c:v>0.97644144410433908</c:v>
                </c:pt>
                <c:pt idx="129">
                  <c:v>0.93838628991527784</c:v>
                </c:pt>
                <c:pt idx="130">
                  <c:v>0.9511753759141014</c:v>
                </c:pt>
                <c:pt idx="131">
                  <c:v>0.96553150861723558</c:v>
                </c:pt>
                <c:pt idx="132">
                  <c:v>0.96451386588325816</c:v>
                </c:pt>
                <c:pt idx="133">
                  <c:v>0.98578742253017582</c:v>
                </c:pt>
                <c:pt idx="134">
                  <c:v>0.9832512409304679</c:v>
                </c:pt>
                <c:pt idx="135">
                  <c:v>0.98192177614582776</c:v>
                </c:pt>
                <c:pt idx="136">
                  <c:v>0.96504999454039686</c:v>
                </c:pt>
                <c:pt idx="137">
                  <c:v>0.93675510682788621</c:v>
                </c:pt>
                <c:pt idx="138">
                  <c:v>0.93487399858391729</c:v>
                </c:pt>
                <c:pt idx="139">
                  <c:v>0.93133596360406068</c:v>
                </c:pt>
                <c:pt idx="140">
                  <c:v>0.93181853457758212</c:v>
                </c:pt>
                <c:pt idx="141">
                  <c:v>0.9499513516072432</c:v>
                </c:pt>
                <c:pt idx="142">
                  <c:v>0.92360267702681598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78368"/>
        <c:axId val="87979904"/>
      </c:lineChart>
      <c:dateAx>
        <c:axId val="87978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7979904"/>
        <c:crosses val="autoZero"/>
        <c:auto val="1"/>
        <c:lblOffset val="100"/>
        <c:baseTimeUnit val="months"/>
      </c:dateAx>
      <c:valAx>
        <c:axId val="87979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7978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246294293137215"/>
          <c:y val="0.88972160688119384"/>
          <c:w val="0.51753705706862785"/>
          <c:h val="0.11027839311880619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12</a:t>
            </a:r>
          </a:p>
          <a:p>
            <a:pPr>
              <a:defRPr/>
            </a:pPr>
            <a:r>
              <a:rPr lang="en-US"/>
              <a:t>Taxa de câmbio real efetiva e exportações</a:t>
            </a:r>
            <a:r>
              <a:rPr lang="en-US" baseline="0"/>
              <a:t> de manufaturados</a:t>
            </a:r>
          </a:p>
          <a:p>
            <a:pPr>
              <a:defRPr/>
            </a:pPr>
            <a:r>
              <a:rPr lang="en-US" sz="1400" baseline="0"/>
              <a:t>Índices em médias móveis de 12 meses, base 2006 = 100</a:t>
            </a:r>
            <a:endParaRPr lang="en-US" sz="1400"/>
          </a:p>
        </c:rich>
      </c:tx>
      <c:layout>
        <c:manualLayout>
          <c:xMode val="edge"/>
          <c:yMode val="edge"/>
          <c:x val="0.198189261061275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618730753052379"/>
          <c:w val="0.91227355772459562"/>
          <c:h val="0.61084699657170727"/>
        </c:manualLayout>
      </c:layout>
      <c:lineChart>
        <c:grouping val="standard"/>
        <c:varyColors val="0"/>
        <c:ser>
          <c:idx val="0"/>
          <c:order val="0"/>
          <c:tx>
            <c:v>Índice de volume das exportações de manufaturados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Outros!$A$65:$A$268</c:f>
              <c:numCache>
                <c:formatCode>mmm\-yy</c:formatCode>
                <c:ptCount val="204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</c:numCache>
            </c:numRef>
          </c:cat>
          <c:val>
            <c:numRef>
              <c:f>Outros!$F$66:$F$268</c:f>
              <c:numCache>
                <c:formatCode>0.0</c:formatCode>
                <c:ptCount val="203"/>
                <c:pt idx="0">
                  <c:v>43.625833333333333</c:v>
                </c:pt>
                <c:pt idx="1">
                  <c:v>43.119166666666672</c:v>
                </c:pt>
                <c:pt idx="2">
                  <c:v>42.896666666666668</c:v>
                </c:pt>
                <c:pt idx="3">
                  <c:v>42.682500000000005</c:v>
                </c:pt>
                <c:pt idx="4">
                  <c:v>42.8125</c:v>
                </c:pt>
                <c:pt idx="5">
                  <c:v>42.965833333333329</c:v>
                </c:pt>
                <c:pt idx="6">
                  <c:v>42.696666666666658</c:v>
                </c:pt>
                <c:pt idx="7">
                  <c:v>43.528333333333329</c:v>
                </c:pt>
                <c:pt idx="8">
                  <c:v>43.768333333333324</c:v>
                </c:pt>
                <c:pt idx="9">
                  <c:v>44.435833333333335</c:v>
                </c:pt>
                <c:pt idx="10">
                  <c:v>45.055833333333332</c:v>
                </c:pt>
                <c:pt idx="11">
                  <c:v>46.103333333333332</c:v>
                </c:pt>
                <c:pt idx="12">
                  <c:v>46.927500000000002</c:v>
                </c:pt>
                <c:pt idx="13">
                  <c:v>48.281666666666666</c:v>
                </c:pt>
                <c:pt idx="14">
                  <c:v>49.376666666666672</c:v>
                </c:pt>
                <c:pt idx="15">
                  <c:v>49.956666666666671</c:v>
                </c:pt>
                <c:pt idx="16">
                  <c:v>50.690833333333337</c:v>
                </c:pt>
                <c:pt idx="17">
                  <c:v>51.395000000000003</c:v>
                </c:pt>
                <c:pt idx="18">
                  <c:v>52.286666666666669</c:v>
                </c:pt>
                <c:pt idx="19">
                  <c:v>53.022500000000001</c:v>
                </c:pt>
                <c:pt idx="20">
                  <c:v>53.582500000000003</c:v>
                </c:pt>
                <c:pt idx="21">
                  <c:v>54.019166666666671</c:v>
                </c:pt>
                <c:pt idx="22">
                  <c:v>54.240000000000009</c:v>
                </c:pt>
                <c:pt idx="23">
                  <c:v>54.375833333333333</c:v>
                </c:pt>
                <c:pt idx="24">
                  <c:v>54.966666666666669</c:v>
                </c:pt>
                <c:pt idx="25">
                  <c:v>54.593333333333327</c:v>
                </c:pt>
                <c:pt idx="26">
                  <c:v>54.908333333333324</c:v>
                </c:pt>
                <c:pt idx="27">
                  <c:v>55.345833333333324</c:v>
                </c:pt>
                <c:pt idx="28">
                  <c:v>55.731666666666655</c:v>
                </c:pt>
                <c:pt idx="29">
                  <c:v>55.658333333333324</c:v>
                </c:pt>
                <c:pt idx="30">
                  <c:v>55.446666666666665</c:v>
                </c:pt>
                <c:pt idx="31">
                  <c:v>55.445833333333333</c:v>
                </c:pt>
                <c:pt idx="32">
                  <c:v>55.109166666666674</c:v>
                </c:pt>
                <c:pt idx="33">
                  <c:v>55.158333333333339</c:v>
                </c:pt>
                <c:pt idx="34">
                  <c:v>55.457500000000003</c:v>
                </c:pt>
                <c:pt idx="35">
                  <c:v>55.066666666666663</c:v>
                </c:pt>
                <c:pt idx="36">
                  <c:v>54.693333333333328</c:v>
                </c:pt>
                <c:pt idx="37">
                  <c:v>54.496666666666663</c:v>
                </c:pt>
                <c:pt idx="38">
                  <c:v>53.906666666666659</c:v>
                </c:pt>
                <c:pt idx="39">
                  <c:v>53.988333333333316</c:v>
                </c:pt>
                <c:pt idx="40">
                  <c:v>53.450833333333321</c:v>
                </c:pt>
                <c:pt idx="41">
                  <c:v>53.043333333333322</c:v>
                </c:pt>
                <c:pt idx="42">
                  <c:v>53.826666666666661</c:v>
                </c:pt>
                <c:pt idx="43">
                  <c:v>54.201666666666661</c:v>
                </c:pt>
                <c:pt idx="44">
                  <c:v>55.114166666666655</c:v>
                </c:pt>
                <c:pt idx="45">
                  <c:v>56.288333333333334</c:v>
                </c:pt>
                <c:pt idx="46">
                  <c:v>56.718333333333341</c:v>
                </c:pt>
                <c:pt idx="47">
                  <c:v>57.91083333333335</c:v>
                </c:pt>
                <c:pt idx="48">
                  <c:v>58.792500000000011</c:v>
                </c:pt>
                <c:pt idx="49">
                  <c:v>59.918333333333329</c:v>
                </c:pt>
                <c:pt idx="50">
                  <c:v>60.444166666666668</c:v>
                </c:pt>
                <c:pt idx="51">
                  <c:v>61.25333333333333</c:v>
                </c:pt>
                <c:pt idx="52">
                  <c:v>62.589166666666671</c:v>
                </c:pt>
                <c:pt idx="53">
                  <c:v>63.633333333333333</c:v>
                </c:pt>
                <c:pt idx="54">
                  <c:v>64.25333333333333</c:v>
                </c:pt>
                <c:pt idx="55">
                  <c:v>64.902499999999989</c:v>
                </c:pt>
                <c:pt idx="56">
                  <c:v>66.471666666666678</c:v>
                </c:pt>
                <c:pt idx="57">
                  <c:v>67.731666666666669</c:v>
                </c:pt>
                <c:pt idx="58">
                  <c:v>68.89166666666668</c:v>
                </c:pt>
                <c:pt idx="59">
                  <c:v>70.05916666666667</c:v>
                </c:pt>
                <c:pt idx="60">
                  <c:v>70.807500000000005</c:v>
                </c:pt>
                <c:pt idx="61">
                  <c:v>71.370833333333337</c:v>
                </c:pt>
                <c:pt idx="62">
                  <c:v>73.84083333333335</c:v>
                </c:pt>
                <c:pt idx="63">
                  <c:v>75.01166666666667</c:v>
                </c:pt>
                <c:pt idx="64">
                  <c:v>76.322499999999991</c:v>
                </c:pt>
                <c:pt idx="65">
                  <c:v>78.750833333333333</c:v>
                </c:pt>
                <c:pt idx="66">
                  <c:v>80.381666666666661</c:v>
                </c:pt>
                <c:pt idx="67">
                  <c:v>82.129999999999981</c:v>
                </c:pt>
                <c:pt idx="68">
                  <c:v>83.222499999999997</c:v>
                </c:pt>
                <c:pt idx="69">
                  <c:v>84.578333333333333</c:v>
                </c:pt>
                <c:pt idx="70">
                  <c:v>85.857500000000002</c:v>
                </c:pt>
                <c:pt idx="71">
                  <c:v>88.334166666666661</c:v>
                </c:pt>
                <c:pt idx="72">
                  <c:v>89.850833333333341</c:v>
                </c:pt>
                <c:pt idx="73">
                  <c:v>91.450833333333335</c:v>
                </c:pt>
                <c:pt idx="74">
                  <c:v>92.31583333333333</c:v>
                </c:pt>
                <c:pt idx="75">
                  <c:v>93.326666666666696</c:v>
                </c:pt>
                <c:pt idx="76">
                  <c:v>94.224166666666648</c:v>
                </c:pt>
                <c:pt idx="77">
                  <c:v>94.794166666666669</c:v>
                </c:pt>
                <c:pt idx="78">
                  <c:v>95.542500000000004</c:v>
                </c:pt>
                <c:pt idx="79">
                  <c:v>96.683333333333337</c:v>
                </c:pt>
                <c:pt idx="80">
                  <c:v>97.395833333333329</c:v>
                </c:pt>
                <c:pt idx="81">
                  <c:v>96.974166666666676</c:v>
                </c:pt>
                <c:pt idx="82">
                  <c:v>98.139166666666668</c:v>
                </c:pt>
                <c:pt idx="83">
                  <c:v>97.886666666666656</c:v>
                </c:pt>
                <c:pt idx="84">
                  <c:v>98.312499999999986</c:v>
                </c:pt>
                <c:pt idx="85">
                  <c:v>98.48</c:v>
                </c:pt>
                <c:pt idx="86">
                  <c:v>99.127500000000012</c:v>
                </c:pt>
                <c:pt idx="87">
                  <c:v>98.992499999999993</c:v>
                </c:pt>
                <c:pt idx="88">
                  <c:v>98.852500000000006</c:v>
                </c:pt>
                <c:pt idx="89">
                  <c:v>98.857500000000002</c:v>
                </c:pt>
                <c:pt idx="90">
                  <c:v>99.428333333333327</c:v>
                </c:pt>
                <c:pt idx="91">
                  <c:v>99.81</c:v>
                </c:pt>
                <c:pt idx="92">
                  <c:v>99.694999999999993</c:v>
                </c:pt>
                <c:pt idx="93">
                  <c:v>100.38749999999999</c:v>
                </c:pt>
                <c:pt idx="94">
                  <c:v>100.11083333333333</c:v>
                </c:pt>
                <c:pt idx="95">
                  <c:v>100</c:v>
                </c:pt>
                <c:pt idx="96">
                  <c:v>100.25750000000001</c:v>
                </c:pt>
                <c:pt idx="97">
                  <c:v>100.09333333333335</c:v>
                </c:pt>
                <c:pt idx="98">
                  <c:v>100.42333333333333</c:v>
                </c:pt>
                <c:pt idx="99">
                  <c:v>101.1125</c:v>
                </c:pt>
                <c:pt idx="100">
                  <c:v>102.13583333333334</c:v>
                </c:pt>
                <c:pt idx="101">
                  <c:v>102.59000000000002</c:v>
                </c:pt>
                <c:pt idx="102">
                  <c:v>102.39250000000003</c:v>
                </c:pt>
                <c:pt idx="103">
                  <c:v>102.31166666666667</c:v>
                </c:pt>
                <c:pt idx="104">
                  <c:v>103.0175</c:v>
                </c:pt>
                <c:pt idx="105">
                  <c:v>103.33749999999999</c:v>
                </c:pt>
                <c:pt idx="106">
                  <c:v>103.79583333333331</c:v>
                </c:pt>
                <c:pt idx="107">
                  <c:v>103.23166666666668</c:v>
                </c:pt>
                <c:pt idx="108">
                  <c:v>103.5775</c:v>
                </c:pt>
                <c:pt idx="109">
                  <c:v>104.06166666666667</c:v>
                </c:pt>
                <c:pt idx="110">
                  <c:v>102.485</c:v>
                </c:pt>
                <c:pt idx="111">
                  <c:v>102.20166666666667</c:v>
                </c:pt>
                <c:pt idx="112">
                  <c:v>101.68166666666667</c:v>
                </c:pt>
                <c:pt idx="113">
                  <c:v>101.58</c:v>
                </c:pt>
                <c:pt idx="114">
                  <c:v>101.65750000000001</c:v>
                </c:pt>
                <c:pt idx="115">
                  <c:v>100.76333333333332</c:v>
                </c:pt>
                <c:pt idx="116">
                  <c:v>100.84416666666665</c:v>
                </c:pt>
                <c:pt idx="117">
                  <c:v>99.774999999999991</c:v>
                </c:pt>
                <c:pt idx="118">
                  <c:v>98.572500000000005</c:v>
                </c:pt>
                <c:pt idx="119">
                  <c:v>98.073333333333338</c:v>
                </c:pt>
                <c:pt idx="120">
                  <c:v>95.081666666666663</c:v>
                </c:pt>
                <c:pt idx="121">
                  <c:v>92.739166666666677</c:v>
                </c:pt>
                <c:pt idx="122">
                  <c:v>91.472500000000011</c:v>
                </c:pt>
                <c:pt idx="123">
                  <c:v>89.415000000000006</c:v>
                </c:pt>
                <c:pt idx="124">
                  <c:v>86.796666666666681</c:v>
                </c:pt>
                <c:pt idx="125">
                  <c:v>84.748333333333335</c:v>
                </c:pt>
                <c:pt idx="126">
                  <c:v>82.563333333333333</c:v>
                </c:pt>
                <c:pt idx="127">
                  <c:v>80.620833333333337</c:v>
                </c:pt>
                <c:pt idx="128">
                  <c:v>78.14</c:v>
                </c:pt>
                <c:pt idx="129">
                  <c:v>76.924999999999997</c:v>
                </c:pt>
                <c:pt idx="130">
                  <c:v>75.700833333333335</c:v>
                </c:pt>
                <c:pt idx="131">
                  <c:v>75.68416666666667</c:v>
                </c:pt>
                <c:pt idx="132">
                  <c:v>76.413333333333341</c:v>
                </c:pt>
                <c:pt idx="133">
                  <c:v>76.767499999999998</c:v>
                </c:pt>
                <c:pt idx="134">
                  <c:v>77.260833333333338</c:v>
                </c:pt>
                <c:pt idx="135">
                  <c:v>77.689166666666665</c:v>
                </c:pt>
                <c:pt idx="136">
                  <c:v>78.649166666666659</c:v>
                </c:pt>
                <c:pt idx="137">
                  <c:v>78.948333333333338</c:v>
                </c:pt>
                <c:pt idx="138">
                  <c:v>79.49166666666666</c:v>
                </c:pt>
                <c:pt idx="139">
                  <c:v>80.625</c:v>
                </c:pt>
                <c:pt idx="140">
                  <c:v>81.129166666666663</c:v>
                </c:pt>
                <c:pt idx="141">
                  <c:v>81.604166666666671</c:v>
                </c:pt>
                <c:pt idx="142">
                  <c:v>82.254166666666663</c:v>
                </c:pt>
                <c:pt idx="143">
                  <c:v>82.414166666666659</c:v>
                </c:pt>
                <c:pt idx="144">
                  <c:v>82.482500000000002</c:v>
                </c:pt>
                <c:pt idx="145">
                  <c:v>83.212499999999991</c:v>
                </c:pt>
                <c:pt idx="146">
                  <c:v>83.236666666666665</c:v>
                </c:pt>
                <c:pt idx="147">
                  <c:v>83.16749999999999</c:v>
                </c:pt>
                <c:pt idx="148">
                  <c:v>83.36999999999999</c:v>
                </c:pt>
                <c:pt idx="149">
                  <c:v>84.651666666666657</c:v>
                </c:pt>
                <c:pt idx="150">
                  <c:v>84.46583333333335</c:v>
                </c:pt>
                <c:pt idx="151">
                  <c:v>84.849166666666676</c:v>
                </c:pt>
                <c:pt idx="152">
                  <c:v>84.641666666666666</c:v>
                </c:pt>
                <c:pt idx="153">
                  <c:v>84.228333333333339</c:v>
                </c:pt>
                <c:pt idx="154">
                  <c:v>84.215833333333336</c:v>
                </c:pt>
                <c:pt idx="155">
                  <c:v>83.820833333333326</c:v>
                </c:pt>
                <c:pt idx="156">
                  <c:v>83.801666666666677</c:v>
                </c:pt>
                <c:pt idx="157">
                  <c:v>84.196666666666673</c:v>
                </c:pt>
                <c:pt idx="158">
                  <c:v>84.200833333333335</c:v>
                </c:pt>
                <c:pt idx="159">
                  <c:v>84.14</c:v>
                </c:pt>
                <c:pt idx="160">
                  <c:v>84.149166666666659</c:v>
                </c:pt>
                <c:pt idx="161">
                  <c:v>82.389166666666668</c:v>
                </c:pt>
                <c:pt idx="162">
                  <c:v>82.408333333333331</c:v>
                </c:pt>
                <c:pt idx="163">
                  <c:v>82.038333333333341</c:v>
                </c:pt>
                <c:pt idx="164">
                  <c:v>81.734999999999999</c:v>
                </c:pt>
                <c:pt idx="165">
                  <c:v>82.762500000000017</c:v>
                </c:pt>
                <c:pt idx="166">
                  <c:v>83.413333333333341</c:v>
                </c:pt>
                <c:pt idx="167">
                  <c:v>82.617500000000007</c:v>
                </c:pt>
                <c:pt idx="168">
                  <c:v>82.885833333333338</c:v>
                </c:pt>
                <c:pt idx="169">
                  <c:v>81.752499999999998</c:v>
                </c:pt>
                <c:pt idx="170">
                  <c:v>81.662499999999994</c:v>
                </c:pt>
                <c:pt idx="171">
                  <c:v>82.29</c:v>
                </c:pt>
                <c:pt idx="172">
                  <c:v>82.180833333333325</c:v>
                </c:pt>
                <c:pt idx="173">
                  <c:v>83.660000000000011</c:v>
                </c:pt>
                <c:pt idx="174">
                  <c:v>84.172499999999999</c:v>
                </c:pt>
                <c:pt idx="175">
                  <c:v>83.846666666666664</c:v>
                </c:pt>
                <c:pt idx="176">
                  <c:v>83.764166666666668</c:v>
                </c:pt>
                <c:pt idx="177">
                  <c:v>85.06583333333333</c:v>
                </c:pt>
                <c:pt idx="178">
                  <c:v>85.730833333333337</c:v>
                </c:pt>
                <c:pt idx="179">
                  <c:v>87.13333333333334</c:v>
                </c:pt>
                <c:pt idx="180">
                  <c:v>87.000833333333333</c:v>
                </c:pt>
                <c:pt idx="181">
                  <c:v>87.167500000000018</c:v>
                </c:pt>
                <c:pt idx="182">
                  <c:v>85.973333333333343</c:v>
                </c:pt>
                <c:pt idx="183">
                  <c:v>85.405833333333348</c:v>
                </c:pt>
                <c:pt idx="184">
                  <c:v>84.810833333333335</c:v>
                </c:pt>
                <c:pt idx="185">
                  <c:v>83.146666666666661</c:v>
                </c:pt>
                <c:pt idx="186">
                  <c:v>83.17583333333333</c:v>
                </c:pt>
                <c:pt idx="187">
                  <c:v>82.964166666666657</c:v>
                </c:pt>
                <c:pt idx="188">
                  <c:v>82.751666666666665</c:v>
                </c:pt>
                <c:pt idx="189">
                  <c:v>80.015833333333333</c:v>
                </c:pt>
                <c:pt idx="190">
                  <c:v>77.420833333333334</c:v>
                </c:pt>
                <c:pt idx="191">
                  <c:v>75.931666666666672</c:v>
                </c:pt>
                <c:pt idx="192">
                  <c:v>75.125833333333333</c:v>
                </c:pt>
                <c:pt idx="193">
                  <c:v>74.259166666666673</c:v>
                </c:pt>
                <c:pt idx="194">
                  <c:v>75.255833333333314</c:v>
                </c:pt>
                <c:pt idx="195">
                  <c:v>74.798333333333332</c:v>
                </c:pt>
                <c:pt idx="196">
                  <c:v>74.606666666666669</c:v>
                </c:pt>
                <c:pt idx="197">
                  <c:v>76.101666666666674</c:v>
                </c:pt>
                <c:pt idx="198">
                  <c:v>75.658333333333346</c:v>
                </c:pt>
                <c:pt idx="199">
                  <c:v>74.795000000000016</c:v>
                </c:pt>
                <c:pt idx="200">
                  <c:v>75.23</c:v>
                </c:pt>
                <c:pt idx="201">
                  <c:v>75.510833333333338</c:v>
                </c:pt>
                <c:pt idx="202">
                  <c:v>76.060833333333335</c:v>
                </c:pt>
              </c:numCache>
            </c:numRef>
          </c:val>
          <c:smooth val="0"/>
        </c:ser>
        <c:ser>
          <c:idx val="1"/>
          <c:order val="1"/>
          <c:tx>
            <c:v>Índice da taxa de câmbio real efetiva (IPCA)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Outros!$A$65:$A$268</c:f>
              <c:numCache>
                <c:formatCode>mmm\-yy</c:formatCode>
                <c:ptCount val="204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</c:numCache>
            </c:numRef>
          </c:cat>
          <c:val>
            <c:numRef>
              <c:f>Outros!$AC$66:$AC$268</c:f>
              <c:numCache>
                <c:formatCode>0.0</c:formatCode>
                <c:ptCount val="203"/>
                <c:pt idx="0">
                  <c:v>73.698722828385343</c:v>
                </c:pt>
                <c:pt idx="1">
                  <c:v>77.725619555104444</c:v>
                </c:pt>
                <c:pt idx="2">
                  <c:v>81.464095407257034</c:v>
                </c:pt>
                <c:pt idx="3">
                  <c:v>84.110631819335183</c:v>
                </c:pt>
                <c:pt idx="4">
                  <c:v>86.595618709295422</c:v>
                </c:pt>
                <c:pt idx="5">
                  <c:v>89.40793368857311</c:v>
                </c:pt>
                <c:pt idx="6">
                  <c:v>92.258310073585378</c:v>
                </c:pt>
                <c:pt idx="7">
                  <c:v>95.513828977416892</c:v>
                </c:pt>
                <c:pt idx="8">
                  <c:v>98.656855282077302</c:v>
                </c:pt>
                <c:pt idx="9">
                  <c:v>101.91406580394145</c:v>
                </c:pt>
                <c:pt idx="10">
                  <c:v>104.83887338239022</c:v>
                </c:pt>
                <c:pt idx="11">
                  <c:v>107.16653979531418</c:v>
                </c:pt>
                <c:pt idx="12">
                  <c:v>107.76960162395329</c:v>
                </c:pt>
                <c:pt idx="13">
                  <c:v>106.2293834052271</c:v>
                </c:pt>
                <c:pt idx="14">
                  <c:v>104.81011587583522</c:v>
                </c:pt>
                <c:pt idx="15">
                  <c:v>104.49885815782794</c:v>
                </c:pt>
                <c:pt idx="16">
                  <c:v>104.42865600947304</c:v>
                </c:pt>
                <c:pt idx="17">
                  <c:v>104.12247314556372</c:v>
                </c:pt>
                <c:pt idx="18">
                  <c:v>103.51349065381036</c:v>
                </c:pt>
                <c:pt idx="19">
                  <c:v>102.24139389325889</c:v>
                </c:pt>
                <c:pt idx="20">
                  <c:v>100.91601116467899</c:v>
                </c:pt>
                <c:pt idx="21">
                  <c:v>99.418083396768978</c:v>
                </c:pt>
                <c:pt idx="22">
                  <c:v>98.58073247060814</c:v>
                </c:pt>
                <c:pt idx="23">
                  <c:v>98.435253319800367</c:v>
                </c:pt>
                <c:pt idx="24">
                  <c:v>98.451323691110531</c:v>
                </c:pt>
                <c:pt idx="25">
                  <c:v>99.180411063181907</c:v>
                </c:pt>
                <c:pt idx="26">
                  <c:v>100.37976824832951</c:v>
                </c:pt>
                <c:pt idx="27">
                  <c:v>101.91491161295778</c:v>
                </c:pt>
                <c:pt idx="28">
                  <c:v>103.74355070625052</c:v>
                </c:pt>
                <c:pt idx="29">
                  <c:v>105.71343990526935</c:v>
                </c:pt>
                <c:pt idx="30">
                  <c:v>108.16121119851135</c:v>
                </c:pt>
                <c:pt idx="31">
                  <c:v>111.08517296794382</c:v>
                </c:pt>
                <c:pt idx="32">
                  <c:v>114.66294510699483</c:v>
                </c:pt>
                <c:pt idx="33">
                  <c:v>118.23056753784994</c:v>
                </c:pt>
                <c:pt idx="34">
                  <c:v>120.52101835405564</c:v>
                </c:pt>
                <c:pt idx="35">
                  <c:v>121.85655079083142</c:v>
                </c:pt>
                <c:pt idx="36">
                  <c:v>122.81992726042456</c:v>
                </c:pt>
                <c:pt idx="37">
                  <c:v>123.24875243170091</c:v>
                </c:pt>
                <c:pt idx="38">
                  <c:v>123.02038399729338</c:v>
                </c:pt>
                <c:pt idx="39">
                  <c:v>122.27776368096085</c:v>
                </c:pt>
                <c:pt idx="40">
                  <c:v>121.74913304575824</c:v>
                </c:pt>
                <c:pt idx="41">
                  <c:v>122.00033832360651</c:v>
                </c:pt>
                <c:pt idx="42">
                  <c:v>123.00769686204853</c:v>
                </c:pt>
                <c:pt idx="43">
                  <c:v>124.24596126194702</c:v>
                </c:pt>
                <c:pt idx="44">
                  <c:v>125.59079759790235</c:v>
                </c:pt>
                <c:pt idx="45">
                  <c:v>128.40226676816371</c:v>
                </c:pt>
                <c:pt idx="46">
                  <c:v>131.1173137105641</c:v>
                </c:pt>
                <c:pt idx="47">
                  <c:v>134.65702444388052</c:v>
                </c:pt>
                <c:pt idx="48">
                  <c:v>137.83811215427554</c:v>
                </c:pt>
                <c:pt idx="49">
                  <c:v>141.9961092785249</c:v>
                </c:pt>
                <c:pt idx="50">
                  <c:v>145.89444303476273</c:v>
                </c:pt>
                <c:pt idx="51">
                  <c:v>148.66446756322421</c:v>
                </c:pt>
                <c:pt idx="52">
                  <c:v>150.36792692210096</c:v>
                </c:pt>
                <c:pt idx="53">
                  <c:v>150.83988835320983</c:v>
                </c:pt>
                <c:pt idx="54">
                  <c:v>150.21229806309731</c:v>
                </c:pt>
                <c:pt idx="55">
                  <c:v>149.38086780005071</c:v>
                </c:pt>
                <c:pt idx="56">
                  <c:v>147.46680199610924</c:v>
                </c:pt>
                <c:pt idx="57">
                  <c:v>143.91440412754795</c:v>
                </c:pt>
                <c:pt idx="58">
                  <c:v>141.58842933265666</c:v>
                </c:pt>
                <c:pt idx="59">
                  <c:v>139.42062082381793</c:v>
                </c:pt>
                <c:pt idx="60">
                  <c:v>137.86179480673263</c:v>
                </c:pt>
                <c:pt idx="61">
                  <c:v>135.96210775606866</c:v>
                </c:pt>
                <c:pt idx="62">
                  <c:v>134.49547492176262</c:v>
                </c:pt>
                <c:pt idx="63">
                  <c:v>134.23834898080011</c:v>
                </c:pt>
                <c:pt idx="64">
                  <c:v>135.0452507823733</c:v>
                </c:pt>
                <c:pt idx="65">
                  <c:v>136.21415884293324</c:v>
                </c:pt>
                <c:pt idx="66">
                  <c:v>137.07688403958383</c:v>
                </c:pt>
                <c:pt idx="67">
                  <c:v>137.39913727480331</c:v>
                </c:pt>
                <c:pt idx="68">
                  <c:v>137.56491584200282</c:v>
                </c:pt>
                <c:pt idx="69">
                  <c:v>137.72984860018605</c:v>
                </c:pt>
                <c:pt idx="70">
                  <c:v>137.58521525839464</c:v>
                </c:pt>
                <c:pt idx="71">
                  <c:v>137.06165947729002</c:v>
                </c:pt>
                <c:pt idx="72">
                  <c:v>136.47720544701005</c:v>
                </c:pt>
                <c:pt idx="73">
                  <c:v>134.98181510614901</c:v>
                </c:pt>
                <c:pt idx="74">
                  <c:v>134.11824410048209</c:v>
                </c:pt>
                <c:pt idx="75">
                  <c:v>132.69390171699229</c:v>
                </c:pt>
                <c:pt idx="76">
                  <c:v>130.07781442950179</c:v>
                </c:pt>
                <c:pt idx="77">
                  <c:v>127.05404719614309</c:v>
                </c:pt>
                <c:pt idx="78">
                  <c:v>124.26118582424085</c:v>
                </c:pt>
                <c:pt idx="79">
                  <c:v>121.73813752854603</c:v>
                </c:pt>
                <c:pt idx="80">
                  <c:v>119.40793368857311</c:v>
                </c:pt>
                <c:pt idx="81">
                  <c:v>116.86204854943753</c:v>
                </c:pt>
                <c:pt idx="82">
                  <c:v>114.16899264146156</c:v>
                </c:pt>
                <c:pt idx="83">
                  <c:v>111.9715808170515</c:v>
                </c:pt>
                <c:pt idx="84">
                  <c:v>109.99746257295101</c:v>
                </c:pt>
                <c:pt idx="85">
                  <c:v>107.91592658377736</c:v>
                </c:pt>
                <c:pt idx="86">
                  <c:v>105.3776537257887</c:v>
                </c:pt>
                <c:pt idx="87">
                  <c:v>103.42214328004735</c:v>
                </c:pt>
                <c:pt idx="88">
                  <c:v>102.37926076291973</c:v>
                </c:pt>
                <c:pt idx="89">
                  <c:v>101.87177535312526</c:v>
                </c:pt>
                <c:pt idx="90">
                  <c:v>101.34229890890634</c:v>
                </c:pt>
                <c:pt idx="91">
                  <c:v>100.69779243846739</c:v>
                </c:pt>
                <c:pt idx="92">
                  <c:v>100.2841918294849</c:v>
                </c:pt>
                <c:pt idx="93">
                  <c:v>100.01691618032646</c:v>
                </c:pt>
                <c:pt idx="94">
                  <c:v>100.13617525162817</c:v>
                </c:pt>
                <c:pt idx="95">
                  <c:v>99.999999999999957</c:v>
                </c:pt>
                <c:pt idx="96">
                  <c:v>99.760636048380249</c:v>
                </c:pt>
                <c:pt idx="97">
                  <c:v>99.795314218049541</c:v>
                </c:pt>
                <c:pt idx="98">
                  <c:v>99.867207984437073</c:v>
                </c:pt>
                <c:pt idx="99">
                  <c:v>99.820688488539261</c:v>
                </c:pt>
                <c:pt idx="100">
                  <c:v>99.244692548422549</c:v>
                </c:pt>
                <c:pt idx="101">
                  <c:v>98.210268121458128</c:v>
                </c:pt>
                <c:pt idx="102">
                  <c:v>97.256195551044527</c:v>
                </c:pt>
                <c:pt idx="103">
                  <c:v>96.668358284699295</c:v>
                </c:pt>
                <c:pt idx="104">
                  <c:v>95.888522371648449</c:v>
                </c:pt>
                <c:pt idx="105">
                  <c:v>94.911612957794105</c:v>
                </c:pt>
                <c:pt idx="106">
                  <c:v>93.860272350503251</c:v>
                </c:pt>
                <c:pt idx="107">
                  <c:v>92.792015562885879</c:v>
                </c:pt>
                <c:pt idx="108">
                  <c:v>91.805802249851979</c:v>
                </c:pt>
                <c:pt idx="109">
                  <c:v>90.918548591727983</c:v>
                </c:pt>
                <c:pt idx="110">
                  <c:v>90.087964137697682</c:v>
                </c:pt>
                <c:pt idx="111">
                  <c:v>89.358876765626306</c:v>
                </c:pt>
                <c:pt idx="112">
                  <c:v>88.650088809946695</c:v>
                </c:pt>
                <c:pt idx="113">
                  <c:v>87.972595787871057</c:v>
                </c:pt>
                <c:pt idx="114">
                  <c:v>87.314556373170902</c:v>
                </c:pt>
                <c:pt idx="115">
                  <c:v>86.324959824071698</c:v>
                </c:pt>
                <c:pt idx="116">
                  <c:v>86.129577941300838</c:v>
                </c:pt>
                <c:pt idx="117">
                  <c:v>87.319631227268857</c:v>
                </c:pt>
                <c:pt idx="118">
                  <c:v>88.543516873889857</c:v>
                </c:pt>
                <c:pt idx="119">
                  <c:v>90.279962784403253</c:v>
                </c:pt>
                <c:pt idx="120">
                  <c:v>91.560517635117961</c:v>
                </c:pt>
                <c:pt idx="121">
                  <c:v>92.759874820265566</c:v>
                </c:pt>
                <c:pt idx="122">
                  <c:v>93.697031210352691</c:v>
                </c:pt>
                <c:pt idx="123">
                  <c:v>94.492937494713672</c:v>
                </c:pt>
                <c:pt idx="124">
                  <c:v>94.98266091516534</c:v>
                </c:pt>
                <c:pt idx="125">
                  <c:v>95.428402266768146</c:v>
                </c:pt>
                <c:pt idx="126">
                  <c:v>95.878372663452566</c:v>
                </c:pt>
                <c:pt idx="127">
                  <c:v>96.073754546223427</c:v>
                </c:pt>
                <c:pt idx="128">
                  <c:v>95.610251205277834</c:v>
                </c:pt>
                <c:pt idx="129">
                  <c:v>93.826439989850272</c:v>
                </c:pt>
                <c:pt idx="130">
                  <c:v>92.017254503932989</c:v>
                </c:pt>
                <c:pt idx="131">
                  <c:v>89.706504271335518</c:v>
                </c:pt>
                <c:pt idx="132">
                  <c:v>87.867715469846885</c:v>
                </c:pt>
                <c:pt idx="133">
                  <c:v>86.344413431447151</c:v>
                </c:pt>
                <c:pt idx="134">
                  <c:v>84.766979616002686</c:v>
                </c:pt>
                <c:pt idx="135">
                  <c:v>83.227607206292802</c:v>
                </c:pt>
                <c:pt idx="136">
                  <c:v>82.191491161295758</c:v>
                </c:pt>
                <c:pt idx="137">
                  <c:v>81.262792861371892</c:v>
                </c:pt>
                <c:pt idx="138">
                  <c:v>80.422058699145722</c:v>
                </c:pt>
                <c:pt idx="139">
                  <c:v>79.911190053285949</c:v>
                </c:pt>
                <c:pt idx="140">
                  <c:v>79.356339338577342</c:v>
                </c:pt>
                <c:pt idx="141">
                  <c:v>79.02055315909665</c:v>
                </c:pt>
                <c:pt idx="142">
                  <c:v>78.721982576334241</c:v>
                </c:pt>
                <c:pt idx="143">
                  <c:v>78.203501649327563</c:v>
                </c:pt>
                <c:pt idx="144">
                  <c:v>77.662183878880114</c:v>
                </c:pt>
                <c:pt idx="145">
                  <c:v>77.081958893681772</c:v>
                </c:pt>
                <c:pt idx="146">
                  <c:v>76.745326905184783</c:v>
                </c:pt>
                <c:pt idx="147">
                  <c:v>76.324959824071684</c:v>
                </c:pt>
                <c:pt idx="148">
                  <c:v>75.966336801150291</c:v>
                </c:pt>
                <c:pt idx="149">
                  <c:v>75.626321576587983</c:v>
                </c:pt>
                <c:pt idx="150">
                  <c:v>75.230482956948308</c:v>
                </c:pt>
                <c:pt idx="151">
                  <c:v>74.943753700414433</c:v>
                </c:pt>
                <c:pt idx="152">
                  <c:v>75.159434999577073</c:v>
                </c:pt>
                <c:pt idx="153">
                  <c:v>75.416560940539611</c:v>
                </c:pt>
                <c:pt idx="154">
                  <c:v>75.612788632326797</c:v>
                </c:pt>
                <c:pt idx="155">
                  <c:v>76.090670726549931</c:v>
                </c:pt>
                <c:pt idx="156">
                  <c:v>76.391778736361317</c:v>
                </c:pt>
                <c:pt idx="157">
                  <c:v>76.457751839634611</c:v>
                </c:pt>
                <c:pt idx="158">
                  <c:v>76.815529053539692</c:v>
                </c:pt>
                <c:pt idx="159">
                  <c:v>77.567453269051825</c:v>
                </c:pt>
                <c:pt idx="160">
                  <c:v>78.591727987820335</c:v>
                </c:pt>
                <c:pt idx="161">
                  <c:v>79.828300769686194</c:v>
                </c:pt>
                <c:pt idx="162">
                  <c:v>81.025966336801133</c:v>
                </c:pt>
                <c:pt idx="163">
                  <c:v>82.164425272773386</c:v>
                </c:pt>
                <c:pt idx="164">
                  <c:v>82.968789647297626</c:v>
                </c:pt>
                <c:pt idx="165">
                  <c:v>83.740167470185227</c:v>
                </c:pt>
                <c:pt idx="166">
                  <c:v>84.580055823395057</c:v>
                </c:pt>
                <c:pt idx="167">
                  <c:v>85.350587837266332</c:v>
                </c:pt>
                <c:pt idx="168">
                  <c:v>86.132961177366141</c:v>
                </c:pt>
                <c:pt idx="169">
                  <c:v>86.820603907637647</c:v>
                </c:pt>
                <c:pt idx="170">
                  <c:v>87.156390087118311</c:v>
                </c:pt>
                <c:pt idx="171">
                  <c:v>87.342468070709614</c:v>
                </c:pt>
                <c:pt idx="172">
                  <c:v>87.240970988750732</c:v>
                </c:pt>
                <c:pt idx="173">
                  <c:v>87.50993825594179</c:v>
                </c:pt>
                <c:pt idx="174">
                  <c:v>88.146832445233841</c:v>
                </c:pt>
                <c:pt idx="175">
                  <c:v>89.091601116467871</c:v>
                </c:pt>
                <c:pt idx="176">
                  <c:v>89.697200372155962</c:v>
                </c:pt>
                <c:pt idx="177">
                  <c:v>90.046519495897812</c:v>
                </c:pt>
                <c:pt idx="178">
                  <c:v>90.614903154867633</c:v>
                </c:pt>
                <c:pt idx="179">
                  <c:v>91.238264399898483</c:v>
                </c:pt>
                <c:pt idx="180">
                  <c:v>92.049395246553317</c:v>
                </c:pt>
                <c:pt idx="181">
                  <c:v>92.991626490738369</c:v>
                </c:pt>
                <c:pt idx="182">
                  <c:v>93.730017761989316</c:v>
                </c:pt>
                <c:pt idx="183">
                  <c:v>94.097944684090294</c:v>
                </c:pt>
                <c:pt idx="184">
                  <c:v>94.317855028334577</c:v>
                </c:pt>
                <c:pt idx="185">
                  <c:v>94.055654233274097</c:v>
                </c:pt>
                <c:pt idx="186">
                  <c:v>93.553243677577555</c:v>
                </c:pt>
                <c:pt idx="187">
                  <c:v>92.770024528461462</c:v>
                </c:pt>
                <c:pt idx="188">
                  <c:v>92.332741267021888</c:v>
                </c:pt>
                <c:pt idx="189">
                  <c:v>92.454537765372564</c:v>
                </c:pt>
                <c:pt idx="190">
                  <c:v>92.479912035862299</c:v>
                </c:pt>
                <c:pt idx="191">
                  <c:v>92.550114184217179</c:v>
                </c:pt>
                <c:pt idx="192">
                  <c:v>92.361498773576912</c:v>
                </c:pt>
                <c:pt idx="193">
                  <c:v>92.700668189122851</c:v>
                </c:pt>
                <c:pt idx="194">
                  <c:v>93.998139220164077</c:v>
                </c:pt>
                <c:pt idx="195">
                  <c:v>95.357354309396939</c:v>
                </c:pt>
                <c:pt idx="196">
                  <c:v>96.818066480588655</c:v>
                </c:pt>
                <c:pt idx="197">
                  <c:v>98.344751755053679</c:v>
                </c:pt>
                <c:pt idx="198">
                  <c:v>100.11503002622005</c:v>
                </c:pt>
                <c:pt idx="199">
                  <c:v>102.5509599932335</c:v>
                </c:pt>
                <c:pt idx="200">
                  <c:v>105.91727987820349</c:v>
                </c:pt>
                <c:pt idx="201">
                  <c:v>108.82855451239108</c:v>
                </c:pt>
                <c:pt idx="202">
                  <c:v>111.03357861794804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39488"/>
        <c:axId val="91865856"/>
      </c:lineChart>
      <c:dateAx>
        <c:axId val="9183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1865856"/>
        <c:crosses val="autoZero"/>
        <c:auto val="1"/>
        <c:lblOffset val="100"/>
        <c:baseTimeUnit val="months"/>
      </c:dateAx>
      <c:valAx>
        <c:axId val="91865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1839488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48502827060854237"/>
          <c:y val="0.91036222065615224"/>
          <c:w val="0.51374760908325712"/>
          <c:h val="8.9637779343847784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Outros!$U$113:$U$268</c:f>
              <c:numCache>
                <c:formatCode>0.0</c:formatCode>
                <c:ptCount val="156"/>
                <c:pt idx="0">
                  <c:v>70.227340414970726</c:v>
                </c:pt>
                <c:pt idx="1">
                  <c:v>70.703861808795793</c:v>
                </c:pt>
                <c:pt idx="2">
                  <c:v>71.329296138191225</c:v>
                </c:pt>
                <c:pt idx="3">
                  <c:v>70.65422416360569</c:v>
                </c:pt>
                <c:pt idx="4">
                  <c:v>69.730963963069598</c:v>
                </c:pt>
                <c:pt idx="5">
                  <c:v>69.383500446738836</c:v>
                </c:pt>
                <c:pt idx="6">
                  <c:v>69.244515040206508</c:v>
                </c:pt>
                <c:pt idx="7">
                  <c:v>69.045964459446054</c:v>
                </c:pt>
                <c:pt idx="8">
                  <c:v>69.026109401370022</c:v>
                </c:pt>
                <c:pt idx="9">
                  <c:v>69.452993150004986</c:v>
                </c:pt>
                <c:pt idx="10">
                  <c:v>69.601906085575308</c:v>
                </c:pt>
                <c:pt idx="11">
                  <c:v>69.889804427677959</c:v>
                </c:pt>
                <c:pt idx="12">
                  <c:v>70.693934279757784</c:v>
                </c:pt>
                <c:pt idx="13">
                  <c:v>71.388861312419351</c:v>
                </c:pt>
                <c:pt idx="14">
                  <c:v>71.547701777027712</c:v>
                </c:pt>
                <c:pt idx="15">
                  <c:v>73.741685694430672</c:v>
                </c:pt>
                <c:pt idx="16">
                  <c:v>74.923061649955343</c:v>
                </c:pt>
                <c:pt idx="17">
                  <c:v>76.233495482974305</c:v>
                </c:pt>
                <c:pt idx="18">
                  <c:v>78.060160825970428</c:v>
                </c:pt>
                <c:pt idx="19">
                  <c:v>79.807405936662377</c:v>
                </c:pt>
                <c:pt idx="20">
                  <c:v>81.92196962176115</c:v>
                </c:pt>
                <c:pt idx="21">
                  <c:v>83.37138886131244</c:v>
                </c:pt>
                <c:pt idx="22">
                  <c:v>84.046460835897946</c:v>
                </c:pt>
                <c:pt idx="23">
                  <c:v>84.999503623548108</c:v>
                </c:pt>
                <c:pt idx="24">
                  <c:v>85.803633475627933</c:v>
                </c:pt>
                <c:pt idx="25">
                  <c:v>85.833416062742003</c:v>
                </c:pt>
                <c:pt idx="26">
                  <c:v>86.79638637943016</c:v>
                </c:pt>
                <c:pt idx="27">
                  <c:v>87.570733644395929</c:v>
                </c:pt>
                <c:pt idx="28">
                  <c:v>88.553559019160147</c:v>
                </c:pt>
                <c:pt idx="29">
                  <c:v>89.566166981038421</c:v>
                </c:pt>
                <c:pt idx="30">
                  <c:v>90.707832820411014</c:v>
                </c:pt>
                <c:pt idx="31">
                  <c:v>91.283629504616329</c:v>
                </c:pt>
                <c:pt idx="32">
                  <c:v>92.067904298620093</c:v>
                </c:pt>
                <c:pt idx="33">
                  <c:v>91.720440782289316</c:v>
                </c:pt>
                <c:pt idx="34">
                  <c:v>91.770078427479419</c:v>
                </c:pt>
                <c:pt idx="35">
                  <c:v>92.296237466494617</c:v>
                </c:pt>
                <c:pt idx="36">
                  <c:v>93.130149905688484</c:v>
                </c:pt>
                <c:pt idx="37">
                  <c:v>94.460438796783492</c:v>
                </c:pt>
                <c:pt idx="38">
                  <c:v>95.393626526357593</c:v>
                </c:pt>
                <c:pt idx="39">
                  <c:v>96.028988384791035</c:v>
                </c:pt>
                <c:pt idx="40">
                  <c:v>96.108408617095222</c:v>
                </c:pt>
                <c:pt idx="41">
                  <c:v>97.279857043581856</c:v>
                </c:pt>
                <c:pt idx="42">
                  <c:v>97.508190211456395</c:v>
                </c:pt>
                <c:pt idx="43">
                  <c:v>97.806016082597068</c:v>
                </c:pt>
                <c:pt idx="44">
                  <c:v>98.491015586220612</c:v>
                </c:pt>
                <c:pt idx="45">
                  <c:v>98.888116747741506</c:v>
                </c:pt>
                <c:pt idx="46">
                  <c:v>100.01985505807608</c:v>
                </c:pt>
                <c:pt idx="47">
                  <c:v>100.54601409709124</c:v>
                </c:pt>
                <c:pt idx="48">
                  <c:v>100.00000000000004</c:v>
                </c:pt>
                <c:pt idx="49">
                  <c:v>100.38717363248291</c:v>
                </c:pt>
                <c:pt idx="50">
                  <c:v>100.24818822595059</c:v>
                </c:pt>
                <c:pt idx="51">
                  <c:v>101.04239054899239</c:v>
                </c:pt>
                <c:pt idx="52">
                  <c:v>101.77702769780603</c:v>
                </c:pt>
                <c:pt idx="53">
                  <c:v>102.51166484661969</c:v>
                </c:pt>
                <c:pt idx="54">
                  <c:v>103.23637446639533</c:v>
                </c:pt>
                <c:pt idx="55">
                  <c:v>104.54680829941431</c:v>
                </c:pt>
                <c:pt idx="56">
                  <c:v>105.6586915516728</c:v>
                </c:pt>
                <c:pt idx="57">
                  <c:v>106.91948773950166</c:v>
                </c:pt>
                <c:pt idx="58">
                  <c:v>108.8851384890301</c:v>
                </c:pt>
                <c:pt idx="59">
                  <c:v>110.19557232204905</c:v>
                </c:pt>
                <c:pt idx="60">
                  <c:v>110.87064429663458</c:v>
                </c:pt>
                <c:pt idx="61">
                  <c:v>112.09173036831135</c:v>
                </c:pt>
                <c:pt idx="62">
                  <c:v>113.57093219497669</c:v>
                </c:pt>
                <c:pt idx="63">
                  <c:v>114.10701876302988</c:v>
                </c:pt>
                <c:pt idx="64">
                  <c:v>115.97339422217813</c:v>
                </c:pt>
                <c:pt idx="65">
                  <c:v>116.26129256428078</c:v>
                </c:pt>
                <c:pt idx="66">
                  <c:v>117.57172639729974</c:v>
                </c:pt>
                <c:pt idx="67">
                  <c:v>118.65382706244418</c:v>
                </c:pt>
                <c:pt idx="68">
                  <c:v>119.22962374664949</c:v>
                </c:pt>
                <c:pt idx="69">
                  <c:v>120.74853568946692</c:v>
                </c:pt>
                <c:pt idx="70">
                  <c:v>120.41099970217414</c:v>
                </c:pt>
                <c:pt idx="71">
                  <c:v>117.78020450709819</c:v>
                </c:pt>
                <c:pt idx="72">
                  <c:v>114.69274297627322</c:v>
                </c:pt>
                <c:pt idx="73">
                  <c:v>112.21086071676761</c:v>
                </c:pt>
                <c:pt idx="74">
                  <c:v>110.43383301896161</c:v>
                </c:pt>
                <c:pt idx="75">
                  <c:v>109.59992057976774</c:v>
                </c:pt>
                <c:pt idx="76">
                  <c:v>107.76332770773355</c:v>
                </c:pt>
                <c:pt idx="77">
                  <c:v>106.67129951355109</c:v>
                </c:pt>
                <c:pt idx="78">
                  <c:v>105.61898143552072</c:v>
                </c:pt>
                <c:pt idx="79">
                  <c:v>105.10274992554356</c:v>
                </c:pt>
                <c:pt idx="80">
                  <c:v>104.64608358979454</c:v>
                </c:pt>
                <c:pt idx="81">
                  <c:v>104.02064926039911</c:v>
                </c:pt>
                <c:pt idx="82">
                  <c:v>104.65601111883255</c:v>
                </c:pt>
                <c:pt idx="83">
                  <c:v>107.57470465601115</c:v>
                </c:pt>
                <c:pt idx="84">
                  <c:v>111.55564380025815</c:v>
                </c:pt>
                <c:pt idx="85">
                  <c:v>113.86875806611737</c:v>
                </c:pt>
                <c:pt idx="86">
                  <c:v>115.80462622853175</c:v>
                </c:pt>
                <c:pt idx="87">
                  <c:v>118.32621860418946</c:v>
                </c:pt>
                <c:pt idx="88">
                  <c:v>120.15288394718557</c:v>
                </c:pt>
                <c:pt idx="89">
                  <c:v>121.84056388364938</c:v>
                </c:pt>
                <c:pt idx="90">
                  <c:v>122.39650550977863</c:v>
                </c:pt>
                <c:pt idx="91">
                  <c:v>122.48585327112085</c:v>
                </c:pt>
                <c:pt idx="92">
                  <c:v>123.16092524570637</c:v>
                </c:pt>
                <c:pt idx="93">
                  <c:v>123.448823587809</c:v>
                </c:pt>
                <c:pt idx="94">
                  <c:v>123.23041794897252</c:v>
                </c:pt>
                <c:pt idx="95">
                  <c:v>123.94520003971013</c:v>
                </c:pt>
                <c:pt idx="96">
                  <c:v>124.51106919487741</c:v>
                </c:pt>
                <c:pt idx="97">
                  <c:v>124.91809788543634</c:v>
                </c:pt>
                <c:pt idx="98">
                  <c:v>126.42708229921574</c:v>
                </c:pt>
                <c:pt idx="99">
                  <c:v>125.52367715675571</c:v>
                </c:pt>
                <c:pt idx="100">
                  <c:v>124.67983718852382</c:v>
                </c:pt>
                <c:pt idx="101">
                  <c:v>124.45150402064928</c:v>
                </c:pt>
                <c:pt idx="102">
                  <c:v>124.31251861411697</c:v>
                </c:pt>
                <c:pt idx="103">
                  <c:v>124.42172143353521</c:v>
                </c:pt>
                <c:pt idx="104">
                  <c:v>124.56070684006754</c:v>
                </c:pt>
                <c:pt idx="105">
                  <c:v>123.64737416856947</c:v>
                </c:pt>
                <c:pt idx="106">
                  <c:v>122.59505609053907</c:v>
                </c:pt>
                <c:pt idx="107">
                  <c:v>121.33425990271023</c:v>
                </c:pt>
                <c:pt idx="108">
                  <c:v>120.79817333465702</c:v>
                </c:pt>
                <c:pt idx="109">
                  <c:v>119.86498560508291</c:v>
                </c:pt>
                <c:pt idx="110">
                  <c:v>117.32353817134917</c:v>
                </c:pt>
                <c:pt idx="111">
                  <c:v>116.77752407425795</c:v>
                </c:pt>
                <c:pt idx="112">
                  <c:v>116.32085773850891</c:v>
                </c:pt>
                <c:pt idx="113">
                  <c:v>115.92375657698801</c:v>
                </c:pt>
                <c:pt idx="114">
                  <c:v>115.80462622853175</c:v>
                </c:pt>
                <c:pt idx="115">
                  <c:v>115.79469869949372</c:v>
                </c:pt>
                <c:pt idx="116">
                  <c:v>116.23150997716671</c:v>
                </c:pt>
                <c:pt idx="117">
                  <c:v>116.82716171944806</c:v>
                </c:pt>
                <c:pt idx="118">
                  <c:v>118.46520401072176</c:v>
                </c:pt>
                <c:pt idx="119">
                  <c:v>119.48773950163807</c:v>
                </c:pt>
                <c:pt idx="120">
                  <c:v>119.14027598530727</c:v>
                </c:pt>
                <c:pt idx="121">
                  <c:v>120.36136205698404</c:v>
                </c:pt>
                <c:pt idx="122">
                  <c:v>120.6492603990867</c:v>
                </c:pt>
                <c:pt idx="123">
                  <c:v>120.72868063139087</c:v>
                </c:pt>
                <c:pt idx="124">
                  <c:v>122.61491114861514</c:v>
                </c:pt>
                <c:pt idx="125">
                  <c:v>123.27012806512461</c:v>
                </c:pt>
                <c:pt idx="126">
                  <c:v>123.95512756874815</c:v>
                </c:pt>
                <c:pt idx="127">
                  <c:v>124.29266355604092</c:v>
                </c:pt>
                <c:pt idx="128">
                  <c:v>124.03454780105233</c:v>
                </c:pt>
                <c:pt idx="129">
                  <c:v>124.82875012409413</c:v>
                </c:pt>
                <c:pt idx="130">
                  <c:v>124.87838776928425</c:v>
                </c:pt>
                <c:pt idx="131">
                  <c:v>124.62027201429565</c:v>
                </c:pt>
                <c:pt idx="132">
                  <c:v>124.39193884642116</c:v>
                </c:pt>
                <c:pt idx="133">
                  <c:v>123.96505509778619</c:v>
                </c:pt>
                <c:pt idx="134">
                  <c:v>125.92077831827659</c:v>
                </c:pt>
                <c:pt idx="135">
                  <c:v>125.40454680829946</c:v>
                </c:pt>
                <c:pt idx="136">
                  <c:v>124.1040405043185</c:v>
                </c:pt>
                <c:pt idx="137">
                  <c:v>122.86309937456569</c:v>
                </c:pt>
                <c:pt idx="138">
                  <c:v>119.49766703067608</c:v>
                </c:pt>
                <c:pt idx="139">
                  <c:v>118.21701578477121</c:v>
                </c:pt>
                <c:pt idx="140">
                  <c:v>116.39035044177507</c:v>
                </c:pt>
                <c:pt idx="141">
                  <c:v>115.85426387372185</c:v>
                </c:pt>
                <c:pt idx="142">
                  <c:v>115.06998907971807</c:v>
                </c:pt>
                <c:pt idx="143">
                  <c:v>113.84890300804132</c:v>
                </c:pt>
                <c:pt idx="144">
                  <c:v>113.08448327211359</c:v>
                </c:pt>
                <c:pt idx="145">
                  <c:v>111.79390449717067</c:v>
                </c:pt>
                <c:pt idx="146">
                  <c:v>109.07376154075253</c:v>
                </c:pt>
                <c:pt idx="147">
                  <c:v>108.4483272113571</c:v>
                </c:pt>
                <c:pt idx="148">
                  <c:v>106.8102849200834</c:v>
                </c:pt>
                <c:pt idx="149">
                  <c:v>105.25166286111387</c:v>
                </c:pt>
                <c:pt idx="150">
                  <c:v>105.18217015784772</c:v>
                </c:pt>
                <c:pt idx="151">
                  <c:v>103.93130149905689</c:v>
                </c:pt>
                <c:pt idx="152">
                  <c:v>102.56130249180978</c:v>
                </c:pt>
                <c:pt idx="153">
                  <c:v>99.692246599821317</c:v>
                </c:pt>
                <c:pt idx="154">
                  <c:v>96.584930010920303</c:v>
                </c:pt>
                <c:pt idx="155">
                  <c:v>93.795294351236009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Outros!$V$113:$V$268</c:f>
              <c:numCache>
                <c:formatCode>0.0</c:formatCode>
                <c:ptCount val="156"/>
                <c:pt idx="0">
                  <c:v>40.357499999999995</c:v>
                </c:pt>
                <c:pt idx="1">
                  <c:v>41.046666666666667</c:v>
                </c:pt>
                <c:pt idx="2">
                  <c:v>41.49</c:v>
                </c:pt>
                <c:pt idx="3">
                  <c:v>40.269166666666663</c:v>
                </c:pt>
                <c:pt idx="4">
                  <c:v>39.635833333333331</c:v>
                </c:pt>
                <c:pt idx="5">
                  <c:v>38.198333333333331</c:v>
                </c:pt>
                <c:pt idx="6">
                  <c:v>37.239166666666662</c:v>
                </c:pt>
                <c:pt idx="7">
                  <c:v>35.945833333333333</c:v>
                </c:pt>
                <c:pt idx="8">
                  <c:v>34.764999999999993</c:v>
                </c:pt>
                <c:pt idx="9">
                  <c:v>35.124999999999993</c:v>
                </c:pt>
                <c:pt idx="10">
                  <c:v>34.490833333333327</c:v>
                </c:pt>
                <c:pt idx="11">
                  <c:v>33.339999999999996</c:v>
                </c:pt>
                <c:pt idx="12">
                  <c:v>33.199166666666663</c:v>
                </c:pt>
                <c:pt idx="13">
                  <c:v>32.287500000000001</c:v>
                </c:pt>
                <c:pt idx="14">
                  <c:v>32.835833333333333</c:v>
                </c:pt>
                <c:pt idx="15">
                  <c:v>33.532500000000006</c:v>
                </c:pt>
                <c:pt idx="16">
                  <c:v>33.695</c:v>
                </c:pt>
                <c:pt idx="17">
                  <c:v>34.727499999999999</c:v>
                </c:pt>
                <c:pt idx="18">
                  <c:v>36.334166666666668</c:v>
                </c:pt>
                <c:pt idx="19">
                  <c:v>37.731666666666669</c:v>
                </c:pt>
                <c:pt idx="20">
                  <c:v>38.386666666666663</c:v>
                </c:pt>
                <c:pt idx="21">
                  <c:v>38.959166666666668</c:v>
                </c:pt>
                <c:pt idx="22">
                  <c:v>39.12166666666667</c:v>
                </c:pt>
                <c:pt idx="23">
                  <c:v>41.073333333333338</c:v>
                </c:pt>
                <c:pt idx="24">
                  <c:v>42.476666666666667</c:v>
                </c:pt>
                <c:pt idx="25">
                  <c:v>42.984166666666674</c:v>
                </c:pt>
                <c:pt idx="26">
                  <c:v>43.001666666666665</c:v>
                </c:pt>
                <c:pt idx="27">
                  <c:v>44.670833333333341</c:v>
                </c:pt>
                <c:pt idx="28">
                  <c:v>45.307500000000005</c:v>
                </c:pt>
                <c:pt idx="29">
                  <c:v>45.820833333333333</c:v>
                </c:pt>
                <c:pt idx="30">
                  <c:v>46.661666666666669</c:v>
                </c:pt>
                <c:pt idx="31">
                  <c:v>47.361666666666679</c:v>
                </c:pt>
                <c:pt idx="32">
                  <c:v>49.453333333333347</c:v>
                </c:pt>
                <c:pt idx="33">
                  <c:v>51.241666666666667</c:v>
                </c:pt>
                <c:pt idx="34">
                  <c:v>53.110000000000007</c:v>
                </c:pt>
                <c:pt idx="35">
                  <c:v>56.014999999999993</c:v>
                </c:pt>
                <c:pt idx="36">
                  <c:v>57.639166666666661</c:v>
                </c:pt>
                <c:pt idx="37">
                  <c:v>59.818333333333335</c:v>
                </c:pt>
                <c:pt idx="38">
                  <c:v>60.6875</c:v>
                </c:pt>
                <c:pt idx="39">
                  <c:v>63.324166666666677</c:v>
                </c:pt>
                <c:pt idx="40">
                  <c:v>66.53749999999998</c:v>
                </c:pt>
                <c:pt idx="41">
                  <c:v>70.066666666666649</c:v>
                </c:pt>
                <c:pt idx="42">
                  <c:v>73.63666666666667</c:v>
                </c:pt>
                <c:pt idx="43">
                  <c:v>78.598333333333329</c:v>
                </c:pt>
                <c:pt idx="44">
                  <c:v>83.190833333333345</c:v>
                </c:pt>
                <c:pt idx="45">
                  <c:v>87.545833333333348</c:v>
                </c:pt>
                <c:pt idx="46">
                  <c:v>91.88666666666667</c:v>
                </c:pt>
                <c:pt idx="47">
                  <c:v>95.223333333333343</c:v>
                </c:pt>
                <c:pt idx="48">
                  <c:v>100</c:v>
                </c:pt>
                <c:pt idx="49">
                  <c:v>101.2625</c:v>
                </c:pt>
                <c:pt idx="50">
                  <c:v>103.97333333333334</c:v>
                </c:pt>
                <c:pt idx="51">
                  <c:v>108.58916666666669</c:v>
                </c:pt>
                <c:pt idx="52">
                  <c:v>111.26666666666665</c:v>
                </c:pt>
                <c:pt idx="53">
                  <c:v>114.63416666666667</c:v>
                </c:pt>
                <c:pt idx="54">
                  <c:v>118.8925</c:v>
                </c:pt>
                <c:pt idx="55">
                  <c:v>121.2475</c:v>
                </c:pt>
                <c:pt idx="56">
                  <c:v>126.55999999999999</c:v>
                </c:pt>
                <c:pt idx="57">
                  <c:v>131.06916666666666</c:v>
                </c:pt>
                <c:pt idx="58">
                  <c:v>140.11999999999998</c:v>
                </c:pt>
                <c:pt idx="59">
                  <c:v>145.58249999999998</c:v>
                </c:pt>
                <c:pt idx="60">
                  <c:v>150.55916666666664</c:v>
                </c:pt>
                <c:pt idx="61">
                  <c:v>158.81</c:v>
                </c:pt>
                <c:pt idx="62">
                  <c:v>163.04500000000002</c:v>
                </c:pt>
                <c:pt idx="63">
                  <c:v>166.70750000000001</c:v>
                </c:pt>
                <c:pt idx="64">
                  <c:v>173.29416666666668</c:v>
                </c:pt>
                <c:pt idx="65">
                  <c:v>180.34083333333334</c:v>
                </c:pt>
                <c:pt idx="66">
                  <c:v>186.79583333333335</c:v>
                </c:pt>
                <c:pt idx="67">
                  <c:v>198.38916666666668</c:v>
                </c:pt>
                <c:pt idx="68">
                  <c:v>202.71583333333331</c:v>
                </c:pt>
                <c:pt idx="69">
                  <c:v>211.48749999999998</c:v>
                </c:pt>
                <c:pt idx="70">
                  <c:v>215.36833333333331</c:v>
                </c:pt>
                <c:pt idx="71">
                  <c:v>216.91999999999996</c:v>
                </c:pt>
                <c:pt idx="72">
                  <c:v>215.45916666666662</c:v>
                </c:pt>
                <c:pt idx="73">
                  <c:v>212.18749999999997</c:v>
                </c:pt>
                <c:pt idx="74">
                  <c:v>210.16583333333332</c:v>
                </c:pt>
                <c:pt idx="75">
                  <c:v>208.79416666666665</c:v>
                </c:pt>
                <c:pt idx="76">
                  <c:v>206.54750000000001</c:v>
                </c:pt>
                <c:pt idx="77">
                  <c:v>202.70916666666668</c:v>
                </c:pt>
                <c:pt idx="78">
                  <c:v>201.06750000000002</c:v>
                </c:pt>
                <c:pt idx="79">
                  <c:v>195.75333333333336</c:v>
                </c:pt>
                <c:pt idx="80">
                  <c:v>195.85416666666671</c:v>
                </c:pt>
                <c:pt idx="81">
                  <c:v>194.65333333333334</c:v>
                </c:pt>
                <c:pt idx="82">
                  <c:v>195.53416666666666</c:v>
                </c:pt>
                <c:pt idx="83">
                  <c:v>201.56083333333333</c:v>
                </c:pt>
                <c:pt idx="84">
                  <c:v>214.18333333333331</c:v>
                </c:pt>
                <c:pt idx="85">
                  <c:v>223.92499999999998</c:v>
                </c:pt>
                <c:pt idx="86">
                  <c:v>234.21333333333337</c:v>
                </c:pt>
                <c:pt idx="87">
                  <c:v>244.01083333333335</c:v>
                </c:pt>
                <c:pt idx="88">
                  <c:v>252.89416666666671</c:v>
                </c:pt>
                <c:pt idx="89">
                  <c:v>263.37333333333339</c:v>
                </c:pt>
                <c:pt idx="90">
                  <c:v>271.75</c:v>
                </c:pt>
                <c:pt idx="91">
                  <c:v>277.685</c:v>
                </c:pt>
                <c:pt idx="92">
                  <c:v>286.5958333333333</c:v>
                </c:pt>
                <c:pt idx="93">
                  <c:v>294.32750000000004</c:v>
                </c:pt>
                <c:pt idx="94">
                  <c:v>299.49666666666667</c:v>
                </c:pt>
                <c:pt idx="95">
                  <c:v>308.78750000000002</c:v>
                </c:pt>
                <c:pt idx="96">
                  <c:v>316.49083333333334</c:v>
                </c:pt>
                <c:pt idx="97">
                  <c:v>323.57249999999999</c:v>
                </c:pt>
                <c:pt idx="98">
                  <c:v>333.25666666666672</c:v>
                </c:pt>
                <c:pt idx="99">
                  <c:v>339.67666666666668</c:v>
                </c:pt>
                <c:pt idx="100">
                  <c:v>350.26250000000005</c:v>
                </c:pt>
                <c:pt idx="101">
                  <c:v>356.51583333333338</c:v>
                </c:pt>
                <c:pt idx="102">
                  <c:v>362.37916666666666</c:v>
                </c:pt>
                <c:pt idx="103">
                  <c:v>371.27333333333337</c:v>
                </c:pt>
                <c:pt idx="104">
                  <c:v>379.01749999999998</c:v>
                </c:pt>
                <c:pt idx="105">
                  <c:v>380.61166666666668</c:v>
                </c:pt>
                <c:pt idx="106">
                  <c:v>384.76833333333337</c:v>
                </c:pt>
                <c:pt idx="107">
                  <c:v>399.55083333333329</c:v>
                </c:pt>
                <c:pt idx="108">
                  <c:v>402.22416666666663</c:v>
                </c:pt>
                <c:pt idx="109">
                  <c:v>401.79833333333335</c:v>
                </c:pt>
                <c:pt idx="110">
                  <c:v>397.91416666666663</c:v>
                </c:pt>
                <c:pt idx="111">
                  <c:v>397.25083333333333</c:v>
                </c:pt>
                <c:pt idx="112">
                  <c:v>390.81833333333333</c:v>
                </c:pt>
                <c:pt idx="113">
                  <c:v>389.07916666666665</c:v>
                </c:pt>
                <c:pt idx="114">
                  <c:v>380.7166666666667</c:v>
                </c:pt>
                <c:pt idx="115">
                  <c:v>375.03083333333342</c:v>
                </c:pt>
                <c:pt idx="116">
                  <c:v>369.02</c:v>
                </c:pt>
                <c:pt idx="117">
                  <c:v>359.15249999999997</c:v>
                </c:pt>
                <c:pt idx="118">
                  <c:v>355.30833333333334</c:v>
                </c:pt>
                <c:pt idx="119">
                  <c:v>335.61</c:v>
                </c:pt>
                <c:pt idx="120">
                  <c:v>329.00583333333333</c:v>
                </c:pt>
                <c:pt idx="121">
                  <c:v>323.32833333333338</c:v>
                </c:pt>
                <c:pt idx="122">
                  <c:v>315.13166666666672</c:v>
                </c:pt>
                <c:pt idx="123">
                  <c:v>310.20083333333332</c:v>
                </c:pt>
                <c:pt idx="124">
                  <c:v>312.20749999999992</c:v>
                </c:pt>
                <c:pt idx="125">
                  <c:v>310.14833333333326</c:v>
                </c:pt>
                <c:pt idx="126">
                  <c:v>314.99416666666667</c:v>
                </c:pt>
                <c:pt idx="127">
                  <c:v>316.78749999999997</c:v>
                </c:pt>
                <c:pt idx="128">
                  <c:v>313.57333333333332</c:v>
                </c:pt>
                <c:pt idx="129">
                  <c:v>316.57333333333332</c:v>
                </c:pt>
                <c:pt idx="130">
                  <c:v>321.05250000000001</c:v>
                </c:pt>
                <c:pt idx="131">
                  <c:v>317.94833333333338</c:v>
                </c:pt>
                <c:pt idx="132">
                  <c:v>311.64166666666671</c:v>
                </c:pt>
                <c:pt idx="133">
                  <c:v>310.36166666666668</c:v>
                </c:pt>
                <c:pt idx="134">
                  <c:v>312.43083333333328</c:v>
                </c:pt>
                <c:pt idx="135">
                  <c:v>311.00749999999999</c:v>
                </c:pt>
                <c:pt idx="136">
                  <c:v>306.40249999999997</c:v>
                </c:pt>
                <c:pt idx="137">
                  <c:v>303.51749999999998</c:v>
                </c:pt>
                <c:pt idx="138">
                  <c:v>299.19916666666671</c:v>
                </c:pt>
                <c:pt idx="139">
                  <c:v>294.32583333333338</c:v>
                </c:pt>
                <c:pt idx="140">
                  <c:v>289.32166666666666</c:v>
                </c:pt>
                <c:pt idx="141">
                  <c:v>286.89166666666665</c:v>
                </c:pt>
                <c:pt idx="142">
                  <c:v>277.60833333333329</c:v>
                </c:pt>
                <c:pt idx="143">
                  <c:v>276.28500000000003</c:v>
                </c:pt>
                <c:pt idx="144">
                  <c:v>273.54750000000001</c:v>
                </c:pt>
                <c:pt idx="145">
                  <c:v>269.95750000000004</c:v>
                </c:pt>
                <c:pt idx="146">
                  <c:v>266.78416666666664</c:v>
                </c:pt>
                <c:pt idx="147">
                  <c:v>264.45083333333332</c:v>
                </c:pt>
                <c:pt idx="148">
                  <c:v>258.93833333333333</c:v>
                </c:pt>
                <c:pt idx="149">
                  <c:v>250.92333333333332</c:v>
                </c:pt>
                <c:pt idx="150">
                  <c:v>246.69999999999996</c:v>
                </c:pt>
                <c:pt idx="151">
                  <c:v>241.90666666666664</c:v>
                </c:pt>
                <c:pt idx="152">
                  <c:v>237.43999999999997</c:v>
                </c:pt>
                <c:pt idx="153" formatCode="General">
                  <c:v>230.03750000000002</c:v>
                </c:pt>
                <c:pt idx="154" formatCode="General">
                  <c:v>221.35083333333333</c:v>
                </c:pt>
                <c:pt idx="155" formatCode="General">
                  <c:v>210.23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32512"/>
        <c:axId val="85634048"/>
      </c:lineChart>
      <c:catAx>
        <c:axId val="8563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85634048"/>
        <c:crosses val="autoZero"/>
        <c:auto val="1"/>
        <c:lblAlgn val="ctr"/>
        <c:lblOffset val="100"/>
        <c:noMultiLvlLbl val="0"/>
      </c:catAx>
      <c:valAx>
        <c:axId val="85634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563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1</a:t>
            </a:r>
          </a:p>
          <a:p>
            <a:pPr>
              <a:defRPr/>
            </a:pPr>
            <a:r>
              <a:rPr lang="pt-BR"/>
              <a:t>Balança comercial, Brasil</a:t>
            </a:r>
          </a:p>
          <a:p>
            <a:pPr>
              <a:defRPr/>
            </a:pPr>
            <a:r>
              <a:rPr lang="pt-BR" sz="1400"/>
              <a:t>Valores</a:t>
            </a:r>
            <a:r>
              <a:rPr lang="pt-BR" sz="1400" baseline="0"/>
              <a:t> em US$ milhões, acumulados em 12 meses</a:t>
            </a:r>
            <a:endParaRPr lang="pt-BR" sz="1400"/>
          </a:p>
        </c:rich>
      </c:tx>
      <c:layout>
        <c:manualLayout>
          <c:xMode val="edge"/>
          <c:yMode val="edge"/>
          <c:x val="0.30610263365960277"/>
          <c:y val="2.11952959880654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77346165715358E-2"/>
          <c:y val="0.15216922066323507"/>
          <c:w val="0.8921217119996695"/>
          <c:h val="0.7381685621054366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BC!$A$19:$A$270</c:f>
              <c:numCache>
                <c:formatCode>mmm\-yy</c:formatCode>
                <c:ptCount val="252"/>
                <c:pt idx="0">
                  <c:v>34669</c:v>
                </c:pt>
                <c:pt idx="1">
                  <c:v>34700</c:v>
                </c:pt>
                <c:pt idx="2">
                  <c:v>34731</c:v>
                </c:pt>
                <c:pt idx="3">
                  <c:v>34759</c:v>
                </c:pt>
                <c:pt idx="4">
                  <c:v>34790</c:v>
                </c:pt>
                <c:pt idx="5">
                  <c:v>34820</c:v>
                </c:pt>
                <c:pt idx="6">
                  <c:v>34851</c:v>
                </c:pt>
                <c:pt idx="7">
                  <c:v>34881</c:v>
                </c:pt>
                <c:pt idx="8">
                  <c:v>34912</c:v>
                </c:pt>
                <c:pt idx="9">
                  <c:v>34943</c:v>
                </c:pt>
                <c:pt idx="10">
                  <c:v>34973</c:v>
                </c:pt>
                <c:pt idx="11">
                  <c:v>35004</c:v>
                </c:pt>
                <c:pt idx="12">
                  <c:v>35034</c:v>
                </c:pt>
                <c:pt idx="13">
                  <c:v>35065</c:v>
                </c:pt>
                <c:pt idx="14">
                  <c:v>35096</c:v>
                </c:pt>
                <c:pt idx="15">
                  <c:v>35125</c:v>
                </c:pt>
                <c:pt idx="16">
                  <c:v>35156</c:v>
                </c:pt>
                <c:pt idx="17">
                  <c:v>35186</c:v>
                </c:pt>
                <c:pt idx="18">
                  <c:v>35217</c:v>
                </c:pt>
                <c:pt idx="19">
                  <c:v>35247</c:v>
                </c:pt>
                <c:pt idx="20">
                  <c:v>35278</c:v>
                </c:pt>
                <c:pt idx="21">
                  <c:v>35309</c:v>
                </c:pt>
                <c:pt idx="22">
                  <c:v>35339</c:v>
                </c:pt>
                <c:pt idx="23">
                  <c:v>35370</c:v>
                </c:pt>
                <c:pt idx="24">
                  <c:v>35400</c:v>
                </c:pt>
                <c:pt idx="25">
                  <c:v>35431</c:v>
                </c:pt>
                <c:pt idx="26">
                  <c:v>35462</c:v>
                </c:pt>
                <c:pt idx="27">
                  <c:v>35490</c:v>
                </c:pt>
                <c:pt idx="28">
                  <c:v>35521</c:v>
                </c:pt>
                <c:pt idx="29">
                  <c:v>35551</c:v>
                </c:pt>
                <c:pt idx="30">
                  <c:v>35582</c:v>
                </c:pt>
                <c:pt idx="31">
                  <c:v>35612</c:v>
                </c:pt>
                <c:pt idx="32">
                  <c:v>35643</c:v>
                </c:pt>
                <c:pt idx="33">
                  <c:v>35674</c:v>
                </c:pt>
                <c:pt idx="34">
                  <c:v>35704</c:v>
                </c:pt>
                <c:pt idx="35">
                  <c:v>35735</c:v>
                </c:pt>
                <c:pt idx="36">
                  <c:v>35765</c:v>
                </c:pt>
                <c:pt idx="37">
                  <c:v>35796</c:v>
                </c:pt>
                <c:pt idx="38">
                  <c:v>35827</c:v>
                </c:pt>
                <c:pt idx="39">
                  <c:v>35855</c:v>
                </c:pt>
                <c:pt idx="40">
                  <c:v>35886</c:v>
                </c:pt>
                <c:pt idx="41">
                  <c:v>35916</c:v>
                </c:pt>
                <c:pt idx="42">
                  <c:v>35947</c:v>
                </c:pt>
                <c:pt idx="43">
                  <c:v>35977</c:v>
                </c:pt>
                <c:pt idx="44">
                  <c:v>36008</c:v>
                </c:pt>
                <c:pt idx="45">
                  <c:v>36039</c:v>
                </c:pt>
                <c:pt idx="46">
                  <c:v>36069</c:v>
                </c:pt>
                <c:pt idx="47">
                  <c:v>36100</c:v>
                </c:pt>
                <c:pt idx="48">
                  <c:v>36130</c:v>
                </c:pt>
                <c:pt idx="49">
                  <c:v>36161</c:v>
                </c:pt>
                <c:pt idx="50">
                  <c:v>36192</c:v>
                </c:pt>
                <c:pt idx="51">
                  <c:v>36220</c:v>
                </c:pt>
                <c:pt idx="52">
                  <c:v>36251</c:v>
                </c:pt>
                <c:pt idx="53">
                  <c:v>36281</c:v>
                </c:pt>
                <c:pt idx="54">
                  <c:v>36312</c:v>
                </c:pt>
                <c:pt idx="55">
                  <c:v>36342</c:v>
                </c:pt>
                <c:pt idx="56">
                  <c:v>36373</c:v>
                </c:pt>
                <c:pt idx="57">
                  <c:v>36404</c:v>
                </c:pt>
                <c:pt idx="58">
                  <c:v>36434</c:v>
                </c:pt>
                <c:pt idx="59">
                  <c:v>36465</c:v>
                </c:pt>
                <c:pt idx="60">
                  <c:v>36495</c:v>
                </c:pt>
                <c:pt idx="61">
                  <c:v>36526</c:v>
                </c:pt>
                <c:pt idx="62">
                  <c:v>36557</c:v>
                </c:pt>
                <c:pt idx="63">
                  <c:v>36586</c:v>
                </c:pt>
                <c:pt idx="64">
                  <c:v>36617</c:v>
                </c:pt>
                <c:pt idx="65">
                  <c:v>36647</c:v>
                </c:pt>
                <c:pt idx="66">
                  <c:v>36678</c:v>
                </c:pt>
                <c:pt idx="67">
                  <c:v>36708</c:v>
                </c:pt>
                <c:pt idx="68">
                  <c:v>36739</c:v>
                </c:pt>
                <c:pt idx="69">
                  <c:v>36770</c:v>
                </c:pt>
                <c:pt idx="70">
                  <c:v>36800</c:v>
                </c:pt>
                <c:pt idx="71">
                  <c:v>36831</c:v>
                </c:pt>
                <c:pt idx="72">
                  <c:v>36861</c:v>
                </c:pt>
                <c:pt idx="73">
                  <c:v>36892</c:v>
                </c:pt>
                <c:pt idx="74">
                  <c:v>36923</c:v>
                </c:pt>
                <c:pt idx="75">
                  <c:v>36951</c:v>
                </c:pt>
                <c:pt idx="76">
                  <c:v>36982</c:v>
                </c:pt>
                <c:pt idx="77">
                  <c:v>37012</c:v>
                </c:pt>
                <c:pt idx="78">
                  <c:v>37043</c:v>
                </c:pt>
                <c:pt idx="79">
                  <c:v>37073</c:v>
                </c:pt>
                <c:pt idx="80">
                  <c:v>37104</c:v>
                </c:pt>
                <c:pt idx="81">
                  <c:v>37135</c:v>
                </c:pt>
                <c:pt idx="82">
                  <c:v>37165</c:v>
                </c:pt>
                <c:pt idx="83">
                  <c:v>37196</c:v>
                </c:pt>
                <c:pt idx="84">
                  <c:v>37226</c:v>
                </c:pt>
                <c:pt idx="85">
                  <c:v>37257</c:v>
                </c:pt>
                <c:pt idx="86">
                  <c:v>37288</c:v>
                </c:pt>
                <c:pt idx="87">
                  <c:v>37316</c:v>
                </c:pt>
                <c:pt idx="88">
                  <c:v>37347</c:v>
                </c:pt>
                <c:pt idx="89">
                  <c:v>37377</c:v>
                </c:pt>
                <c:pt idx="90">
                  <c:v>37408</c:v>
                </c:pt>
                <c:pt idx="91">
                  <c:v>37438</c:v>
                </c:pt>
                <c:pt idx="92">
                  <c:v>37469</c:v>
                </c:pt>
                <c:pt idx="93">
                  <c:v>37500</c:v>
                </c:pt>
                <c:pt idx="94">
                  <c:v>37530</c:v>
                </c:pt>
                <c:pt idx="95">
                  <c:v>37561</c:v>
                </c:pt>
                <c:pt idx="96">
                  <c:v>37591</c:v>
                </c:pt>
                <c:pt idx="97">
                  <c:v>37622</c:v>
                </c:pt>
                <c:pt idx="98">
                  <c:v>37653</c:v>
                </c:pt>
                <c:pt idx="99">
                  <c:v>37681</c:v>
                </c:pt>
                <c:pt idx="100">
                  <c:v>37712</c:v>
                </c:pt>
                <c:pt idx="101">
                  <c:v>37742</c:v>
                </c:pt>
                <c:pt idx="102">
                  <c:v>37773</c:v>
                </c:pt>
                <c:pt idx="103">
                  <c:v>37803</c:v>
                </c:pt>
                <c:pt idx="104">
                  <c:v>37834</c:v>
                </c:pt>
                <c:pt idx="105">
                  <c:v>37865</c:v>
                </c:pt>
                <c:pt idx="106">
                  <c:v>37895</c:v>
                </c:pt>
                <c:pt idx="107">
                  <c:v>37926</c:v>
                </c:pt>
                <c:pt idx="108">
                  <c:v>37956</c:v>
                </c:pt>
                <c:pt idx="109">
                  <c:v>37987</c:v>
                </c:pt>
                <c:pt idx="110">
                  <c:v>38018</c:v>
                </c:pt>
                <c:pt idx="111">
                  <c:v>38047</c:v>
                </c:pt>
                <c:pt idx="112">
                  <c:v>38078</c:v>
                </c:pt>
                <c:pt idx="113">
                  <c:v>38108</c:v>
                </c:pt>
                <c:pt idx="114">
                  <c:v>38139</c:v>
                </c:pt>
                <c:pt idx="115">
                  <c:v>38169</c:v>
                </c:pt>
                <c:pt idx="116">
                  <c:v>38200</c:v>
                </c:pt>
                <c:pt idx="117">
                  <c:v>38231</c:v>
                </c:pt>
                <c:pt idx="118">
                  <c:v>38261</c:v>
                </c:pt>
                <c:pt idx="119">
                  <c:v>38292</c:v>
                </c:pt>
                <c:pt idx="120">
                  <c:v>38322</c:v>
                </c:pt>
                <c:pt idx="121">
                  <c:v>38353</c:v>
                </c:pt>
                <c:pt idx="122">
                  <c:v>38384</c:v>
                </c:pt>
                <c:pt idx="123">
                  <c:v>38412</c:v>
                </c:pt>
                <c:pt idx="124">
                  <c:v>38443</c:v>
                </c:pt>
                <c:pt idx="125">
                  <c:v>38473</c:v>
                </c:pt>
                <c:pt idx="126">
                  <c:v>38504</c:v>
                </c:pt>
                <c:pt idx="127">
                  <c:v>38534</c:v>
                </c:pt>
                <c:pt idx="128">
                  <c:v>38565</c:v>
                </c:pt>
                <c:pt idx="129">
                  <c:v>38596</c:v>
                </c:pt>
                <c:pt idx="130">
                  <c:v>38626</c:v>
                </c:pt>
                <c:pt idx="131">
                  <c:v>38657</c:v>
                </c:pt>
                <c:pt idx="132">
                  <c:v>38687</c:v>
                </c:pt>
                <c:pt idx="133">
                  <c:v>38718</c:v>
                </c:pt>
                <c:pt idx="134">
                  <c:v>38749</c:v>
                </c:pt>
                <c:pt idx="135">
                  <c:v>38777</c:v>
                </c:pt>
                <c:pt idx="136">
                  <c:v>38808</c:v>
                </c:pt>
                <c:pt idx="137">
                  <c:v>38838</c:v>
                </c:pt>
                <c:pt idx="138">
                  <c:v>38869</c:v>
                </c:pt>
                <c:pt idx="139">
                  <c:v>38899</c:v>
                </c:pt>
                <c:pt idx="140">
                  <c:v>38930</c:v>
                </c:pt>
                <c:pt idx="141">
                  <c:v>38961</c:v>
                </c:pt>
                <c:pt idx="142">
                  <c:v>38991</c:v>
                </c:pt>
                <c:pt idx="143">
                  <c:v>39022</c:v>
                </c:pt>
                <c:pt idx="144">
                  <c:v>39052</c:v>
                </c:pt>
                <c:pt idx="145">
                  <c:v>39083</c:v>
                </c:pt>
                <c:pt idx="146">
                  <c:v>39114</c:v>
                </c:pt>
                <c:pt idx="147">
                  <c:v>39142</c:v>
                </c:pt>
                <c:pt idx="148">
                  <c:v>39173</c:v>
                </c:pt>
                <c:pt idx="149">
                  <c:v>39203</c:v>
                </c:pt>
                <c:pt idx="150">
                  <c:v>39234</c:v>
                </c:pt>
                <c:pt idx="151">
                  <c:v>39264</c:v>
                </c:pt>
                <c:pt idx="152">
                  <c:v>39295</c:v>
                </c:pt>
                <c:pt idx="153">
                  <c:v>39326</c:v>
                </c:pt>
                <c:pt idx="154">
                  <c:v>39356</c:v>
                </c:pt>
                <c:pt idx="155">
                  <c:v>39387</c:v>
                </c:pt>
                <c:pt idx="156">
                  <c:v>39417</c:v>
                </c:pt>
                <c:pt idx="157">
                  <c:v>39448</c:v>
                </c:pt>
                <c:pt idx="158">
                  <c:v>39479</c:v>
                </c:pt>
                <c:pt idx="159">
                  <c:v>39508</c:v>
                </c:pt>
                <c:pt idx="160">
                  <c:v>39539</c:v>
                </c:pt>
                <c:pt idx="161">
                  <c:v>39569</c:v>
                </c:pt>
                <c:pt idx="162">
                  <c:v>39600</c:v>
                </c:pt>
                <c:pt idx="163">
                  <c:v>39630</c:v>
                </c:pt>
                <c:pt idx="164">
                  <c:v>39661</c:v>
                </c:pt>
                <c:pt idx="165">
                  <c:v>39692</c:v>
                </c:pt>
                <c:pt idx="166">
                  <c:v>39722</c:v>
                </c:pt>
                <c:pt idx="167">
                  <c:v>39753</c:v>
                </c:pt>
                <c:pt idx="168">
                  <c:v>39783</c:v>
                </c:pt>
                <c:pt idx="169">
                  <c:v>39814</c:v>
                </c:pt>
                <c:pt idx="170">
                  <c:v>39845</c:v>
                </c:pt>
                <c:pt idx="171">
                  <c:v>39873</c:v>
                </c:pt>
                <c:pt idx="172">
                  <c:v>39904</c:v>
                </c:pt>
                <c:pt idx="173">
                  <c:v>39934</c:v>
                </c:pt>
                <c:pt idx="174">
                  <c:v>39965</c:v>
                </c:pt>
                <c:pt idx="175">
                  <c:v>39995</c:v>
                </c:pt>
                <c:pt idx="176">
                  <c:v>40026</c:v>
                </c:pt>
                <c:pt idx="177">
                  <c:v>40057</c:v>
                </c:pt>
                <c:pt idx="178">
                  <c:v>40087</c:v>
                </c:pt>
                <c:pt idx="179">
                  <c:v>40118</c:v>
                </c:pt>
                <c:pt idx="180">
                  <c:v>40148</c:v>
                </c:pt>
                <c:pt idx="181">
                  <c:v>40179</c:v>
                </c:pt>
                <c:pt idx="182">
                  <c:v>40210</c:v>
                </c:pt>
                <c:pt idx="183">
                  <c:v>40238</c:v>
                </c:pt>
                <c:pt idx="184">
                  <c:v>40269</c:v>
                </c:pt>
                <c:pt idx="185">
                  <c:v>40299</c:v>
                </c:pt>
                <c:pt idx="186">
                  <c:v>40330</c:v>
                </c:pt>
                <c:pt idx="187">
                  <c:v>40360</c:v>
                </c:pt>
                <c:pt idx="188">
                  <c:v>40391</c:v>
                </c:pt>
                <c:pt idx="189">
                  <c:v>40422</c:v>
                </c:pt>
                <c:pt idx="190">
                  <c:v>40452</c:v>
                </c:pt>
                <c:pt idx="191">
                  <c:v>40483</c:v>
                </c:pt>
                <c:pt idx="192">
                  <c:v>40513</c:v>
                </c:pt>
                <c:pt idx="193">
                  <c:v>40544</c:v>
                </c:pt>
                <c:pt idx="194">
                  <c:v>40575</c:v>
                </c:pt>
                <c:pt idx="195">
                  <c:v>40603</c:v>
                </c:pt>
                <c:pt idx="196">
                  <c:v>40634</c:v>
                </c:pt>
                <c:pt idx="197">
                  <c:v>40664</c:v>
                </c:pt>
                <c:pt idx="198">
                  <c:v>40695</c:v>
                </c:pt>
                <c:pt idx="199">
                  <c:v>40725</c:v>
                </c:pt>
                <c:pt idx="200">
                  <c:v>40756</c:v>
                </c:pt>
                <c:pt idx="201">
                  <c:v>40787</c:v>
                </c:pt>
                <c:pt idx="202">
                  <c:v>40817</c:v>
                </c:pt>
                <c:pt idx="203">
                  <c:v>40848</c:v>
                </c:pt>
                <c:pt idx="204">
                  <c:v>40878</c:v>
                </c:pt>
                <c:pt idx="205">
                  <c:v>40909</c:v>
                </c:pt>
                <c:pt idx="206">
                  <c:v>40940</c:v>
                </c:pt>
                <c:pt idx="207">
                  <c:v>40969</c:v>
                </c:pt>
                <c:pt idx="208">
                  <c:v>41000</c:v>
                </c:pt>
                <c:pt idx="209">
                  <c:v>41030</c:v>
                </c:pt>
                <c:pt idx="210">
                  <c:v>41061</c:v>
                </c:pt>
                <c:pt idx="211">
                  <c:v>41091</c:v>
                </c:pt>
                <c:pt idx="212">
                  <c:v>41122</c:v>
                </c:pt>
                <c:pt idx="213">
                  <c:v>41153</c:v>
                </c:pt>
                <c:pt idx="214">
                  <c:v>41183</c:v>
                </c:pt>
                <c:pt idx="215">
                  <c:v>41214</c:v>
                </c:pt>
                <c:pt idx="216">
                  <c:v>41244</c:v>
                </c:pt>
                <c:pt idx="217">
                  <c:v>41275</c:v>
                </c:pt>
                <c:pt idx="218">
                  <c:v>41306</c:v>
                </c:pt>
                <c:pt idx="219">
                  <c:v>41334</c:v>
                </c:pt>
                <c:pt idx="220">
                  <c:v>41365</c:v>
                </c:pt>
                <c:pt idx="221">
                  <c:v>41395</c:v>
                </c:pt>
                <c:pt idx="222">
                  <c:v>41426</c:v>
                </c:pt>
                <c:pt idx="223">
                  <c:v>41456</c:v>
                </c:pt>
                <c:pt idx="224">
                  <c:v>41487</c:v>
                </c:pt>
                <c:pt idx="225">
                  <c:v>41518</c:v>
                </c:pt>
                <c:pt idx="226">
                  <c:v>41548</c:v>
                </c:pt>
                <c:pt idx="227">
                  <c:v>41579</c:v>
                </c:pt>
                <c:pt idx="228">
                  <c:v>41609</c:v>
                </c:pt>
                <c:pt idx="229">
                  <c:v>41640</c:v>
                </c:pt>
                <c:pt idx="230">
                  <c:v>41671</c:v>
                </c:pt>
                <c:pt idx="231">
                  <c:v>41699</c:v>
                </c:pt>
                <c:pt idx="232">
                  <c:v>41730</c:v>
                </c:pt>
                <c:pt idx="233">
                  <c:v>41760</c:v>
                </c:pt>
                <c:pt idx="234">
                  <c:v>41791</c:v>
                </c:pt>
                <c:pt idx="235">
                  <c:v>41821</c:v>
                </c:pt>
                <c:pt idx="236">
                  <c:v>41852</c:v>
                </c:pt>
                <c:pt idx="237">
                  <c:v>41883</c:v>
                </c:pt>
                <c:pt idx="238">
                  <c:v>41913</c:v>
                </c:pt>
                <c:pt idx="239">
                  <c:v>41944</c:v>
                </c:pt>
                <c:pt idx="240">
                  <c:v>41974</c:v>
                </c:pt>
                <c:pt idx="241">
                  <c:v>42005</c:v>
                </c:pt>
                <c:pt idx="242">
                  <c:v>42036</c:v>
                </c:pt>
                <c:pt idx="243">
                  <c:v>42064</c:v>
                </c:pt>
                <c:pt idx="244">
                  <c:v>42095</c:v>
                </c:pt>
                <c:pt idx="245">
                  <c:v>42125</c:v>
                </c:pt>
                <c:pt idx="246">
                  <c:v>42156</c:v>
                </c:pt>
                <c:pt idx="247">
                  <c:v>42186</c:v>
                </c:pt>
                <c:pt idx="248">
                  <c:v>42217</c:v>
                </c:pt>
                <c:pt idx="249">
                  <c:v>42248</c:v>
                </c:pt>
                <c:pt idx="250">
                  <c:v>42278</c:v>
                </c:pt>
                <c:pt idx="251">
                  <c:v>42309</c:v>
                </c:pt>
              </c:numCache>
            </c:numRef>
          </c:cat>
          <c:val>
            <c:numRef>
              <c:f>BC!$H$19:$H$270</c:f>
              <c:numCache>
                <c:formatCode>0</c:formatCode>
                <c:ptCount val="252"/>
                <c:pt idx="0">
                  <c:v>10466</c:v>
                </c:pt>
                <c:pt idx="1">
                  <c:v>9184</c:v>
                </c:pt>
                <c:pt idx="2">
                  <c:v>7376</c:v>
                </c:pt>
                <c:pt idx="3">
                  <c:v>5352</c:v>
                </c:pt>
                <c:pt idx="4">
                  <c:v>3400</c:v>
                </c:pt>
                <c:pt idx="5">
                  <c:v>1471</c:v>
                </c:pt>
                <c:pt idx="6">
                  <c:v>-536</c:v>
                </c:pt>
                <c:pt idx="7">
                  <c:v>-1759</c:v>
                </c:pt>
                <c:pt idx="8">
                  <c:v>-3168</c:v>
                </c:pt>
                <c:pt idx="9">
                  <c:v>-4209</c:v>
                </c:pt>
                <c:pt idx="10">
                  <c:v>-4536</c:v>
                </c:pt>
                <c:pt idx="11">
                  <c:v>-4216</c:v>
                </c:pt>
                <c:pt idx="12">
                  <c:v>-3464</c:v>
                </c:pt>
                <c:pt idx="13">
                  <c:v>-3126.8000000000029</c:v>
                </c:pt>
                <c:pt idx="14">
                  <c:v>-2096.9000000000087</c:v>
                </c:pt>
                <c:pt idx="15">
                  <c:v>-1643.2000000000116</c:v>
                </c:pt>
                <c:pt idx="16">
                  <c:v>-976.70000000001164</c:v>
                </c:pt>
                <c:pt idx="17">
                  <c:v>-28.099999999998545</c:v>
                </c:pt>
                <c:pt idx="18">
                  <c:v>421.90000000000873</c:v>
                </c:pt>
                <c:pt idx="19">
                  <c:v>73</c:v>
                </c:pt>
                <c:pt idx="20">
                  <c:v>-304.79999999999563</c:v>
                </c:pt>
                <c:pt idx="21">
                  <c:v>-1417.8000000000029</c:v>
                </c:pt>
                <c:pt idx="22">
                  <c:v>-3055.4999999999927</c:v>
                </c:pt>
                <c:pt idx="23">
                  <c:v>-3810.6999999999898</c:v>
                </c:pt>
                <c:pt idx="24">
                  <c:v>-5599.0999999999913</c:v>
                </c:pt>
                <c:pt idx="25">
                  <c:v>-4459.7999999999956</c:v>
                </c:pt>
                <c:pt idx="26">
                  <c:v>-5623.5999999999913</c:v>
                </c:pt>
                <c:pt idx="27">
                  <c:v>-6056.6999999999898</c:v>
                </c:pt>
                <c:pt idx="28">
                  <c:v>-7159.9999999999854</c:v>
                </c:pt>
                <c:pt idx="29">
                  <c:v>-7479.9000000000015</c:v>
                </c:pt>
                <c:pt idx="30">
                  <c:v>-7517.3000000000029</c:v>
                </c:pt>
                <c:pt idx="31">
                  <c:v>-7714.6000000000131</c:v>
                </c:pt>
                <c:pt idx="32">
                  <c:v>-7730.2000000000189</c:v>
                </c:pt>
                <c:pt idx="33">
                  <c:v>-7944.6000000000058</c:v>
                </c:pt>
                <c:pt idx="34">
                  <c:v>-7489.8000000000102</c:v>
                </c:pt>
                <c:pt idx="35">
                  <c:v>-7934.5</c:v>
                </c:pt>
                <c:pt idx="36">
                  <c:v>-6854.1000000000058</c:v>
                </c:pt>
                <c:pt idx="37">
                  <c:v>-8752.7999999999956</c:v>
                </c:pt>
                <c:pt idx="38">
                  <c:v>-7780.2999999999956</c:v>
                </c:pt>
                <c:pt idx="39">
                  <c:v>-7774.1999999999971</c:v>
                </c:pt>
                <c:pt idx="40">
                  <c:v>-6925.9999999999927</c:v>
                </c:pt>
                <c:pt idx="41">
                  <c:v>-6987.9000000000015</c:v>
                </c:pt>
                <c:pt idx="42">
                  <c:v>-6437.5</c:v>
                </c:pt>
                <c:pt idx="43">
                  <c:v>-6315.2000000000116</c:v>
                </c:pt>
                <c:pt idx="44">
                  <c:v>-6186.9000000000087</c:v>
                </c:pt>
                <c:pt idx="45">
                  <c:v>-6526.1000000000058</c:v>
                </c:pt>
                <c:pt idx="46">
                  <c:v>-7113.0999999999985</c:v>
                </c:pt>
                <c:pt idx="47">
                  <c:v>-6851.6999999999971</c:v>
                </c:pt>
                <c:pt idx="48">
                  <c:v>-6594.3999999999942</c:v>
                </c:pt>
                <c:pt idx="49">
                  <c:v>-6586.3999999999942</c:v>
                </c:pt>
                <c:pt idx="50">
                  <c:v>-6264.4999999999927</c:v>
                </c:pt>
                <c:pt idx="51">
                  <c:v>-5596.8000000000029</c:v>
                </c:pt>
                <c:pt idx="52">
                  <c:v>-5508</c:v>
                </c:pt>
                <c:pt idx="53">
                  <c:v>-5083.6999999999971</c:v>
                </c:pt>
                <c:pt idx="54">
                  <c:v>-5416.9000000000015</c:v>
                </c:pt>
                <c:pt idx="55">
                  <c:v>-4909.4000000000015</c:v>
                </c:pt>
                <c:pt idx="56">
                  <c:v>-4930.3000000000029</c:v>
                </c:pt>
                <c:pt idx="57">
                  <c:v>-3800.2000000000044</c:v>
                </c:pt>
                <c:pt idx="58">
                  <c:v>-2515.2999999999956</c:v>
                </c:pt>
                <c:pt idx="59">
                  <c:v>-2021.6999999999971</c:v>
                </c:pt>
                <c:pt idx="60">
                  <c:v>-1288.6999999999898</c:v>
                </c:pt>
                <c:pt idx="61">
                  <c:v>-685.49999999999272</c:v>
                </c:pt>
                <c:pt idx="62">
                  <c:v>-707.89999999999418</c:v>
                </c:pt>
                <c:pt idx="63">
                  <c:v>-459.39999999999418</c:v>
                </c:pt>
                <c:pt idx="64">
                  <c:v>-303.69999999999709</c:v>
                </c:pt>
                <c:pt idx="65">
                  <c:v>-235.09999999999854</c:v>
                </c:pt>
                <c:pt idx="66">
                  <c:v>171</c:v>
                </c:pt>
                <c:pt idx="67">
                  <c:v>205</c:v>
                </c:pt>
                <c:pt idx="68">
                  <c:v>491.19999999999709</c:v>
                </c:pt>
                <c:pt idx="69">
                  <c:v>220.80000000000291</c:v>
                </c:pt>
                <c:pt idx="70">
                  <c:v>-170.09999999999127</c:v>
                </c:pt>
                <c:pt idx="71">
                  <c:v>-294.69999999998254</c:v>
                </c:pt>
                <c:pt idx="72">
                  <c:v>-731.8999999999869</c:v>
                </c:pt>
                <c:pt idx="73">
                  <c:v>-1097.3999999999942</c:v>
                </c:pt>
                <c:pt idx="74">
                  <c:v>-1091.6999999999825</c:v>
                </c:pt>
                <c:pt idx="75">
                  <c:v>-1388.6999999999971</c:v>
                </c:pt>
                <c:pt idx="76">
                  <c:v>-1451.7999999999956</c:v>
                </c:pt>
                <c:pt idx="77">
                  <c:v>-1607.6999999999971</c:v>
                </c:pt>
                <c:pt idx="78">
                  <c:v>-1579.2000000000044</c:v>
                </c:pt>
                <c:pt idx="79">
                  <c:v>-1584.1999999999971</c:v>
                </c:pt>
                <c:pt idx="80">
                  <c:v>-1047.1000000000058</c:v>
                </c:pt>
                <c:pt idx="81">
                  <c:v>-120.20000000001164</c:v>
                </c:pt>
                <c:pt idx="82">
                  <c:v>676.19999999999709</c:v>
                </c:pt>
                <c:pt idx="83">
                  <c:v>1627.5999999999985</c:v>
                </c:pt>
                <c:pt idx="84">
                  <c:v>2685.1999999999971</c:v>
                </c:pt>
                <c:pt idx="85">
                  <c:v>3338.5999999999985</c:v>
                </c:pt>
                <c:pt idx="86">
                  <c:v>3520.4000000000015</c:v>
                </c:pt>
                <c:pt idx="87">
                  <c:v>4399.4000000000087</c:v>
                </c:pt>
                <c:pt idx="88">
                  <c:v>4783.3000000000029</c:v>
                </c:pt>
                <c:pt idx="89">
                  <c:v>4955.7000000000044</c:v>
                </c:pt>
                <c:pt idx="90">
                  <c:v>5354.2000000000044</c:v>
                </c:pt>
                <c:pt idx="91">
                  <c:v>6446.5999999999985</c:v>
                </c:pt>
                <c:pt idx="92">
                  <c:v>7395.9000000000015</c:v>
                </c:pt>
                <c:pt idx="93">
                  <c:v>9291.5999999999913</c:v>
                </c:pt>
                <c:pt idx="94">
                  <c:v>11240.899999999987</c:v>
                </c:pt>
                <c:pt idx="95">
                  <c:v>12234.299999999996</c:v>
                </c:pt>
                <c:pt idx="96">
                  <c:v>13196</c:v>
                </c:pt>
                <c:pt idx="97">
                  <c:v>14183.800000000003</c:v>
                </c:pt>
                <c:pt idx="98">
                  <c:v>15036.100000000006</c:v>
                </c:pt>
                <c:pt idx="99">
                  <c:v>15976.699999999997</c:v>
                </c:pt>
                <c:pt idx="100">
                  <c:v>17199.400000000009</c:v>
                </c:pt>
                <c:pt idx="101">
                  <c:v>19341.399999999994</c:v>
                </c:pt>
                <c:pt idx="102">
                  <c:v>21018</c:v>
                </c:pt>
                <c:pt idx="103">
                  <c:v>21876.9</c:v>
                </c:pt>
                <c:pt idx="104">
                  <c:v>22972.900000000009</c:v>
                </c:pt>
                <c:pt idx="105">
                  <c:v>23143.700000000012</c:v>
                </c:pt>
                <c:pt idx="106">
                  <c:v>23491</c:v>
                </c:pt>
                <c:pt idx="107">
                  <c:v>23928.5</c:v>
                </c:pt>
                <c:pt idx="108">
                  <c:v>24877.799999999996</c:v>
                </c:pt>
                <c:pt idx="109">
                  <c:v>25309.799999999996</c:v>
                </c:pt>
                <c:pt idx="110">
                  <c:v>26163.799999999988</c:v>
                </c:pt>
                <c:pt idx="111">
                  <c:v>27219.099999999991</c:v>
                </c:pt>
                <c:pt idx="112">
                  <c:v>27460.400000000001</c:v>
                </c:pt>
                <c:pt idx="113">
                  <c:v>28058.699999999997</c:v>
                </c:pt>
                <c:pt idx="114">
                  <c:v>29514.399999999994</c:v>
                </c:pt>
                <c:pt idx="115">
                  <c:v>30930.499999999993</c:v>
                </c:pt>
                <c:pt idx="116">
                  <c:v>31701.1</c:v>
                </c:pt>
                <c:pt idx="117">
                  <c:v>32220.9</c:v>
                </c:pt>
                <c:pt idx="118">
                  <c:v>32695.900000000016</c:v>
                </c:pt>
                <c:pt idx="119">
                  <c:v>33071.300000000017</c:v>
                </c:pt>
                <c:pt idx="120">
                  <c:v>33841.900000000016</c:v>
                </c:pt>
                <c:pt idx="121">
                  <c:v>34443.700000000012</c:v>
                </c:pt>
                <c:pt idx="122">
                  <c:v>35264.300000000003</c:v>
                </c:pt>
                <c:pt idx="123">
                  <c:v>36026.299999999988</c:v>
                </c:pt>
                <c:pt idx="124">
                  <c:v>37943.399999999994</c:v>
                </c:pt>
                <c:pt idx="125">
                  <c:v>38282.299999999988</c:v>
                </c:pt>
                <c:pt idx="126">
                  <c:v>38513.899999999994</c:v>
                </c:pt>
                <c:pt idx="127">
                  <c:v>40055.600000000006</c:v>
                </c:pt>
                <c:pt idx="128">
                  <c:v>40275.800000000003</c:v>
                </c:pt>
                <c:pt idx="129">
                  <c:v>41428.900000000009</c:v>
                </c:pt>
                <c:pt idx="130">
                  <c:v>42102.7</c:v>
                </c:pt>
                <c:pt idx="131">
                  <c:v>44100.600000000006</c:v>
                </c:pt>
                <c:pt idx="132">
                  <c:v>44929.2</c:v>
                </c:pt>
                <c:pt idx="133">
                  <c:v>45569.799999999988</c:v>
                </c:pt>
                <c:pt idx="134">
                  <c:v>45598.499999999985</c:v>
                </c:pt>
                <c:pt idx="135">
                  <c:v>45928.39999999998</c:v>
                </c:pt>
                <c:pt idx="136">
                  <c:v>45128.799999999988</c:v>
                </c:pt>
                <c:pt idx="137">
                  <c:v>44681.199999999983</c:v>
                </c:pt>
                <c:pt idx="138">
                  <c:v>44725.099999999991</c:v>
                </c:pt>
                <c:pt idx="139">
                  <c:v>45362.299999999988</c:v>
                </c:pt>
                <c:pt idx="140">
                  <c:v>46242.8</c:v>
                </c:pt>
                <c:pt idx="141">
                  <c:v>46371.799999999988</c:v>
                </c:pt>
                <c:pt idx="142">
                  <c:v>46631.100000000006</c:v>
                </c:pt>
                <c:pt idx="143">
                  <c:v>45769.2</c:v>
                </c:pt>
                <c:pt idx="144">
                  <c:v>46465</c:v>
                </c:pt>
                <c:pt idx="145">
                  <c:v>46145.476999999984</c:v>
                </c:pt>
                <c:pt idx="146">
                  <c:v>46223.292999999991</c:v>
                </c:pt>
                <c:pt idx="147">
                  <c:v>45838.514999999985</c:v>
                </c:pt>
                <c:pt idx="148">
                  <c:v>46927.090000000011</c:v>
                </c:pt>
                <c:pt idx="149">
                  <c:v>47767.312999999995</c:v>
                </c:pt>
                <c:pt idx="150">
                  <c:v>47495.585000000006</c:v>
                </c:pt>
                <c:pt idx="151">
                  <c:v>45180.30700000003</c:v>
                </c:pt>
                <c:pt idx="152">
                  <c:v>44171.339000000007</c:v>
                </c:pt>
                <c:pt idx="153">
                  <c:v>43172.556000000026</c:v>
                </c:pt>
                <c:pt idx="154">
                  <c:v>42653.002000000008</c:v>
                </c:pt>
                <c:pt idx="155">
                  <c:v>41443.945999999982</c:v>
                </c:pt>
                <c:pt idx="156">
                  <c:v>40028.220999999976</c:v>
                </c:pt>
                <c:pt idx="157">
                  <c:v>38435.107999999978</c:v>
                </c:pt>
                <c:pt idx="158">
                  <c:v>36383.761999999973</c:v>
                </c:pt>
                <c:pt idx="159">
                  <c:v>34064.381000000023</c:v>
                </c:pt>
                <c:pt idx="160">
                  <c:v>31618.954000000056</c:v>
                </c:pt>
                <c:pt idx="161">
                  <c:v>31839.439000000013</c:v>
                </c:pt>
                <c:pt idx="162">
                  <c:v>30746.005000000005</c:v>
                </c:pt>
                <c:pt idx="163">
                  <c:v>30729.575000000012</c:v>
                </c:pt>
                <c:pt idx="164">
                  <c:v>29487.799999999988</c:v>
                </c:pt>
                <c:pt idx="165">
                  <c:v>28776.099999999977</c:v>
                </c:pt>
                <c:pt idx="166">
                  <c:v>26669.477999999915</c:v>
                </c:pt>
                <c:pt idx="167">
                  <c:v>26277.377999999939</c:v>
                </c:pt>
                <c:pt idx="168">
                  <c:v>24957.630999999936</c:v>
                </c:pt>
                <c:pt idx="169">
                  <c:v>23505.424999999959</c:v>
                </c:pt>
                <c:pt idx="170">
                  <c:v>24418.584999999992</c:v>
                </c:pt>
                <c:pt idx="171">
                  <c:v>25188.197000000015</c:v>
                </c:pt>
                <c:pt idx="172">
                  <c:v>27148</c:v>
                </c:pt>
                <c:pt idx="173">
                  <c:v>25694.587000000029</c:v>
                </c:pt>
                <c:pt idx="174">
                  <c:v>27569.960999999981</c:v>
                </c:pt>
                <c:pt idx="175">
                  <c:v>27152.264999999956</c:v>
                </c:pt>
                <c:pt idx="176">
                  <c:v>27905.033999999956</c:v>
                </c:pt>
                <c:pt idx="177">
                  <c:v>26455.937000000034</c:v>
                </c:pt>
                <c:pt idx="178">
                  <c:v>26443.458000000013</c:v>
                </c:pt>
                <c:pt idx="179">
                  <c:v>25419.853000000017</c:v>
                </c:pt>
                <c:pt idx="180">
                  <c:v>25272.459000000003</c:v>
                </c:pt>
                <c:pt idx="181">
                  <c:v>25621.567999999999</c:v>
                </c:pt>
                <c:pt idx="182">
                  <c:v>24249.969999999972</c:v>
                </c:pt>
                <c:pt idx="183">
                  <c:v>23166.001999999979</c:v>
                </c:pt>
                <c:pt idx="184">
                  <c:v>20756.095000000001</c:v>
                </c:pt>
                <c:pt idx="185">
                  <c:v>21583.342000000004</c:v>
                </c:pt>
                <c:pt idx="186">
                  <c:v>19246.999000000011</c:v>
                </c:pt>
                <c:pt idx="187">
                  <c:v>17680.218999999983</c:v>
                </c:pt>
                <c:pt idx="188">
                  <c:v>17018.582000000024</c:v>
                </c:pt>
                <c:pt idx="189">
                  <c:v>16787.288</c:v>
                </c:pt>
                <c:pt idx="190">
                  <c:v>17298.251999999979</c:v>
                </c:pt>
                <c:pt idx="191">
                  <c:v>16979.267999999982</c:v>
                </c:pt>
                <c:pt idx="192">
                  <c:v>20154.661999999982</c:v>
                </c:pt>
                <c:pt idx="193">
                  <c:v>20733.57799999995</c:v>
                </c:pt>
                <c:pt idx="194">
                  <c:v>21538.699999999953</c:v>
                </c:pt>
                <c:pt idx="195">
                  <c:v>22418.124999999971</c:v>
                </c:pt>
                <c:pt idx="196">
                  <c:v>22996.981999999989</c:v>
                </c:pt>
                <c:pt idx="197">
                  <c:v>23071.080000000045</c:v>
                </c:pt>
                <c:pt idx="198">
                  <c:v>25234.391999999993</c:v>
                </c:pt>
                <c:pt idx="199">
                  <c:v>27028.950999999972</c:v>
                </c:pt>
                <c:pt idx="200">
                  <c:v>28515.837</c:v>
                </c:pt>
                <c:pt idx="201">
                  <c:v>30510.89499999999</c:v>
                </c:pt>
                <c:pt idx="202">
                  <c:v>31038.802999999985</c:v>
                </c:pt>
                <c:pt idx="203">
                  <c:v>31325.645999999979</c:v>
                </c:pt>
                <c:pt idx="204">
                  <c:v>29796.291000000027</c:v>
                </c:pt>
                <c:pt idx="205">
                  <c:v>28089.929000000033</c:v>
                </c:pt>
                <c:pt idx="206">
                  <c:v>28598.241000000038</c:v>
                </c:pt>
                <c:pt idx="207">
                  <c:v>29070.022000000055</c:v>
                </c:pt>
                <c:pt idx="208">
                  <c:v>28088.022999999986</c:v>
                </c:pt>
                <c:pt idx="209">
                  <c:v>27523.776999999973</c:v>
                </c:pt>
                <c:pt idx="210">
                  <c:v>23893.93399999995</c:v>
                </c:pt>
                <c:pt idx="211">
                  <c:v>23619.194999999949</c:v>
                </c:pt>
                <c:pt idx="212">
                  <c:v>22962.020999999921</c:v>
                </c:pt>
                <c:pt idx="213">
                  <c:v>22442.596999999951</c:v>
                </c:pt>
                <c:pt idx="214">
                  <c:v>21738.703999999969</c:v>
                </c:pt>
                <c:pt idx="215">
                  <c:v>20966.547999999952</c:v>
                </c:pt>
                <c:pt idx="216">
                  <c:v>19394.724000000017</c:v>
                </c:pt>
                <c:pt idx="217">
                  <c:v>16662.320999999996</c:v>
                </c:pt>
                <c:pt idx="218">
                  <c:v>13680.574000000022</c:v>
                </c:pt>
                <c:pt idx="219">
                  <c:v>11816.613999999972</c:v>
                </c:pt>
                <c:pt idx="220">
                  <c:v>9937.5540000000037</c:v>
                </c:pt>
                <c:pt idx="221">
                  <c:v>7742.002999999997</c:v>
                </c:pt>
                <c:pt idx="222">
                  <c:v>9249.6299999999756</c:v>
                </c:pt>
                <c:pt idx="223">
                  <c:v>4486.2909999999683</c:v>
                </c:pt>
                <c:pt idx="224">
                  <c:v>2487.0840000000026</c:v>
                </c:pt>
                <c:pt idx="225">
                  <c:v>1925.8289999999979</c:v>
                </c:pt>
                <c:pt idx="226">
                  <c:v>45.502999999996973</c:v>
                </c:pt>
                <c:pt idx="227">
                  <c:v>1978.1989999999641</c:v>
                </c:pt>
                <c:pt idx="228">
                  <c:v>2384.3959999999497</c:v>
                </c:pt>
                <c:pt idx="229">
                  <c:v>2356.8259999999427</c:v>
                </c:pt>
                <c:pt idx="230">
                  <c:v>1506.9469999999274</c:v>
                </c:pt>
                <c:pt idx="231">
                  <c:v>1465.4479999999166</c:v>
                </c:pt>
                <c:pt idx="232">
                  <c:v>2971.2899999999208</c:v>
                </c:pt>
                <c:pt idx="233">
                  <c:v>2916.8659999999509</c:v>
                </c:pt>
                <c:pt idx="234">
                  <c:v>2958.3169999999518</c:v>
                </c:pt>
                <c:pt idx="235">
                  <c:v>6427.8329999999842</c:v>
                </c:pt>
                <c:pt idx="236">
                  <c:v>6365.622000000003</c:v>
                </c:pt>
                <c:pt idx="237">
                  <c:v>3433.2790000000386</c:v>
                </c:pt>
                <c:pt idx="238">
                  <c:v>2484.4220000000205</c:v>
                </c:pt>
                <c:pt idx="239">
                  <c:v>-1681.1989999999932</c:v>
                </c:pt>
                <c:pt idx="240">
                  <c:v>-4035.9759999999951</c:v>
                </c:pt>
                <c:pt idx="241">
                  <c:v>-3137.61599999998</c:v>
                </c:pt>
                <c:pt idx="242">
                  <c:v>-3848.5860000000393</c:v>
                </c:pt>
                <c:pt idx="243">
                  <c:v>-3506.2250000000058</c:v>
                </c:pt>
                <c:pt idx="244">
                  <c:v>-3521.8750000000291</c:v>
                </c:pt>
                <c:pt idx="245">
                  <c:v>-1472.4200000000419</c:v>
                </c:pt>
                <c:pt idx="246">
                  <c:v>705.22299999996903</c:v>
                </c:pt>
                <c:pt idx="247">
                  <c:v>1521.5759999999427</c:v>
                </c:pt>
                <c:pt idx="248">
                  <c:v>3052.9649999999674</c:v>
                </c:pt>
                <c:pt idx="249">
                  <c:v>6937.1419999999634</c:v>
                </c:pt>
                <c:pt idx="250">
                  <c:v>10111.668999999965</c:v>
                </c:pt>
                <c:pt idx="251">
                  <c:v>13735.425999999949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8176"/>
        <c:axId val="87876352"/>
      </c:lineChart>
      <c:dateAx>
        <c:axId val="87858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7876352"/>
        <c:crosses val="autoZero"/>
        <c:auto val="1"/>
        <c:lblOffset val="100"/>
        <c:baseTimeUnit val="months"/>
      </c:dateAx>
      <c:valAx>
        <c:axId val="87876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78581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2</a:t>
            </a:r>
          </a:p>
          <a:p>
            <a:pPr>
              <a:defRPr/>
            </a:pPr>
            <a:r>
              <a:rPr lang="en-US"/>
              <a:t>Balança comercial, exportações e importações, Brasil</a:t>
            </a:r>
          </a:p>
          <a:p>
            <a:pPr>
              <a:defRPr/>
            </a:pPr>
            <a:r>
              <a:rPr lang="en-US" sz="1400"/>
              <a:t>Valores em US$ milhões, acumulados em 12 meses</a:t>
            </a:r>
          </a:p>
        </c:rich>
      </c:tx>
      <c:layout>
        <c:manualLayout>
          <c:xMode val="edge"/>
          <c:yMode val="edge"/>
          <c:x val="0.24688927809495201"/>
          <c:y val="2.11736222015598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1118101503894"/>
          <c:y val="0.1540699453103678"/>
          <c:w val="0.73519069257515457"/>
          <c:h val="0.63081372230777821"/>
        </c:manualLayout>
      </c:layout>
      <c:barChart>
        <c:barDir val="col"/>
        <c:grouping val="clustered"/>
        <c:varyColors val="0"/>
        <c:ser>
          <c:idx val="2"/>
          <c:order val="2"/>
          <c:tx>
            <c:v>Balança comercial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BC!$A$212:$A$270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BC!$H$212:$H$270</c:f>
              <c:numCache>
                <c:formatCode>0</c:formatCode>
                <c:ptCount val="59"/>
                <c:pt idx="0">
                  <c:v>20733.57799999995</c:v>
                </c:pt>
                <c:pt idx="1">
                  <c:v>21538.699999999953</c:v>
                </c:pt>
                <c:pt idx="2">
                  <c:v>22418.124999999971</c:v>
                </c:pt>
                <c:pt idx="3">
                  <c:v>22996.981999999989</c:v>
                </c:pt>
                <c:pt idx="4">
                  <c:v>23071.080000000045</c:v>
                </c:pt>
                <c:pt idx="5">
                  <c:v>25234.391999999993</c:v>
                </c:pt>
                <c:pt idx="6">
                  <c:v>27028.950999999972</c:v>
                </c:pt>
                <c:pt idx="7">
                  <c:v>28515.837</c:v>
                </c:pt>
                <c:pt idx="8">
                  <c:v>30510.89499999999</c:v>
                </c:pt>
                <c:pt idx="9">
                  <c:v>31038.802999999985</c:v>
                </c:pt>
                <c:pt idx="10">
                  <c:v>31325.645999999979</c:v>
                </c:pt>
                <c:pt idx="11">
                  <c:v>29796.291000000027</c:v>
                </c:pt>
                <c:pt idx="12">
                  <c:v>28089.929000000033</c:v>
                </c:pt>
                <c:pt idx="13">
                  <c:v>28598.241000000038</c:v>
                </c:pt>
                <c:pt idx="14">
                  <c:v>29070.022000000055</c:v>
                </c:pt>
                <c:pt idx="15">
                  <c:v>28088.022999999986</c:v>
                </c:pt>
                <c:pt idx="16">
                  <c:v>27523.776999999973</c:v>
                </c:pt>
                <c:pt idx="17">
                  <c:v>23893.93399999995</c:v>
                </c:pt>
                <c:pt idx="18">
                  <c:v>23619.194999999949</c:v>
                </c:pt>
                <c:pt idx="19">
                  <c:v>22962.020999999921</c:v>
                </c:pt>
                <c:pt idx="20">
                  <c:v>22442.596999999951</c:v>
                </c:pt>
                <c:pt idx="21">
                  <c:v>21738.703999999969</c:v>
                </c:pt>
                <c:pt idx="22">
                  <c:v>20966.547999999952</c:v>
                </c:pt>
                <c:pt idx="23">
                  <c:v>19394.724000000017</c:v>
                </c:pt>
                <c:pt idx="24">
                  <c:v>16662.320999999996</c:v>
                </c:pt>
                <c:pt idx="25">
                  <c:v>13680.574000000022</c:v>
                </c:pt>
                <c:pt idx="26">
                  <c:v>11816.613999999972</c:v>
                </c:pt>
                <c:pt idx="27">
                  <c:v>9937.5540000000037</c:v>
                </c:pt>
                <c:pt idx="28">
                  <c:v>7742.002999999997</c:v>
                </c:pt>
                <c:pt idx="29">
                  <c:v>9249.6299999999756</c:v>
                </c:pt>
                <c:pt idx="30">
                  <c:v>4486.2909999999683</c:v>
                </c:pt>
                <c:pt idx="31">
                  <c:v>2487.0840000000026</c:v>
                </c:pt>
                <c:pt idx="32">
                  <c:v>1925.8289999999979</c:v>
                </c:pt>
                <c:pt idx="33">
                  <c:v>45.502999999996973</c:v>
                </c:pt>
                <c:pt idx="34">
                  <c:v>1978.1989999999641</c:v>
                </c:pt>
                <c:pt idx="35">
                  <c:v>2384.3959999999497</c:v>
                </c:pt>
                <c:pt idx="36">
                  <c:v>2356.8259999999427</c:v>
                </c:pt>
                <c:pt idx="37">
                  <c:v>1506.9469999999274</c:v>
                </c:pt>
                <c:pt idx="38">
                  <c:v>1465.4479999999166</c:v>
                </c:pt>
                <c:pt idx="39">
                  <c:v>2971.2899999999208</c:v>
                </c:pt>
                <c:pt idx="40">
                  <c:v>2916.8659999999509</c:v>
                </c:pt>
                <c:pt idx="41">
                  <c:v>2958.3169999999518</c:v>
                </c:pt>
                <c:pt idx="42">
                  <c:v>6427.8329999999842</c:v>
                </c:pt>
                <c:pt idx="43">
                  <c:v>6365.622000000003</c:v>
                </c:pt>
                <c:pt idx="44">
                  <c:v>3433.2790000000386</c:v>
                </c:pt>
                <c:pt idx="45">
                  <c:v>2484.4220000000205</c:v>
                </c:pt>
                <c:pt idx="46">
                  <c:v>-1681.1989999999932</c:v>
                </c:pt>
                <c:pt idx="47">
                  <c:v>-4035.9759999999951</c:v>
                </c:pt>
                <c:pt idx="48">
                  <c:v>-3137.61599999998</c:v>
                </c:pt>
                <c:pt idx="49">
                  <c:v>-3848.5860000000393</c:v>
                </c:pt>
                <c:pt idx="50">
                  <c:v>-3506.2250000000058</c:v>
                </c:pt>
                <c:pt idx="51">
                  <c:v>-3521.8750000000291</c:v>
                </c:pt>
                <c:pt idx="52">
                  <c:v>-1472.4200000000419</c:v>
                </c:pt>
                <c:pt idx="53">
                  <c:v>705.22299999996903</c:v>
                </c:pt>
                <c:pt idx="54">
                  <c:v>1521.5759999999427</c:v>
                </c:pt>
                <c:pt idx="55">
                  <c:v>3052.9649999999674</c:v>
                </c:pt>
                <c:pt idx="56">
                  <c:v>6937.1419999999634</c:v>
                </c:pt>
                <c:pt idx="57">
                  <c:v>10111.668999999965</c:v>
                </c:pt>
                <c:pt idx="58">
                  <c:v>13735.425999999949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11360"/>
        <c:axId val="88109440"/>
      </c:barChart>
      <c:lineChart>
        <c:grouping val="standard"/>
        <c:varyColors val="0"/>
        <c:ser>
          <c:idx val="0"/>
          <c:order val="0"/>
          <c:tx>
            <c:v>Exportações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BC!$A$212:$A$270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BC!$F$212:$F$270</c:f>
              <c:numCache>
                <c:formatCode>0</c:formatCode>
                <c:ptCount val="59"/>
                <c:pt idx="0">
                  <c:v>205824.69999999998</c:v>
                </c:pt>
                <c:pt idx="1">
                  <c:v>210359.9</c:v>
                </c:pt>
                <c:pt idx="2">
                  <c:v>213918.4</c:v>
                </c:pt>
                <c:pt idx="3">
                  <c:v>218930.1</c:v>
                </c:pt>
                <c:pt idx="4">
                  <c:v>224436.30000000002</c:v>
                </c:pt>
                <c:pt idx="5">
                  <c:v>231031.6</c:v>
                </c:pt>
                <c:pt idx="6">
                  <c:v>235610.5</c:v>
                </c:pt>
                <c:pt idx="7">
                  <c:v>242532.80000000002</c:v>
                </c:pt>
                <c:pt idx="8">
                  <c:v>246985.1</c:v>
                </c:pt>
                <c:pt idx="9">
                  <c:v>250744.5</c:v>
                </c:pt>
                <c:pt idx="10">
                  <c:v>254830.69999999998</c:v>
                </c:pt>
                <c:pt idx="11">
                  <c:v>256039.7</c:v>
                </c:pt>
                <c:pt idx="12">
                  <c:v>256965.7</c:v>
                </c:pt>
                <c:pt idx="13">
                  <c:v>258261</c:v>
                </c:pt>
                <c:pt idx="14">
                  <c:v>259885.8</c:v>
                </c:pt>
                <c:pt idx="15">
                  <c:v>259279.19999999998</c:v>
                </c:pt>
                <c:pt idx="16">
                  <c:v>259284.39999999997</c:v>
                </c:pt>
                <c:pt idx="17">
                  <c:v>254948.09999999995</c:v>
                </c:pt>
                <c:pt idx="18">
                  <c:v>253699.49999999994</c:v>
                </c:pt>
                <c:pt idx="19">
                  <c:v>249921.79999999993</c:v>
                </c:pt>
                <c:pt idx="20">
                  <c:v>246635.09999999995</c:v>
                </c:pt>
                <c:pt idx="21">
                  <c:v>246258.59999999995</c:v>
                </c:pt>
                <c:pt idx="22">
                  <c:v>244957.09999999995</c:v>
                </c:pt>
                <c:pt idx="23">
                  <c:v>242578.19999999998</c:v>
                </c:pt>
                <c:pt idx="24">
                  <c:v>242404.49999999997</c:v>
                </c:pt>
                <c:pt idx="25">
                  <c:v>239926.1</c:v>
                </c:pt>
                <c:pt idx="26">
                  <c:v>238335.69999999998</c:v>
                </c:pt>
                <c:pt idx="27">
                  <c:v>239400.5</c:v>
                </c:pt>
                <c:pt idx="28">
                  <c:v>238009.09999999998</c:v>
                </c:pt>
                <c:pt idx="29">
                  <c:v>239790.3</c:v>
                </c:pt>
                <c:pt idx="30">
                  <c:v>239593.8</c:v>
                </c:pt>
                <c:pt idx="31">
                  <c:v>238637</c:v>
                </c:pt>
                <c:pt idx="32">
                  <c:v>239489.09999999998</c:v>
                </c:pt>
                <c:pt idx="33">
                  <c:v>240546.8</c:v>
                </c:pt>
                <c:pt idx="34">
                  <c:v>240936.19999999998</c:v>
                </c:pt>
                <c:pt idx="35">
                  <c:v>242033.69999999998</c:v>
                </c:pt>
                <c:pt idx="36">
                  <c:v>242093.3</c:v>
                </c:pt>
                <c:pt idx="37">
                  <c:v>242477.69999999995</c:v>
                </c:pt>
                <c:pt idx="38">
                  <c:v>240785.29999999996</c:v>
                </c:pt>
                <c:pt idx="39">
                  <c:v>239878.09999999995</c:v>
                </c:pt>
                <c:pt idx="40">
                  <c:v>238807.69999999995</c:v>
                </c:pt>
                <c:pt idx="41">
                  <c:v>238140.49999999997</c:v>
                </c:pt>
                <c:pt idx="42">
                  <c:v>240357.8</c:v>
                </c:pt>
                <c:pt idx="43">
                  <c:v>239397.1</c:v>
                </c:pt>
                <c:pt idx="44">
                  <c:v>238163.20000000001</c:v>
                </c:pt>
                <c:pt idx="45">
                  <c:v>233671.80000000002</c:v>
                </c:pt>
                <c:pt idx="46">
                  <c:v>228456.1</c:v>
                </c:pt>
                <c:pt idx="47">
                  <c:v>225101.1</c:v>
                </c:pt>
                <c:pt idx="48">
                  <c:v>222778.90000000002</c:v>
                </c:pt>
                <c:pt idx="49">
                  <c:v>218937.30000000002</c:v>
                </c:pt>
                <c:pt idx="50">
                  <c:v>218288.2</c:v>
                </c:pt>
                <c:pt idx="51">
                  <c:v>213720.59999999998</c:v>
                </c:pt>
                <c:pt idx="52">
                  <c:v>209737.69999999998</c:v>
                </c:pt>
                <c:pt idx="53">
                  <c:v>208899.3</c:v>
                </c:pt>
                <c:pt idx="54">
                  <c:v>204408.19999999998</c:v>
                </c:pt>
                <c:pt idx="55">
                  <c:v>199430.3</c:v>
                </c:pt>
                <c:pt idx="56">
                  <c:v>195961.99999999997</c:v>
                </c:pt>
                <c:pt idx="57">
                  <c:v>193681.19999999998</c:v>
                </c:pt>
                <c:pt idx="58">
                  <c:v>191841.89999999997</c:v>
                </c:pt>
              </c:numCache>
            </c:numRef>
          </c:val>
          <c:smooth val="0"/>
        </c:ser>
        <c:ser>
          <c:idx val="1"/>
          <c:order val="1"/>
          <c:tx>
            <c:v>Importações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BC!$A$212:$A$270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BC!$G$212:$G$270</c:f>
              <c:numCache>
                <c:formatCode>0</c:formatCode>
                <c:ptCount val="59"/>
                <c:pt idx="0">
                  <c:v>185091.12200000003</c:v>
                </c:pt>
                <c:pt idx="1">
                  <c:v>188821.20000000004</c:v>
                </c:pt>
                <c:pt idx="2">
                  <c:v>191500.27500000002</c:v>
                </c:pt>
                <c:pt idx="3">
                  <c:v>195933.11800000002</c:v>
                </c:pt>
                <c:pt idx="4">
                  <c:v>201365.21999999997</c:v>
                </c:pt>
                <c:pt idx="5">
                  <c:v>205797.20800000001</c:v>
                </c:pt>
                <c:pt idx="6">
                  <c:v>208581.54900000003</c:v>
                </c:pt>
                <c:pt idx="7">
                  <c:v>214016.96300000002</c:v>
                </c:pt>
                <c:pt idx="8">
                  <c:v>216474.20500000002</c:v>
                </c:pt>
                <c:pt idx="9">
                  <c:v>219705.69700000001</c:v>
                </c:pt>
                <c:pt idx="10">
                  <c:v>223505.054</c:v>
                </c:pt>
                <c:pt idx="11">
                  <c:v>226243.40899999999</c:v>
                </c:pt>
                <c:pt idx="12">
                  <c:v>228875.77099999998</c:v>
                </c:pt>
                <c:pt idx="13">
                  <c:v>229662.75899999996</c:v>
                </c:pt>
                <c:pt idx="14">
                  <c:v>230815.77799999993</c:v>
                </c:pt>
                <c:pt idx="15">
                  <c:v>231191.177</c:v>
                </c:pt>
                <c:pt idx="16">
                  <c:v>231760.62299999999</c:v>
                </c:pt>
                <c:pt idx="17">
                  <c:v>231054.166</c:v>
                </c:pt>
                <c:pt idx="18">
                  <c:v>230080.30499999999</c:v>
                </c:pt>
                <c:pt idx="19">
                  <c:v>226959.77900000001</c:v>
                </c:pt>
                <c:pt idx="20">
                  <c:v>224192.503</c:v>
                </c:pt>
                <c:pt idx="21">
                  <c:v>224519.89599999998</c:v>
                </c:pt>
                <c:pt idx="22">
                  <c:v>223990.552</c:v>
                </c:pt>
                <c:pt idx="23">
                  <c:v>223183.47599999997</c:v>
                </c:pt>
                <c:pt idx="24">
                  <c:v>225742.17899999997</c:v>
                </c:pt>
                <c:pt idx="25">
                  <c:v>226245.52599999998</c:v>
                </c:pt>
                <c:pt idx="26">
                  <c:v>226519.08600000001</c:v>
                </c:pt>
                <c:pt idx="27">
                  <c:v>229462.946</c:v>
                </c:pt>
                <c:pt idx="28">
                  <c:v>230267.09699999998</c:v>
                </c:pt>
                <c:pt idx="29">
                  <c:v>230540.67</c:v>
                </c:pt>
                <c:pt idx="30">
                  <c:v>235107.50900000002</c:v>
                </c:pt>
                <c:pt idx="31">
                  <c:v>236149.916</c:v>
                </c:pt>
                <c:pt idx="32">
                  <c:v>237563.27099999998</c:v>
                </c:pt>
                <c:pt idx="33">
                  <c:v>240501.29699999999</c:v>
                </c:pt>
                <c:pt idx="34">
                  <c:v>238958.00100000002</c:v>
                </c:pt>
                <c:pt idx="35">
                  <c:v>239649.30400000003</c:v>
                </c:pt>
                <c:pt idx="36">
                  <c:v>239736.47400000005</c:v>
                </c:pt>
                <c:pt idx="37">
                  <c:v>240970.75300000003</c:v>
                </c:pt>
                <c:pt idx="38">
                  <c:v>239319.85200000004</c:v>
                </c:pt>
                <c:pt idx="39">
                  <c:v>236906.81000000003</c:v>
                </c:pt>
                <c:pt idx="40">
                  <c:v>235890.834</c:v>
                </c:pt>
                <c:pt idx="41">
                  <c:v>235182.18300000002</c:v>
                </c:pt>
                <c:pt idx="42">
                  <c:v>233929.967</c:v>
                </c:pt>
                <c:pt idx="43">
                  <c:v>233031.478</c:v>
                </c:pt>
                <c:pt idx="44">
                  <c:v>234729.92099999997</c:v>
                </c:pt>
                <c:pt idx="45">
                  <c:v>231187.378</c:v>
                </c:pt>
                <c:pt idx="46">
                  <c:v>230137.299</c:v>
                </c:pt>
                <c:pt idx="47">
                  <c:v>229137.076</c:v>
                </c:pt>
                <c:pt idx="48">
                  <c:v>225916.516</c:v>
                </c:pt>
                <c:pt idx="49">
                  <c:v>222785.88600000006</c:v>
                </c:pt>
                <c:pt idx="50">
                  <c:v>221794.42500000002</c:v>
                </c:pt>
                <c:pt idx="51">
                  <c:v>217242.47500000001</c:v>
                </c:pt>
                <c:pt idx="52">
                  <c:v>211210.12000000002</c:v>
                </c:pt>
                <c:pt idx="53">
                  <c:v>208194.07700000002</c:v>
                </c:pt>
                <c:pt idx="54">
                  <c:v>202886.62400000004</c:v>
                </c:pt>
                <c:pt idx="55">
                  <c:v>196377.33500000002</c:v>
                </c:pt>
                <c:pt idx="56">
                  <c:v>189024.85800000001</c:v>
                </c:pt>
                <c:pt idx="57">
                  <c:v>183569.53100000002</c:v>
                </c:pt>
                <c:pt idx="58">
                  <c:v>178106.47400000002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01632"/>
        <c:axId val="88103168"/>
      </c:lineChart>
      <c:dateAx>
        <c:axId val="88101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103168"/>
        <c:crosses val="autoZero"/>
        <c:auto val="1"/>
        <c:lblOffset val="100"/>
        <c:baseTimeUnit val="months"/>
      </c:dateAx>
      <c:valAx>
        <c:axId val="88103168"/>
        <c:scaling>
          <c:orientation val="minMax"/>
          <c:min val="1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Exportações e importações</a:t>
                </a:r>
              </a:p>
            </c:rich>
          </c:tx>
          <c:layout>
            <c:manualLayout>
              <c:xMode val="edge"/>
              <c:yMode val="edge"/>
              <c:x val="5.0027730326493323E-3"/>
              <c:y val="0.263902025148594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101632"/>
        <c:crosses val="autoZero"/>
        <c:crossBetween val="between"/>
      </c:valAx>
      <c:valAx>
        <c:axId val="881094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Balança comercial</a:t>
                </a:r>
              </a:p>
            </c:rich>
          </c:tx>
          <c:layout>
            <c:manualLayout>
              <c:xMode val="edge"/>
              <c:yMode val="edge"/>
              <c:x val="0.96308851169370691"/>
              <c:y val="0.2750977029287454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111360"/>
        <c:crosses val="max"/>
        <c:crossBetween val="between"/>
      </c:valAx>
      <c:dateAx>
        <c:axId val="881113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810944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43744369466974647"/>
          <c:y val="0.94635737839880396"/>
          <c:w val="0.55486769214033382"/>
          <c:h val="5.364262160119599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3</a:t>
            </a:r>
          </a:p>
          <a:p>
            <a:pPr>
              <a:defRPr/>
            </a:pPr>
            <a:r>
              <a:rPr lang="pt-BR"/>
              <a:t>Exportações e importações de combustíveis, Brasil </a:t>
            </a:r>
          </a:p>
          <a:p>
            <a:pPr>
              <a:defRPr/>
            </a:pPr>
            <a:r>
              <a:rPr lang="pt-BR" sz="1400"/>
              <a:t>Valores em US$ milhões, acumulados em 12 meses</a:t>
            </a:r>
          </a:p>
        </c:rich>
      </c:tx>
      <c:layout>
        <c:manualLayout>
          <c:xMode val="edge"/>
          <c:yMode val="edge"/>
          <c:x val="0.259630384798113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051545710093063E-2"/>
          <c:y val="0.14144796565671824"/>
          <c:w val="0.89744751245529175"/>
          <c:h val="0.6613982693314755"/>
        </c:manualLayout>
      </c:layout>
      <c:barChart>
        <c:barDir val="col"/>
        <c:grouping val="clustered"/>
        <c:varyColors val="0"/>
        <c:ser>
          <c:idx val="2"/>
          <c:order val="2"/>
          <c:tx>
            <c:v>Saldo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Oil!$A$19:$A$269</c:f>
              <c:numCache>
                <c:formatCode>mmm\-yy</c:formatCode>
                <c:ptCount val="25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</c:numCache>
            </c:numRef>
          </c:cat>
          <c:val>
            <c:numRef>
              <c:f>Oil!$H$19:$H$269</c:f>
              <c:numCache>
                <c:formatCode>0</c:formatCode>
                <c:ptCount val="251"/>
                <c:pt idx="0">
                  <c:v>-3669</c:v>
                </c:pt>
                <c:pt idx="1">
                  <c:v>-3775</c:v>
                </c:pt>
                <c:pt idx="2">
                  <c:v>-3919</c:v>
                </c:pt>
                <c:pt idx="3">
                  <c:v>-4080</c:v>
                </c:pt>
                <c:pt idx="4">
                  <c:v>-4339</c:v>
                </c:pt>
                <c:pt idx="5">
                  <c:v>-4624</c:v>
                </c:pt>
                <c:pt idx="6">
                  <c:v>-4811</c:v>
                </c:pt>
                <c:pt idx="7">
                  <c:v>-4841</c:v>
                </c:pt>
                <c:pt idx="8">
                  <c:v>-4834</c:v>
                </c:pt>
                <c:pt idx="9">
                  <c:v>-4918</c:v>
                </c:pt>
                <c:pt idx="10">
                  <c:v>-4913</c:v>
                </c:pt>
                <c:pt idx="11">
                  <c:v>-4702</c:v>
                </c:pt>
                <c:pt idx="12">
                  <c:v>-4594.3</c:v>
                </c:pt>
                <c:pt idx="13">
                  <c:v>-4595.2</c:v>
                </c:pt>
                <c:pt idx="14">
                  <c:v>-4627.2</c:v>
                </c:pt>
                <c:pt idx="15">
                  <c:v>-4878</c:v>
                </c:pt>
                <c:pt idx="16">
                  <c:v>-4792</c:v>
                </c:pt>
                <c:pt idx="17">
                  <c:v>-4581.2000000000007</c:v>
                </c:pt>
                <c:pt idx="18">
                  <c:v>-4678.0000000000009</c:v>
                </c:pt>
                <c:pt idx="19">
                  <c:v>-4692.1000000000013</c:v>
                </c:pt>
                <c:pt idx="20">
                  <c:v>-5051.5</c:v>
                </c:pt>
                <c:pt idx="21">
                  <c:v>-5314</c:v>
                </c:pt>
                <c:pt idx="22">
                  <c:v>-5509.0000000000009</c:v>
                </c:pt>
                <c:pt idx="23">
                  <c:v>-5962.2</c:v>
                </c:pt>
                <c:pt idx="24">
                  <c:v>-5669.4000000000005</c:v>
                </c:pt>
                <c:pt idx="25">
                  <c:v>-5845.1000000000013</c:v>
                </c:pt>
                <c:pt idx="26">
                  <c:v>-6075.4000000000005</c:v>
                </c:pt>
                <c:pt idx="27">
                  <c:v>-6159.7000000000007</c:v>
                </c:pt>
                <c:pt idx="28">
                  <c:v>-6104.1000000000013</c:v>
                </c:pt>
                <c:pt idx="29">
                  <c:v>-6214.7000000000007</c:v>
                </c:pt>
                <c:pt idx="30">
                  <c:v>-6015.7999999999993</c:v>
                </c:pt>
                <c:pt idx="31">
                  <c:v>-6155.9999999999991</c:v>
                </c:pt>
                <c:pt idx="32">
                  <c:v>-6019.5</c:v>
                </c:pt>
                <c:pt idx="33">
                  <c:v>-5873.3</c:v>
                </c:pt>
                <c:pt idx="34">
                  <c:v>-5946.4</c:v>
                </c:pt>
                <c:pt idx="35">
                  <c:v>-5843.2</c:v>
                </c:pt>
                <c:pt idx="36">
                  <c:v>-6308.6</c:v>
                </c:pt>
                <c:pt idx="37">
                  <c:v>-6155.4000000000005</c:v>
                </c:pt>
                <c:pt idx="38">
                  <c:v>-5987.6</c:v>
                </c:pt>
                <c:pt idx="39">
                  <c:v>-5685.7000000000007</c:v>
                </c:pt>
                <c:pt idx="40">
                  <c:v>-5676.2</c:v>
                </c:pt>
                <c:pt idx="41">
                  <c:v>-5453.8999999999987</c:v>
                </c:pt>
                <c:pt idx="42">
                  <c:v>-5414.3999999999987</c:v>
                </c:pt>
                <c:pt idx="43">
                  <c:v>-5142.0999999999995</c:v>
                </c:pt>
                <c:pt idx="44">
                  <c:v>-4972</c:v>
                </c:pt>
                <c:pt idx="45">
                  <c:v>-4779.9000000000005</c:v>
                </c:pt>
                <c:pt idx="46">
                  <c:v>-4315.8000000000011</c:v>
                </c:pt>
                <c:pt idx="47">
                  <c:v>-3936.2999999999993</c:v>
                </c:pt>
                <c:pt idx="48">
                  <c:v>-3692.4</c:v>
                </c:pt>
                <c:pt idx="49">
                  <c:v>-3478.6999999999994</c:v>
                </c:pt>
                <c:pt idx="50">
                  <c:v>-3365.1</c:v>
                </c:pt>
                <c:pt idx="51">
                  <c:v>-3263.5</c:v>
                </c:pt>
                <c:pt idx="52">
                  <c:v>-3307.7</c:v>
                </c:pt>
                <c:pt idx="53">
                  <c:v>-3464.2</c:v>
                </c:pt>
                <c:pt idx="54">
                  <c:v>-3419.2</c:v>
                </c:pt>
                <c:pt idx="55">
                  <c:v>-3546.2999999999993</c:v>
                </c:pt>
                <c:pt idx="56">
                  <c:v>-3593.5999999999995</c:v>
                </c:pt>
                <c:pt idx="57">
                  <c:v>-3729</c:v>
                </c:pt>
                <c:pt idx="58">
                  <c:v>-4014.2</c:v>
                </c:pt>
                <c:pt idx="59">
                  <c:v>-4359</c:v>
                </c:pt>
                <c:pt idx="60">
                  <c:v>-4497.2999999999984</c:v>
                </c:pt>
                <c:pt idx="61">
                  <c:v>-4824.8999999999996</c:v>
                </c:pt>
                <c:pt idx="62">
                  <c:v>-4997.2999999999993</c:v>
                </c:pt>
                <c:pt idx="63">
                  <c:v>-5212.7999999999993</c:v>
                </c:pt>
                <c:pt idx="64">
                  <c:v>-5419.8999999999987</c:v>
                </c:pt>
                <c:pt idx="65">
                  <c:v>-5584.3999999999987</c:v>
                </c:pt>
                <c:pt idx="66">
                  <c:v>-5769.0999999999995</c:v>
                </c:pt>
                <c:pt idx="67">
                  <c:v>-6095.3</c:v>
                </c:pt>
                <c:pt idx="68">
                  <c:v>-6244.3</c:v>
                </c:pt>
                <c:pt idx="69">
                  <c:v>-6549.4</c:v>
                </c:pt>
                <c:pt idx="70">
                  <c:v>-6739.8</c:v>
                </c:pt>
                <c:pt idx="71">
                  <c:v>-6712.4999999999991</c:v>
                </c:pt>
                <c:pt idx="72">
                  <c:v>-6806.7999999999993</c:v>
                </c:pt>
                <c:pt idx="73">
                  <c:v>-6610.6999999999989</c:v>
                </c:pt>
                <c:pt idx="74">
                  <c:v>-6641.9</c:v>
                </c:pt>
                <c:pt idx="75">
                  <c:v>-6351.5</c:v>
                </c:pt>
                <c:pt idx="76">
                  <c:v>-6126.7999999999993</c:v>
                </c:pt>
                <c:pt idx="77">
                  <c:v>-6019.5999999999995</c:v>
                </c:pt>
                <c:pt idx="78">
                  <c:v>-6066.7</c:v>
                </c:pt>
                <c:pt idx="79">
                  <c:v>-5799.2000000000007</c:v>
                </c:pt>
                <c:pt idx="80">
                  <c:v>-5652.6</c:v>
                </c:pt>
                <c:pt idx="81">
                  <c:v>-5404.4</c:v>
                </c:pt>
                <c:pt idx="82">
                  <c:v>-5140.7999999999993</c:v>
                </c:pt>
                <c:pt idx="83">
                  <c:v>-4874.4000000000005</c:v>
                </c:pt>
                <c:pt idx="84">
                  <c:v>-4660</c:v>
                </c:pt>
                <c:pt idx="85">
                  <c:v>-4682.8</c:v>
                </c:pt>
                <c:pt idx="86">
                  <c:v>-4291.5</c:v>
                </c:pt>
                <c:pt idx="87">
                  <c:v>-4477.3999999999996</c:v>
                </c:pt>
                <c:pt idx="88">
                  <c:v>-4426.0000000000009</c:v>
                </c:pt>
                <c:pt idx="89">
                  <c:v>-4094.8000000000006</c:v>
                </c:pt>
                <c:pt idx="90">
                  <c:v>-3686</c:v>
                </c:pt>
                <c:pt idx="91">
                  <c:v>-3369.7999999999993</c:v>
                </c:pt>
                <c:pt idx="92">
                  <c:v>-3243.2999999999988</c:v>
                </c:pt>
                <c:pt idx="93">
                  <c:v>-3001.1999999999989</c:v>
                </c:pt>
                <c:pt idx="94">
                  <c:v>-2973.5000000000005</c:v>
                </c:pt>
                <c:pt idx="95">
                  <c:v>-3061.7000000000012</c:v>
                </c:pt>
                <c:pt idx="96">
                  <c:v>-3076.6000000000004</c:v>
                </c:pt>
                <c:pt idx="97">
                  <c:v>-2957.4</c:v>
                </c:pt>
                <c:pt idx="98">
                  <c:v>-2894.3000000000006</c:v>
                </c:pt>
                <c:pt idx="99">
                  <c:v>-2853.8000000000006</c:v>
                </c:pt>
                <c:pt idx="100">
                  <c:v>-2669.1999999999994</c:v>
                </c:pt>
                <c:pt idx="101">
                  <c:v>-2713.2000000000003</c:v>
                </c:pt>
                <c:pt idx="102">
                  <c:v>-2756.3</c:v>
                </c:pt>
                <c:pt idx="103">
                  <c:v>-2894.8000000000006</c:v>
                </c:pt>
                <c:pt idx="104">
                  <c:v>-2891.8999999999996</c:v>
                </c:pt>
                <c:pt idx="105">
                  <c:v>-2962.3999999999992</c:v>
                </c:pt>
                <c:pt idx="106">
                  <c:v>-2868.1999999999989</c:v>
                </c:pt>
                <c:pt idx="107">
                  <c:v>-2543.1999999999994</c:v>
                </c:pt>
                <c:pt idx="108">
                  <c:v>-2631.0999999999995</c:v>
                </c:pt>
                <c:pt idx="109">
                  <c:v>-2600</c:v>
                </c:pt>
                <c:pt idx="110">
                  <c:v>-2788.7999999999993</c:v>
                </c:pt>
                <c:pt idx="111">
                  <c:v>-2942.8999999999996</c:v>
                </c:pt>
                <c:pt idx="112">
                  <c:v>-3225.6000000000004</c:v>
                </c:pt>
                <c:pt idx="113">
                  <c:v>-3286.0000000000009</c:v>
                </c:pt>
                <c:pt idx="114">
                  <c:v>-3572.1000000000013</c:v>
                </c:pt>
                <c:pt idx="115">
                  <c:v>-3571.3</c:v>
                </c:pt>
                <c:pt idx="116">
                  <c:v>-3900.8</c:v>
                </c:pt>
                <c:pt idx="117">
                  <c:v>-4369.5</c:v>
                </c:pt>
                <c:pt idx="118">
                  <c:v>-4621.2000000000007</c:v>
                </c:pt>
                <c:pt idx="119">
                  <c:v>-5085.4999999999991</c:v>
                </c:pt>
                <c:pt idx="120">
                  <c:v>-5128.8000000000011</c:v>
                </c:pt>
                <c:pt idx="121">
                  <c:v>-5496.8000000000011</c:v>
                </c:pt>
                <c:pt idx="122">
                  <c:v>-5700.3000000000011</c:v>
                </c:pt>
                <c:pt idx="123">
                  <c:v>-5309.4000000000015</c:v>
                </c:pt>
                <c:pt idx="124">
                  <c:v>-5657.6000000000013</c:v>
                </c:pt>
                <c:pt idx="125">
                  <c:v>-5927.7999999999984</c:v>
                </c:pt>
                <c:pt idx="126">
                  <c:v>-4996.9999999999982</c:v>
                </c:pt>
                <c:pt idx="127">
                  <c:v>-5412.2999999999975</c:v>
                </c:pt>
                <c:pt idx="128">
                  <c:v>-4826.8999999999978</c:v>
                </c:pt>
                <c:pt idx="129">
                  <c:v>-4393.3999999999978</c:v>
                </c:pt>
                <c:pt idx="130">
                  <c:v>-3887</c:v>
                </c:pt>
                <c:pt idx="131">
                  <c:v>-3952.8000000000011</c:v>
                </c:pt>
                <c:pt idx="132">
                  <c:v>-3402.1999999999989</c:v>
                </c:pt>
                <c:pt idx="133">
                  <c:v>-3378.9999999999982</c:v>
                </c:pt>
                <c:pt idx="134">
                  <c:v>-3394.6999999999989</c:v>
                </c:pt>
                <c:pt idx="135">
                  <c:v>-3617.8999999999996</c:v>
                </c:pt>
                <c:pt idx="136">
                  <c:v>-3506.9999999999982</c:v>
                </c:pt>
                <c:pt idx="137">
                  <c:v>-3400.2999999999993</c:v>
                </c:pt>
                <c:pt idx="138">
                  <c:v>-3542.2999999999975</c:v>
                </c:pt>
                <c:pt idx="139">
                  <c:v>-3251.0999999999985</c:v>
                </c:pt>
                <c:pt idx="140">
                  <c:v>-2980.3999999999996</c:v>
                </c:pt>
                <c:pt idx="141">
                  <c:v>-3120.4000000000015</c:v>
                </c:pt>
                <c:pt idx="142">
                  <c:v>-3962</c:v>
                </c:pt>
                <c:pt idx="143">
                  <c:v>-3167.6000000000004</c:v>
                </c:pt>
                <c:pt idx="144">
                  <c:v>-3720.5320000000011</c:v>
                </c:pt>
                <c:pt idx="145">
                  <c:v>-3613.25</c:v>
                </c:pt>
                <c:pt idx="146">
                  <c:v>-3664.7610000000004</c:v>
                </c:pt>
                <c:pt idx="147">
                  <c:v>-3397.8420000000024</c:v>
                </c:pt>
                <c:pt idx="148">
                  <c:v>-3062.0619999999999</c:v>
                </c:pt>
                <c:pt idx="149">
                  <c:v>-3077.7649999999994</c:v>
                </c:pt>
                <c:pt idx="150">
                  <c:v>-4194.2759999999998</c:v>
                </c:pt>
                <c:pt idx="151">
                  <c:v>-4028.9839999999949</c:v>
                </c:pt>
                <c:pt idx="152">
                  <c:v>-5146.8150000000023</c:v>
                </c:pt>
                <c:pt idx="153">
                  <c:v>-5023.7860000000001</c:v>
                </c:pt>
                <c:pt idx="154">
                  <c:v>-5096.7859999999982</c:v>
                </c:pt>
                <c:pt idx="155">
                  <c:v>-5690.0279999999984</c:v>
                </c:pt>
                <c:pt idx="156">
                  <c:v>-5755.2190000000046</c:v>
                </c:pt>
                <c:pt idx="157">
                  <c:v>-6351.8770000000004</c:v>
                </c:pt>
                <c:pt idx="158">
                  <c:v>-7511.1389999999992</c:v>
                </c:pt>
                <c:pt idx="159">
                  <c:v>-8723.652</c:v>
                </c:pt>
                <c:pt idx="160">
                  <c:v>-8945.5370000000003</c:v>
                </c:pt>
                <c:pt idx="161">
                  <c:v>-9176.719000000001</c:v>
                </c:pt>
                <c:pt idx="162">
                  <c:v>-9125.5620000000017</c:v>
                </c:pt>
                <c:pt idx="163">
                  <c:v>-9544.2920000000013</c:v>
                </c:pt>
                <c:pt idx="164">
                  <c:v>-9960.2429999999986</c:v>
                </c:pt>
                <c:pt idx="165">
                  <c:v>-10728.891000000003</c:v>
                </c:pt>
                <c:pt idx="166">
                  <c:v>-9776.6730000000061</c:v>
                </c:pt>
                <c:pt idx="167">
                  <c:v>-9506.9070000000029</c:v>
                </c:pt>
                <c:pt idx="168">
                  <c:v>-9617.0299999999988</c:v>
                </c:pt>
                <c:pt idx="169">
                  <c:v>-8650.4540000000015</c:v>
                </c:pt>
                <c:pt idx="170">
                  <c:v>-7621.8320000000058</c:v>
                </c:pt>
                <c:pt idx="171">
                  <c:v>-6439.1320000000051</c:v>
                </c:pt>
                <c:pt idx="172">
                  <c:v>-6252.1939999999995</c:v>
                </c:pt>
                <c:pt idx="173">
                  <c:v>-5931.5570000000007</c:v>
                </c:pt>
                <c:pt idx="174">
                  <c:v>-4926.6019999999971</c:v>
                </c:pt>
                <c:pt idx="175">
                  <c:v>-3783.0229999999974</c:v>
                </c:pt>
                <c:pt idx="176">
                  <c:v>-3129.4479999999985</c:v>
                </c:pt>
                <c:pt idx="177">
                  <c:v>-1882.5139999999956</c:v>
                </c:pt>
                <c:pt idx="178">
                  <c:v>-1919.3040000000001</c:v>
                </c:pt>
                <c:pt idx="179">
                  <c:v>-1508.7079999999969</c:v>
                </c:pt>
                <c:pt idx="180">
                  <c:v>-900.89899999999761</c:v>
                </c:pt>
                <c:pt idx="181">
                  <c:v>-1221.1280000000006</c:v>
                </c:pt>
                <c:pt idx="182">
                  <c:v>-953.79699999999866</c:v>
                </c:pt>
                <c:pt idx="183">
                  <c:v>-1809.8910000000033</c:v>
                </c:pt>
                <c:pt idx="184">
                  <c:v>-1315.3600000000042</c:v>
                </c:pt>
                <c:pt idx="185">
                  <c:v>-1573.9730000000018</c:v>
                </c:pt>
                <c:pt idx="186">
                  <c:v>-3151.0760000000009</c:v>
                </c:pt>
                <c:pt idx="187">
                  <c:v>-4026.1919999999955</c:v>
                </c:pt>
                <c:pt idx="188">
                  <c:v>-4305.1849999999977</c:v>
                </c:pt>
                <c:pt idx="189">
                  <c:v>-5553.599000000002</c:v>
                </c:pt>
                <c:pt idx="190">
                  <c:v>-6403.3849999999984</c:v>
                </c:pt>
                <c:pt idx="191">
                  <c:v>-5184.7380000000012</c:v>
                </c:pt>
                <c:pt idx="192">
                  <c:v>-5102.9360000000052</c:v>
                </c:pt>
                <c:pt idx="193">
                  <c:v>-4844.9170000000086</c:v>
                </c:pt>
                <c:pt idx="194">
                  <c:v>-5512.0580000000009</c:v>
                </c:pt>
                <c:pt idx="195">
                  <c:v>-6264.9989999999998</c:v>
                </c:pt>
                <c:pt idx="196">
                  <c:v>-6709.8809999999976</c:v>
                </c:pt>
                <c:pt idx="197">
                  <c:v>-6818.0660000000025</c:v>
                </c:pt>
                <c:pt idx="198">
                  <c:v>-5756.4140000000043</c:v>
                </c:pt>
                <c:pt idx="199">
                  <c:v>-5898.5470000000059</c:v>
                </c:pt>
                <c:pt idx="200">
                  <c:v>-6630.0740000000005</c:v>
                </c:pt>
                <c:pt idx="201">
                  <c:v>-7149.3689999999988</c:v>
                </c:pt>
                <c:pt idx="202">
                  <c:v>-7810.6709999999985</c:v>
                </c:pt>
                <c:pt idx="203">
                  <c:v>-9159.4850000000006</c:v>
                </c:pt>
                <c:pt idx="204">
                  <c:v>-9821.0879999999961</c:v>
                </c:pt>
                <c:pt idx="205">
                  <c:v>-9679.5819999999949</c:v>
                </c:pt>
                <c:pt idx="206">
                  <c:v>-9113.0409999999974</c:v>
                </c:pt>
                <c:pt idx="207">
                  <c:v>-8984.1449999999968</c:v>
                </c:pt>
                <c:pt idx="208">
                  <c:v>-9850.6679999999906</c:v>
                </c:pt>
                <c:pt idx="209">
                  <c:v>-11437.390999999989</c:v>
                </c:pt>
                <c:pt idx="210">
                  <c:v>-11553.62999999999</c:v>
                </c:pt>
                <c:pt idx="211">
                  <c:v>-9625.7539999999935</c:v>
                </c:pt>
                <c:pt idx="212">
                  <c:v>-8161.8790000000008</c:v>
                </c:pt>
                <c:pt idx="213">
                  <c:v>-7317.0080000000016</c:v>
                </c:pt>
                <c:pt idx="214">
                  <c:v>-8070.7949999999983</c:v>
                </c:pt>
                <c:pt idx="215">
                  <c:v>-8154.5890000000036</c:v>
                </c:pt>
                <c:pt idx="216">
                  <c:v>-10912.352999999999</c:v>
                </c:pt>
                <c:pt idx="217">
                  <c:v>-12741.929</c:v>
                </c:pt>
                <c:pt idx="218">
                  <c:v>-13783.138999999999</c:v>
                </c:pt>
                <c:pt idx="219">
                  <c:v>-15281.523000000005</c:v>
                </c:pt>
                <c:pt idx="220">
                  <c:v>-16927.981000000003</c:v>
                </c:pt>
                <c:pt idx="221">
                  <c:v>-15703.438000000006</c:v>
                </c:pt>
                <c:pt idx="222">
                  <c:v>-19033.957000000002</c:v>
                </c:pt>
                <c:pt idx="223">
                  <c:v>-21482.118000000006</c:v>
                </c:pt>
                <c:pt idx="224">
                  <c:v>-21633.128000000001</c:v>
                </c:pt>
                <c:pt idx="225">
                  <c:v>-23406.147000000004</c:v>
                </c:pt>
                <c:pt idx="226">
                  <c:v>-22002.868000000006</c:v>
                </c:pt>
                <c:pt idx="227">
                  <c:v>-23122.868000000006</c:v>
                </c:pt>
                <c:pt idx="228">
                  <c:v>-21619.439999999999</c:v>
                </c:pt>
                <c:pt idx="229">
                  <c:v>-22446.902000000002</c:v>
                </c:pt>
                <c:pt idx="230">
                  <c:v>-22107.628000000004</c:v>
                </c:pt>
                <c:pt idx="231">
                  <c:v>-20848.045999999998</c:v>
                </c:pt>
                <c:pt idx="232">
                  <c:v>-19868.441999999995</c:v>
                </c:pt>
                <c:pt idx="233">
                  <c:v>-20155.592000000001</c:v>
                </c:pt>
                <c:pt idx="234">
                  <c:v>-18076.906999999999</c:v>
                </c:pt>
                <c:pt idx="235">
                  <c:v>-18417.509999999998</c:v>
                </c:pt>
                <c:pt idx="236">
                  <c:v>-20478.791999999998</c:v>
                </c:pt>
                <c:pt idx="237">
                  <c:v>-19067.429999999993</c:v>
                </c:pt>
                <c:pt idx="238">
                  <c:v>-19763.714</c:v>
                </c:pt>
                <c:pt idx="239">
                  <c:v>-20888.59199999999</c:v>
                </c:pt>
                <c:pt idx="240">
                  <c:v>-20033.441999999999</c:v>
                </c:pt>
                <c:pt idx="241">
                  <c:v>-19435.185000000009</c:v>
                </c:pt>
                <c:pt idx="242">
                  <c:v>-19252.142</c:v>
                </c:pt>
                <c:pt idx="243">
                  <c:v>-17958.095000000005</c:v>
                </c:pt>
                <c:pt idx="244">
                  <c:v>-16371.973000000002</c:v>
                </c:pt>
                <c:pt idx="245">
                  <c:v>-15316.386999999999</c:v>
                </c:pt>
                <c:pt idx="246">
                  <c:v>-14115.580000000002</c:v>
                </c:pt>
                <c:pt idx="247">
                  <c:v>-12322.872000000003</c:v>
                </c:pt>
                <c:pt idx="248">
                  <c:v>-10402.536000000004</c:v>
                </c:pt>
                <c:pt idx="249">
                  <c:v>-10261.619999999997</c:v>
                </c:pt>
                <c:pt idx="250">
                  <c:v>-9767.4290000000001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5152"/>
        <c:axId val="88066688"/>
      </c:barChart>
      <c:lineChart>
        <c:grouping val="standard"/>
        <c:varyColors val="0"/>
        <c:ser>
          <c:idx val="0"/>
          <c:order val="0"/>
          <c:tx>
            <c:v>Exportações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Oil!$A$20:$A$270</c:f>
              <c:numCache>
                <c:formatCode>mmm\-yy</c:formatCode>
                <c:ptCount val="251"/>
                <c:pt idx="0">
                  <c:v>34731</c:v>
                </c:pt>
                <c:pt idx="1">
                  <c:v>34759</c:v>
                </c:pt>
                <c:pt idx="2">
                  <c:v>34790</c:v>
                </c:pt>
                <c:pt idx="3">
                  <c:v>34820</c:v>
                </c:pt>
                <c:pt idx="4">
                  <c:v>34851</c:v>
                </c:pt>
                <c:pt idx="5">
                  <c:v>34881</c:v>
                </c:pt>
                <c:pt idx="6">
                  <c:v>34912</c:v>
                </c:pt>
                <c:pt idx="7">
                  <c:v>34943</c:v>
                </c:pt>
                <c:pt idx="8">
                  <c:v>34973</c:v>
                </c:pt>
                <c:pt idx="9">
                  <c:v>35004</c:v>
                </c:pt>
                <c:pt idx="10">
                  <c:v>35034</c:v>
                </c:pt>
                <c:pt idx="11">
                  <c:v>35065</c:v>
                </c:pt>
                <c:pt idx="12">
                  <c:v>35096</c:v>
                </c:pt>
                <c:pt idx="13">
                  <c:v>35125</c:v>
                </c:pt>
                <c:pt idx="14">
                  <c:v>35156</c:v>
                </c:pt>
                <c:pt idx="15">
                  <c:v>35186</c:v>
                </c:pt>
                <c:pt idx="16">
                  <c:v>35217</c:v>
                </c:pt>
                <c:pt idx="17">
                  <c:v>35247</c:v>
                </c:pt>
                <c:pt idx="18">
                  <c:v>35278</c:v>
                </c:pt>
                <c:pt idx="19">
                  <c:v>35309</c:v>
                </c:pt>
                <c:pt idx="20">
                  <c:v>35339</c:v>
                </c:pt>
                <c:pt idx="21">
                  <c:v>35370</c:v>
                </c:pt>
                <c:pt idx="22">
                  <c:v>35400</c:v>
                </c:pt>
                <c:pt idx="23">
                  <c:v>35431</c:v>
                </c:pt>
                <c:pt idx="24">
                  <c:v>35462</c:v>
                </c:pt>
                <c:pt idx="25">
                  <c:v>35490</c:v>
                </c:pt>
                <c:pt idx="26">
                  <c:v>35521</c:v>
                </c:pt>
                <c:pt idx="27">
                  <c:v>35551</c:v>
                </c:pt>
                <c:pt idx="28">
                  <c:v>35582</c:v>
                </c:pt>
                <c:pt idx="29">
                  <c:v>35612</c:v>
                </c:pt>
                <c:pt idx="30">
                  <c:v>35643</c:v>
                </c:pt>
                <c:pt idx="31">
                  <c:v>35674</c:v>
                </c:pt>
                <c:pt idx="32">
                  <c:v>35704</c:v>
                </c:pt>
                <c:pt idx="33">
                  <c:v>35735</c:v>
                </c:pt>
                <c:pt idx="34">
                  <c:v>35765</c:v>
                </c:pt>
                <c:pt idx="35">
                  <c:v>35796</c:v>
                </c:pt>
                <c:pt idx="36">
                  <c:v>35827</c:v>
                </c:pt>
                <c:pt idx="37">
                  <c:v>35855</c:v>
                </c:pt>
                <c:pt idx="38">
                  <c:v>35886</c:v>
                </c:pt>
                <c:pt idx="39">
                  <c:v>35916</c:v>
                </c:pt>
                <c:pt idx="40">
                  <c:v>35947</c:v>
                </c:pt>
                <c:pt idx="41">
                  <c:v>35977</c:v>
                </c:pt>
                <c:pt idx="42">
                  <c:v>36008</c:v>
                </c:pt>
                <c:pt idx="43">
                  <c:v>36039</c:v>
                </c:pt>
                <c:pt idx="44">
                  <c:v>36069</c:v>
                </c:pt>
                <c:pt idx="45">
                  <c:v>36100</c:v>
                </c:pt>
                <c:pt idx="46">
                  <c:v>36130</c:v>
                </c:pt>
                <c:pt idx="47">
                  <c:v>36161</c:v>
                </c:pt>
                <c:pt idx="48">
                  <c:v>36192</c:v>
                </c:pt>
                <c:pt idx="49">
                  <c:v>36220</c:v>
                </c:pt>
                <c:pt idx="50">
                  <c:v>36251</c:v>
                </c:pt>
                <c:pt idx="51">
                  <c:v>36281</c:v>
                </c:pt>
                <c:pt idx="52">
                  <c:v>36312</c:v>
                </c:pt>
                <c:pt idx="53">
                  <c:v>36342</c:v>
                </c:pt>
                <c:pt idx="54">
                  <c:v>36373</c:v>
                </c:pt>
                <c:pt idx="55">
                  <c:v>36404</c:v>
                </c:pt>
                <c:pt idx="56">
                  <c:v>36434</c:v>
                </c:pt>
                <c:pt idx="57">
                  <c:v>36465</c:v>
                </c:pt>
                <c:pt idx="58">
                  <c:v>36495</c:v>
                </c:pt>
                <c:pt idx="59">
                  <c:v>36526</c:v>
                </c:pt>
                <c:pt idx="60">
                  <c:v>36557</c:v>
                </c:pt>
                <c:pt idx="61">
                  <c:v>36586</c:v>
                </c:pt>
                <c:pt idx="62">
                  <c:v>36617</c:v>
                </c:pt>
                <c:pt idx="63">
                  <c:v>36647</c:v>
                </c:pt>
                <c:pt idx="64">
                  <c:v>36678</c:v>
                </c:pt>
                <c:pt idx="65">
                  <c:v>36708</c:v>
                </c:pt>
                <c:pt idx="66">
                  <c:v>36739</c:v>
                </c:pt>
                <c:pt idx="67">
                  <c:v>36770</c:v>
                </c:pt>
                <c:pt idx="68">
                  <c:v>36800</c:v>
                </c:pt>
                <c:pt idx="69">
                  <c:v>36831</c:v>
                </c:pt>
                <c:pt idx="70">
                  <c:v>36861</c:v>
                </c:pt>
                <c:pt idx="71">
                  <c:v>36892</c:v>
                </c:pt>
                <c:pt idx="72">
                  <c:v>36923</c:v>
                </c:pt>
                <c:pt idx="73">
                  <c:v>36951</c:v>
                </c:pt>
                <c:pt idx="74">
                  <c:v>36982</c:v>
                </c:pt>
                <c:pt idx="75">
                  <c:v>37012</c:v>
                </c:pt>
                <c:pt idx="76">
                  <c:v>37043</c:v>
                </c:pt>
                <c:pt idx="77">
                  <c:v>37073</c:v>
                </c:pt>
                <c:pt idx="78">
                  <c:v>37104</c:v>
                </c:pt>
                <c:pt idx="79">
                  <c:v>37135</c:v>
                </c:pt>
                <c:pt idx="80">
                  <c:v>37165</c:v>
                </c:pt>
                <c:pt idx="81">
                  <c:v>37196</c:v>
                </c:pt>
                <c:pt idx="82">
                  <c:v>37226</c:v>
                </c:pt>
                <c:pt idx="83">
                  <c:v>37257</c:v>
                </c:pt>
                <c:pt idx="84">
                  <c:v>37288</c:v>
                </c:pt>
                <c:pt idx="85">
                  <c:v>37316</c:v>
                </c:pt>
                <c:pt idx="86">
                  <c:v>37347</c:v>
                </c:pt>
                <c:pt idx="87">
                  <c:v>37377</c:v>
                </c:pt>
                <c:pt idx="88">
                  <c:v>37408</c:v>
                </c:pt>
                <c:pt idx="89">
                  <c:v>37438</c:v>
                </c:pt>
                <c:pt idx="90">
                  <c:v>37469</c:v>
                </c:pt>
                <c:pt idx="91">
                  <c:v>37500</c:v>
                </c:pt>
                <c:pt idx="92">
                  <c:v>37530</c:v>
                </c:pt>
                <c:pt idx="93">
                  <c:v>37561</c:v>
                </c:pt>
                <c:pt idx="94">
                  <c:v>37591</c:v>
                </c:pt>
                <c:pt idx="95">
                  <c:v>37622</c:v>
                </c:pt>
                <c:pt idx="96">
                  <c:v>37653</c:v>
                </c:pt>
                <c:pt idx="97">
                  <c:v>37681</c:v>
                </c:pt>
                <c:pt idx="98">
                  <c:v>37712</c:v>
                </c:pt>
                <c:pt idx="99">
                  <c:v>37742</c:v>
                </c:pt>
                <c:pt idx="100">
                  <c:v>37773</c:v>
                </c:pt>
                <c:pt idx="101">
                  <c:v>37803</c:v>
                </c:pt>
                <c:pt idx="102">
                  <c:v>37834</c:v>
                </c:pt>
                <c:pt idx="103">
                  <c:v>37865</c:v>
                </c:pt>
                <c:pt idx="104">
                  <c:v>37895</c:v>
                </c:pt>
                <c:pt idx="105">
                  <c:v>37926</c:v>
                </c:pt>
                <c:pt idx="106">
                  <c:v>37956</c:v>
                </c:pt>
                <c:pt idx="107">
                  <c:v>37987</c:v>
                </c:pt>
                <c:pt idx="108">
                  <c:v>38018</c:v>
                </c:pt>
                <c:pt idx="109">
                  <c:v>38047</c:v>
                </c:pt>
                <c:pt idx="110">
                  <c:v>38078</c:v>
                </c:pt>
                <c:pt idx="111">
                  <c:v>38108</c:v>
                </c:pt>
                <c:pt idx="112">
                  <c:v>38139</c:v>
                </c:pt>
                <c:pt idx="113">
                  <c:v>38169</c:v>
                </c:pt>
                <c:pt idx="114">
                  <c:v>38200</c:v>
                </c:pt>
                <c:pt idx="115">
                  <c:v>38231</c:v>
                </c:pt>
                <c:pt idx="116">
                  <c:v>38261</c:v>
                </c:pt>
                <c:pt idx="117">
                  <c:v>38292</c:v>
                </c:pt>
                <c:pt idx="118">
                  <c:v>38322</c:v>
                </c:pt>
                <c:pt idx="119">
                  <c:v>38353</c:v>
                </c:pt>
                <c:pt idx="120">
                  <c:v>38384</c:v>
                </c:pt>
                <c:pt idx="121">
                  <c:v>38412</c:v>
                </c:pt>
                <c:pt idx="122">
                  <c:v>38443</c:v>
                </c:pt>
                <c:pt idx="123">
                  <c:v>38473</c:v>
                </c:pt>
                <c:pt idx="124">
                  <c:v>38504</c:v>
                </c:pt>
                <c:pt idx="125">
                  <c:v>38534</c:v>
                </c:pt>
                <c:pt idx="126">
                  <c:v>38565</c:v>
                </c:pt>
                <c:pt idx="127">
                  <c:v>38596</c:v>
                </c:pt>
                <c:pt idx="128">
                  <c:v>38626</c:v>
                </c:pt>
                <c:pt idx="129">
                  <c:v>38657</c:v>
                </c:pt>
                <c:pt idx="130">
                  <c:v>38687</c:v>
                </c:pt>
                <c:pt idx="131">
                  <c:v>38718</c:v>
                </c:pt>
                <c:pt idx="132">
                  <c:v>38749</c:v>
                </c:pt>
                <c:pt idx="133">
                  <c:v>38777</c:v>
                </c:pt>
                <c:pt idx="134">
                  <c:v>38808</c:v>
                </c:pt>
                <c:pt idx="135">
                  <c:v>38838</c:v>
                </c:pt>
                <c:pt idx="136">
                  <c:v>38869</c:v>
                </c:pt>
                <c:pt idx="137">
                  <c:v>38899</c:v>
                </c:pt>
                <c:pt idx="138">
                  <c:v>38930</c:v>
                </c:pt>
                <c:pt idx="139">
                  <c:v>38961</c:v>
                </c:pt>
                <c:pt idx="140">
                  <c:v>38991</c:v>
                </c:pt>
                <c:pt idx="141">
                  <c:v>39022</c:v>
                </c:pt>
                <c:pt idx="142">
                  <c:v>39052</c:v>
                </c:pt>
                <c:pt idx="143">
                  <c:v>39083</c:v>
                </c:pt>
                <c:pt idx="144">
                  <c:v>39114</c:v>
                </c:pt>
                <c:pt idx="145">
                  <c:v>39142</c:v>
                </c:pt>
                <c:pt idx="146">
                  <c:v>39173</c:v>
                </c:pt>
                <c:pt idx="147">
                  <c:v>39203</c:v>
                </c:pt>
                <c:pt idx="148">
                  <c:v>39234</c:v>
                </c:pt>
                <c:pt idx="149">
                  <c:v>39264</c:v>
                </c:pt>
                <c:pt idx="150">
                  <c:v>39295</c:v>
                </c:pt>
                <c:pt idx="151">
                  <c:v>39326</c:v>
                </c:pt>
                <c:pt idx="152">
                  <c:v>39356</c:v>
                </c:pt>
                <c:pt idx="153">
                  <c:v>39387</c:v>
                </c:pt>
                <c:pt idx="154">
                  <c:v>39417</c:v>
                </c:pt>
                <c:pt idx="155">
                  <c:v>39448</c:v>
                </c:pt>
                <c:pt idx="156">
                  <c:v>39479</c:v>
                </c:pt>
                <c:pt idx="157">
                  <c:v>39508</c:v>
                </c:pt>
                <c:pt idx="158">
                  <c:v>39539</c:v>
                </c:pt>
                <c:pt idx="159">
                  <c:v>39569</c:v>
                </c:pt>
                <c:pt idx="160">
                  <c:v>39600</c:v>
                </c:pt>
                <c:pt idx="161">
                  <c:v>39630</c:v>
                </c:pt>
                <c:pt idx="162">
                  <c:v>39661</c:v>
                </c:pt>
                <c:pt idx="163">
                  <c:v>39692</c:v>
                </c:pt>
                <c:pt idx="164">
                  <c:v>39722</c:v>
                </c:pt>
                <c:pt idx="165">
                  <c:v>39753</c:v>
                </c:pt>
                <c:pt idx="166">
                  <c:v>39783</c:v>
                </c:pt>
                <c:pt idx="167">
                  <c:v>39814</c:v>
                </c:pt>
                <c:pt idx="168">
                  <c:v>39845</c:v>
                </c:pt>
                <c:pt idx="169">
                  <c:v>39873</c:v>
                </c:pt>
                <c:pt idx="170">
                  <c:v>39904</c:v>
                </c:pt>
                <c:pt idx="171">
                  <c:v>39934</c:v>
                </c:pt>
                <c:pt idx="172">
                  <c:v>39965</c:v>
                </c:pt>
                <c:pt idx="173">
                  <c:v>39995</c:v>
                </c:pt>
                <c:pt idx="174">
                  <c:v>40026</c:v>
                </c:pt>
                <c:pt idx="175">
                  <c:v>40057</c:v>
                </c:pt>
                <c:pt idx="176">
                  <c:v>40087</c:v>
                </c:pt>
                <c:pt idx="177">
                  <c:v>40118</c:v>
                </c:pt>
                <c:pt idx="178">
                  <c:v>40148</c:v>
                </c:pt>
                <c:pt idx="179">
                  <c:v>40179</c:v>
                </c:pt>
                <c:pt idx="180">
                  <c:v>40210</c:v>
                </c:pt>
                <c:pt idx="181">
                  <c:v>40238</c:v>
                </c:pt>
                <c:pt idx="182">
                  <c:v>40269</c:v>
                </c:pt>
                <c:pt idx="183">
                  <c:v>40299</c:v>
                </c:pt>
                <c:pt idx="184">
                  <c:v>40330</c:v>
                </c:pt>
                <c:pt idx="185">
                  <c:v>40360</c:v>
                </c:pt>
                <c:pt idx="186">
                  <c:v>40391</c:v>
                </c:pt>
                <c:pt idx="187">
                  <c:v>40422</c:v>
                </c:pt>
                <c:pt idx="188">
                  <c:v>40452</c:v>
                </c:pt>
                <c:pt idx="189">
                  <c:v>40483</c:v>
                </c:pt>
                <c:pt idx="190">
                  <c:v>40513</c:v>
                </c:pt>
                <c:pt idx="191">
                  <c:v>40544</c:v>
                </c:pt>
                <c:pt idx="192">
                  <c:v>40575</c:v>
                </c:pt>
                <c:pt idx="193">
                  <c:v>40603</c:v>
                </c:pt>
                <c:pt idx="194">
                  <c:v>40634</c:v>
                </c:pt>
                <c:pt idx="195">
                  <c:v>40664</c:v>
                </c:pt>
                <c:pt idx="196">
                  <c:v>40695</c:v>
                </c:pt>
                <c:pt idx="197">
                  <c:v>40725</c:v>
                </c:pt>
                <c:pt idx="198">
                  <c:v>40756</c:v>
                </c:pt>
                <c:pt idx="199">
                  <c:v>40787</c:v>
                </c:pt>
                <c:pt idx="200">
                  <c:v>40817</c:v>
                </c:pt>
                <c:pt idx="201">
                  <c:v>40848</c:v>
                </c:pt>
                <c:pt idx="202">
                  <c:v>40878</c:v>
                </c:pt>
                <c:pt idx="203">
                  <c:v>40909</c:v>
                </c:pt>
                <c:pt idx="204">
                  <c:v>40940</c:v>
                </c:pt>
                <c:pt idx="205">
                  <c:v>40969</c:v>
                </c:pt>
                <c:pt idx="206">
                  <c:v>41000</c:v>
                </c:pt>
                <c:pt idx="207">
                  <c:v>41030</c:v>
                </c:pt>
                <c:pt idx="208">
                  <c:v>41061</c:v>
                </c:pt>
                <c:pt idx="209">
                  <c:v>41091</c:v>
                </c:pt>
                <c:pt idx="210">
                  <c:v>41122</c:v>
                </c:pt>
                <c:pt idx="211">
                  <c:v>41153</c:v>
                </c:pt>
                <c:pt idx="212">
                  <c:v>41183</c:v>
                </c:pt>
                <c:pt idx="213">
                  <c:v>41214</c:v>
                </c:pt>
                <c:pt idx="214">
                  <c:v>41244</c:v>
                </c:pt>
                <c:pt idx="215">
                  <c:v>41275</c:v>
                </c:pt>
                <c:pt idx="216">
                  <c:v>41306</c:v>
                </c:pt>
                <c:pt idx="217">
                  <c:v>41334</c:v>
                </c:pt>
                <c:pt idx="218">
                  <c:v>41365</c:v>
                </c:pt>
                <c:pt idx="219">
                  <c:v>41395</c:v>
                </c:pt>
                <c:pt idx="220">
                  <c:v>41426</c:v>
                </c:pt>
                <c:pt idx="221">
                  <c:v>41456</c:v>
                </c:pt>
                <c:pt idx="222">
                  <c:v>41487</c:v>
                </c:pt>
                <c:pt idx="223">
                  <c:v>41518</c:v>
                </c:pt>
                <c:pt idx="224">
                  <c:v>41548</c:v>
                </c:pt>
                <c:pt idx="225">
                  <c:v>41579</c:v>
                </c:pt>
                <c:pt idx="226">
                  <c:v>41609</c:v>
                </c:pt>
                <c:pt idx="227">
                  <c:v>41640</c:v>
                </c:pt>
                <c:pt idx="228">
                  <c:v>41671</c:v>
                </c:pt>
                <c:pt idx="229">
                  <c:v>41699</c:v>
                </c:pt>
                <c:pt idx="230">
                  <c:v>41730</c:v>
                </c:pt>
                <c:pt idx="231">
                  <c:v>41760</c:v>
                </c:pt>
                <c:pt idx="232">
                  <c:v>41791</c:v>
                </c:pt>
                <c:pt idx="233">
                  <c:v>41821</c:v>
                </c:pt>
                <c:pt idx="234">
                  <c:v>41852</c:v>
                </c:pt>
                <c:pt idx="235">
                  <c:v>41883</c:v>
                </c:pt>
                <c:pt idx="236">
                  <c:v>41913</c:v>
                </c:pt>
                <c:pt idx="237">
                  <c:v>41944</c:v>
                </c:pt>
                <c:pt idx="238">
                  <c:v>41974</c:v>
                </c:pt>
                <c:pt idx="239">
                  <c:v>42005</c:v>
                </c:pt>
                <c:pt idx="240">
                  <c:v>42036</c:v>
                </c:pt>
                <c:pt idx="241">
                  <c:v>42064</c:v>
                </c:pt>
                <c:pt idx="242">
                  <c:v>42095</c:v>
                </c:pt>
                <c:pt idx="243">
                  <c:v>42125</c:v>
                </c:pt>
                <c:pt idx="244">
                  <c:v>42156</c:v>
                </c:pt>
                <c:pt idx="245">
                  <c:v>42186</c:v>
                </c:pt>
                <c:pt idx="246">
                  <c:v>42217</c:v>
                </c:pt>
                <c:pt idx="247">
                  <c:v>42248</c:v>
                </c:pt>
                <c:pt idx="248">
                  <c:v>42278</c:v>
                </c:pt>
                <c:pt idx="249">
                  <c:v>42309</c:v>
                </c:pt>
              </c:numCache>
            </c:numRef>
          </c:cat>
          <c:val>
            <c:numRef>
              <c:f>Oil!$F$19:$F$269</c:f>
              <c:numCache>
                <c:formatCode>0</c:formatCode>
                <c:ptCount val="251"/>
                <c:pt idx="0">
                  <c:v>840</c:v>
                </c:pt>
                <c:pt idx="1">
                  <c:v>812</c:v>
                </c:pt>
                <c:pt idx="2">
                  <c:v>819</c:v>
                </c:pt>
                <c:pt idx="3">
                  <c:v>786</c:v>
                </c:pt>
                <c:pt idx="4">
                  <c:v>746</c:v>
                </c:pt>
                <c:pt idx="5">
                  <c:v>719</c:v>
                </c:pt>
                <c:pt idx="6">
                  <c:v>646</c:v>
                </c:pt>
                <c:pt idx="7">
                  <c:v>636</c:v>
                </c:pt>
                <c:pt idx="8">
                  <c:v>571</c:v>
                </c:pt>
                <c:pt idx="9">
                  <c:v>541</c:v>
                </c:pt>
                <c:pt idx="10">
                  <c:v>474</c:v>
                </c:pt>
                <c:pt idx="11">
                  <c:v>507</c:v>
                </c:pt>
                <c:pt idx="12">
                  <c:v>527.4</c:v>
                </c:pt>
                <c:pt idx="13">
                  <c:v>552.4</c:v>
                </c:pt>
                <c:pt idx="14">
                  <c:v>552.69999999999993</c:v>
                </c:pt>
                <c:pt idx="15">
                  <c:v>552.09999999999991</c:v>
                </c:pt>
                <c:pt idx="16">
                  <c:v>539.09999999999991</c:v>
                </c:pt>
                <c:pt idx="17">
                  <c:v>527</c:v>
                </c:pt>
                <c:pt idx="18">
                  <c:v>548.79999999999995</c:v>
                </c:pt>
                <c:pt idx="19">
                  <c:v>567.69999999999993</c:v>
                </c:pt>
                <c:pt idx="20">
                  <c:v>551.09999999999991</c:v>
                </c:pt>
                <c:pt idx="21">
                  <c:v>550.59999999999991</c:v>
                </c:pt>
                <c:pt idx="22">
                  <c:v>542.4</c:v>
                </c:pt>
                <c:pt idx="23">
                  <c:v>507.00000000000006</c:v>
                </c:pt>
                <c:pt idx="24">
                  <c:v>486.4</c:v>
                </c:pt>
                <c:pt idx="25">
                  <c:v>456.40000000000003</c:v>
                </c:pt>
                <c:pt idx="26">
                  <c:v>420.1</c:v>
                </c:pt>
                <c:pt idx="27">
                  <c:v>435.80000000000007</c:v>
                </c:pt>
                <c:pt idx="28">
                  <c:v>413.00000000000006</c:v>
                </c:pt>
                <c:pt idx="29">
                  <c:v>416.5</c:v>
                </c:pt>
                <c:pt idx="30">
                  <c:v>423.09999999999997</c:v>
                </c:pt>
                <c:pt idx="31">
                  <c:v>393.59999999999997</c:v>
                </c:pt>
                <c:pt idx="32">
                  <c:v>388.69999999999993</c:v>
                </c:pt>
                <c:pt idx="33">
                  <c:v>385.19999999999993</c:v>
                </c:pt>
                <c:pt idx="34">
                  <c:v>379.09999999999997</c:v>
                </c:pt>
                <c:pt idx="35">
                  <c:v>362.6</c:v>
                </c:pt>
                <c:pt idx="36">
                  <c:v>358.1</c:v>
                </c:pt>
                <c:pt idx="37">
                  <c:v>341.8</c:v>
                </c:pt>
                <c:pt idx="38">
                  <c:v>351.7</c:v>
                </c:pt>
                <c:pt idx="39">
                  <c:v>338.9</c:v>
                </c:pt>
                <c:pt idx="40">
                  <c:v>355.49999999999994</c:v>
                </c:pt>
                <c:pt idx="41">
                  <c:v>360.59999999999997</c:v>
                </c:pt>
                <c:pt idx="42">
                  <c:v>373.09999999999997</c:v>
                </c:pt>
                <c:pt idx="43">
                  <c:v>337</c:v>
                </c:pt>
                <c:pt idx="44">
                  <c:v>357.8</c:v>
                </c:pt>
                <c:pt idx="45">
                  <c:v>350.8</c:v>
                </c:pt>
                <c:pt idx="46">
                  <c:v>372.40000000000003</c:v>
                </c:pt>
                <c:pt idx="47">
                  <c:v>384.3</c:v>
                </c:pt>
                <c:pt idx="48">
                  <c:v>377.7</c:v>
                </c:pt>
                <c:pt idx="49">
                  <c:v>383.4</c:v>
                </c:pt>
                <c:pt idx="50">
                  <c:v>377.1</c:v>
                </c:pt>
                <c:pt idx="51">
                  <c:v>377</c:v>
                </c:pt>
                <c:pt idx="52">
                  <c:v>388.2</c:v>
                </c:pt>
                <c:pt idx="53">
                  <c:v>409.8</c:v>
                </c:pt>
                <c:pt idx="54">
                  <c:v>406.7</c:v>
                </c:pt>
                <c:pt idx="55">
                  <c:v>456.00000000000006</c:v>
                </c:pt>
                <c:pt idx="56">
                  <c:v>443.70000000000005</c:v>
                </c:pt>
                <c:pt idx="57">
                  <c:v>466.7</c:v>
                </c:pt>
                <c:pt idx="58">
                  <c:v>446.70000000000005</c:v>
                </c:pt>
                <c:pt idx="59">
                  <c:v>462.20000000000005</c:v>
                </c:pt>
                <c:pt idx="60">
                  <c:v>484.60000000000008</c:v>
                </c:pt>
                <c:pt idx="61">
                  <c:v>501.7</c:v>
                </c:pt>
                <c:pt idx="62">
                  <c:v>556.70000000000005</c:v>
                </c:pt>
                <c:pt idx="63">
                  <c:v>541.79999999999995</c:v>
                </c:pt>
                <c:pt idx="64">
                  <c:v>555.5</c:v>
                </c:pt>
                <c:pt idx="65">
                  <c:v>554.60000000000014</c:v>
                </c:pt>
                <c:pt idx="66">
                  <c:v>682.4</c:v>
                </c:pt>
                <c:pt idx="67">
                  <c:v>750.8</c:v>
                </c:pt>
                <c:pt idx="68">
                  <c:v>802.9</c:v>
                </c:pt>
                <c:pt idx="69">
                  <c:v>789.4</c:v>
                </c:pt>
                <c:pt idx="70">
                  <c:v>825.7</c:v>
                </c:pt>
                <c:pt idx="71">
                  <c:v>932.1</c:v>
                </c:pt>
                <c:pt idx="72">
                  <c:v>1166.2</c:v>
                </c:pt>
                <c:pt idx="73">
                  <c:v>1329.9</c:v>
                </c:pt>
                <c:pt idx="74">
                  <c:v>1394.3999999999999</c:v>
                </c:pt>
                <c:pt idx="75">
                  <c:v>1637.3999999999999</c:v>
                </c:pt>
                <c:pt idx="76">
                  <c:v>1783.3999999999999</c:v>
                </c:pt>
                <c:pt idx="77">
                  <c:v>1922.2</c:v>
                </c:pt>
                <c:pt idx="78">
                  <c:v>1914.8999999999999</c:v>
                </c:pt>
                <c:pt idx="79">
                  <c:v>1949.2</c:v>
                </c:pt>
                <c:pt idx="80">
                  <c:v>1957.0000000000002</c:v>
                </c:pt>
                <c:pt idx="81">
                  <c:v>2057.8000000000002</c:v>
                </c:pt>
                <c:pt idx="82">
                  <c:v>2137.1</c:v>
                </c:pt>
                <c:pt idx="83">
                  <c:v>2166.1999999999998</c:v>
                </c:pt>
                <c:pt idx="84">
                  <c:v>2001.4</c:v>
                </c:pt>
                <c:pt idx="85">
                  <c:v>1878</c:v>
                </c:pt>
                <c:pt idx="86">
                  <c:v>1980.6000000000001</c:v>
                </c:pt>
                <c:pt idx="87">
                  <c:v>1928.7000000000003</c:v>
                </c:pt>
                <c:pt idx="88">
                  <c:v>2018</c:v>
                </c:pt>
                <c:pt idx="89">
                  <c:v>2026.1</c:v>
                </c:pt>
                <c:pt idx="90">
                  <c:v>2287.8000000000002</c:v>
                </c:pt>
                <c:pt idx="91">
                  <c:v>2422.3000000000002</c:v>
                </c:pt>
                <c:pt idx="92">
                  <c:v>2654.1</c:v>
                </c:pt>
                <c:pt idx="93">
                  <c:v>2920.3999999999996</c:v>
                </c:pt>
                <c:pt idx="94">
                  <c:v>3006.6999999999994</c:v>
                </c:pt>
                <c:pt idx="95">
                  <c:v>3101.4999999999995</c:v>
                </c:pt>
                <c:pt idx="96">
                  <c:v>3245</c:v>
                </c:pt>
                <c:pt idx="97">
                  <c:v>3614.2000000000003</c:v>
                </c:pt>
                <c:pt idx="98">
                  <c:v>3789.1</c:v>
                </c:pt>
                <c:pt idx="99">
                  <c:v>3865.9</c:v>
                </c:pt>
                <c:pt idx="100">
                  <c:v>3844.1</c:v>
                </c:pt>
                <c:pt idx="101">
                  <c:v>3832.4999999999995</c:v>
                </c:pt>
                <c:pt idx="102">
                  <c:v>3715.3999999999996</c:v>
                </c:pt>
                <c:pt idx="103">
                  <c:v>3680.6999999999994</c:v>
                </c:pt>
                <c:pt idx="104">
                  <c:v>3758.8999999999996</c:v>
                </c:pt>
                <c:pt idx="105">
                  <c:v>3756.7000000000003</c:v>
                </c:pt>
                <c:pt idx="106">
                  <c:v>3830.4000000000005</c:v>
                </c:pt>
                <c:pt idx="107">
                  <c:v>3940.2000000000003</c:v>
                </c:pt>
                <c:pt idx="108">
                  <c:v>4003</c:v>
                </c:pt>
                <c:pt idx="109">
                  <c:v>3886.5</c:v>
                </c:pt>
                <c:pt idx="110">
                  <c:v>3879</c:v>
                </c:pt>
                <c:pt idx="111">
                  <c:v>3877.2</c:v>
                </c:pt>
                <c:pt idx="112">
                  <c:v>4046.2</c:v>
                </c:pt>
                <c:pt idx="113">
                  <c:v>4407.2999999999993</c:v>
                </c:pt>
                <c:pt idx="114">
                  <c:v>4522.3999999999996</c:v>
                </c:pt>
                <c:pt idx="115">
                  <c:v>4828.9999999999991</c:v>
                </c:pt>
                <c:pt idx="116">
                  <c:v>4661.3</c:v>
                </c:pt>
                <c:pt idx="117">
                  <c:v>4606.8999999999996</c:v>
                </c:pt>
                <c:pt idx="118">
                  <c:v>4737.1000000000004</c:v>
                </c:pt>
                <c:pt idx="119">
                  <c:v>4892.1000000000013</c:v>
                </c:pt>
                <c:pt idx="120">
                  <c:v>4946.8999999999996</c:v>
                </c:pt>
                <c:pt idx="121">
                  <c:v>4984.8999999999996</c:v>
                </c:pt>
                <c:pt idx="122">
                  <c:v>4914.7999999999993</c:v>
                </c:pt>
                <c:pt idx="123">
                  <c:v>5162.7999999999993</c:v>
                </c:pt>
                <c:pt idx="124">
                  <c:v>5193.2</c:v>
                </c:pt>
                <c:pt idx="125">
                  <c:v>4958.8</c:v>
                </c:pt>
                <c:pt idx="126">
                  <c:v>5882</c:v>
                </c:pt>
                <c:pt idx="127">
                  <c:v>6248</c:v>
                </c:pt>
                <c:pt idx="128">
                  <c:v>6911.4</c:v>
                </c:pt>
                <c:pt idx="129">
                  <c:v>7162.5</c:v>
                </c:pt>
                <c:pt idx="130">
                  <c:v>7745.1</c:v>
                </c:pt>
                <c:pt idx="131">
                  <c:v>7821.9</c:v>
                </c:pt>
                <c:pt idx="132">
                  <c:v>8559.2000000000007</c:v>
                </c:pt>
                <c:pt idx="133">
                  <c:v>8702.3000000000011</c:v>
                </c:pt>
                <c:pt idx="134">
                  <c:v>9123.8000000000011</c:v>
                </c:pt>
                <c:pt idx="135">
                  <c:v>9491.1999999999989</c:v>
                </c:pt>
                <c:pt idx="136">
                  <c:v>9607.8000000000011</c:v>
                </c:pt>
                <c:pt idx="137">
                  <c:v>10146.1</c:v>
                </c:pt>
                <c:pt idx="138">
                  <c:v>10449.500000000002</c:v>
                </c:pt>
                <c:pt idx="139">
                  <c:v>10900.400000000001</c:v>
                </c:pt>
                <c:pt idx="140">
                  <c:v>11536.2</c:v>
                </c:pt>
                <c:pt idx="141">
                  <c:v>11898.099999999999</c:v>
                </c:pt>
                <c:pt idx="142">
                  <c:v>11641.8</c:v>
                </c:pt>
                <c:pt idx="143">
                  <c:v>12169.8</c:v>
                </c:pt>
                <c:pt idx="144">
                  <c:v>12061.699999999999</c:v>
                </c:pt>
                <c:pt idx="145">
                  <c:v>12319.9</c:v>
                </c:pt>
                <c:pt idx="146">
                  <c:v>12518.3</c:v>
                </c:pt>
                <c:pt idx="147">
                  <c:v>12778.199999999999</c:v>
                </c:pt>
                <c:pt idx="148">
                  <c:v>13336.1</c:v>
                </c:pt>
                <c:pt idx="149">
                  <c:v>13480.2</c:v>
                </c:pt>
                <c:pt idx="150">
                  <c:v>13158.1</c:v>
                </c:pt>
                <c:pt idx="151">
                  <c:v>13253.500000000002</c:v>
                </c:pt>
                <c:pt idx="152">
                  <c:v>12921.5</c:v>
                </c:pt>
                <c:pt idx="153">
                  <c:v>13526.5</c:v>
                </c:pt>
                <c:pt idx="154">
                  <c:v>14159.6</c:v>
                </c:pt>
                <c:pt idx="155">
                  <c:v>14718</c:v>
                </c:pt>
                <c:pt idx="156">
                  <c:v>14907</c:v>
                </c:pt>
                <c:pt idx="157">
                  <c:v>15242.7</c:v>
                </c:pt>
                <c:pt idx="158">
                  <c:v>15032.099999999999</c:v>
                </c:pt>
                <c:pt idx="159">
                  <c:v>14684.199999999999</c:v>
                </c:pt>
                <c:pt idx="160">
                  <c:v>16155.599999999999</c:v>
                </c:pt>
                <c:pt idx="161">
                  <c:v>17696.899999999998</c:v>
                </c:pt>
                <c:pt idx="162">
                  <c:v>18700.699999999997</c:v>
                </c:pt>
                <c:pt idx="163">
                  <c:v>20083.399999999998</c:v>
                </c:pt>
                <c:pt idx="164">
                  <c:v>20565.5</c:v>
                </c:pt>
                <c:pt idx="165">
                  <c:v>20950</c:v>
                </c:pt>
                <c:pt idx="166">
                  <c:v>21025.599999999999</c:v>
                </c:pt>
                <c:pt idx="167">
                  <c:v>21002.5</c:v>
                </c:pt>
                <c:pt idx="168">
                  <c:v>20316.599999999999</c:v>
                </c:pt>
                <c:pt idx="169">
                  <c:v>20009.199999999997</c:v>
                </c:pt>
                <c:pt idx="170">
                  <c:v>19768.899999999998</c:v>
                </c:pt>
                <c:pt idx="171">
                  <c:v>19688.3</c:v>
                </c:pt>
                <c:pt idx="172">
                  <c:v>18084.500000000004</c:v>
                </c:pt>
                <c:pt idx="173">
                  <c:v>16484.600000000002</c:v>
                </c:pt>
                <c:pt idx="174">
                  <c:v>16091.500000000002</c:v>
                </c:pt>
                <c:pt idx="175">
                  <c:v>15126.600000000002</c:v>
                </c:pt>
                <c:pt idx="176">
                  <c:v>14672.800000000001</c:v>
                </c:pt>
                <c:pt idx="177">
                  <c:v>14469.000000000002</c:v>
                </c:pt>
                <c:pt idx="178">
                  <c:v>14495.2</c:v>
                </c:pt>
                <c:pt idx="179">
                  <c:v>14967.4</c:v>
                </c:pt>
                <c:pt idx="180">
                  <c:v>15955</c:v>
                </c:pt>
                <c:pt idx="181">
                  <c:v>16765</c:v>
                </c:pt>
                <c:pt idx="182">
                  <c:v>18035</c:v>
                </c:pt>
                <c:pt idx="183">
                  <c:v>18844</c:v>
                </c:pt>
                <c:pt idx="184">
                  <c:v>19967.8</c:v>
                </c:pt>
                <c:pt idx="185">
                  <c:v>20576.3</c:v>
                </c:pt>
                <c:pt idx="186">
                  <c:v>19712.199999999997</c:v>
                </c:pt>
                <c:pt idx="187">
                  <c:v>19654.900000000001</c:v>
                </c:pt>
                <c:pt idx="188">
                  <c:v>20111.8</c:v>
                </c:pt>
                <c:pt idx="189">
                  <c:v>19416</c:v>
                </c:pt>
                <c:pt idx="190">
                  <c:v>19521.600000000002</c:v>
                </c:pt>
                <c:pt idx="191">
                  <c:v>20823.600000000002</c:v>
                </c:pt>
                <c:pt idx="192">
                  <c:v>21070.400000000001</c:v>
                </c:pt>
                <c:pt idx="193">
                  <c:v>21607.399999999998</c:v>
                </c:pt>
                <c:pt idx="194">
                  <c:v>21513.8</c:v>
                </c:pt>
                <c:pt idx="195">
                  <c:v>21834.500000000004</c:v>
                </c:pt>
                <c:pt idx="196">
                  <c:v>22812.900000000005</c:v>
                </c:pt>
                <c:pt idx="197">
                  <c:v>23790.2</c:v>
                </c:pt>
                <c:pt idx="198">
                  <c:v>25279.7</c:v>
                </c:pt>
                <c:pt idx="199">
                  <c:v>26533.1</c:v>
                </c:pt>
                <c:pt idx="200">
                  <c:v>26774.9</c:v>
                </c:pt>
                <c:pt idx="201">
                  <c:v>27975.9</c:v>
                </c:pt>
                <c:pt idx="202">
                  <c:v>28481.500000000004</c:v>
                </c:pt>
                <c:pt idx="203">
                  <c:v>28223.9</c:v>
                </c:pt>
                <c:pt idx="204">
                  <c:v>28525.4</c:v>
                </c:pt>
                <c:pt idx="205">
                  <c:v>29025.9</c:v>
                </c:pt>
                <c:pt idx="206">
                  <c:v>30063.4</c:v>
                </c:pt>
                <c:pt idx="207">
                  <c:v>31050.400000000001</c:v>
                </c:pt>
                <c:pt idx="208">
                  <c:v>30444.9</c:v>
                </c:pt>
                <c:pt idx="209">
                  <c:v>29512.800000000003</c:v>
                </c:pt>
                <c:pt idx="210">
                  <c:v>29120.100000000006</c:v>
                </c:pt>
                <c:pt idx="211">
                  <c:v>29063.000000000007</c:v>
                </c:pt>
                <c:pt idx="212">
                  <c:v>29319.9</c:v>
                </c:pt>
                <c:pt idx="213">
                  <c:v>28594.1</c:v>
                </c:pt>
                <c:pt idx="214">
                  <c:v>28776.199999999997</c:v>
                </c:pt>
                <c:pt idx="215">
                  <c:v>28631.399999999998</c:v>
                </c:pt>
                <c:pt idx="216">
                  <c:v>27489.999999999996</c:v>
                </c:pt>
                <c:pt idx="217">
                  <c:v>26223.499999999996</c:v>
                </c:pt>
                <c:pt idx="218">
                  <c:v>25315.899999999998</c:v>
                </c:pt>
                <c:pt idx="219">
                  <c:v>23694.999999999996</c:v>
                </c:pt>
                <c:pt idx="220">
                  <c:v>22781.899999999998</c:v>
                </c:pt>
                <c:pt idx="221">
                  <c:v>22437.899999999998</c:v>
                </c:pt>
                <c:pt idx="222">
                  <c:v>21713.599999999999</c:v>
                </c:pt>
                <c:pt idx="223">
                  <c:v>20395.099999999995</c:v>
                </c:pt>
                <c:pt idx="224">
                  <c:v>20606.899999999998</c:v>
                </c:pt>
                <c:pt idx="225">
                  <c:v>20664.599999999999</c:v>
                </c:pt>
                <c:pt idx="226">
                  <c:v>20404.3</c:v>
                </c:pt>
                <c:pt idx="227">
                  <c:v>19657.3</c:v>
                </c:pt>
                <c:pt idx="228">
                  <c:v>20301.2</c:v>
                </c:pt>
                <c:pt idx="229">
                  <c:v>20196.599999999999</c:v>
                </c:pt>
                <c:pt idx="230">
                  <c:v>19704</c:v>
                </c:pt>
                <c:pt idx="231">
                  <c:v>20038.2</c:v>
                </c:pt>
                <c:pt idx="232">
                  <c:v>20281.400000000001</c:v>
                </c:pt>
                <c:pt idx="233">
                  <c:v>21197.8</c:v>
                </c:pt>
                <c:pt idx="234">
                  <c:v>22816</c:v>
                </c:pt>
                <c:pt idx="235">
                  <c:v>23082.2</c:v>
                </c:pt>
                <c:pt idx="236">
                  <c:v>22486.600000000002</c:v>
                </c:pt>
                <c:pt idx="237">
                  <c:v>22480.200000000004</c:v>
                </c:pt>
                <c:pt idx="238">
                  <c:v>22068.9</c:v>
                </c:pt>
                <c:pt idx="239">
                  <c:v>21485.4</c:v>
                </c:pt>
                <c:pt idx="240">
                  <c:v>21374.799999999999</c:v>
                </c:pt>
                <c:pt idx="241">
                  <c:v>20922.599999999995</c:v>
                </c:pt>
                <c:pt idx="242">
                  <c:v>20638.599999999999</c:v>
                </c:pt>
                <c:pt idx="243">
                  <c:v>20294.3</c:v>
                </c:pt>
                <c:pt idx="244">
                  <c:v>19880.399999999998</c:v>
                </c:pt>
                <c:pt idx="245">
                  <c:v>19467.2</c:v>
                </c:pt>
                <c:pt idx="246">
                  <c:v>17792.5</c:v>
                </c:pt>
                <c:pt idx="247">
                  <c:v>17220.3</c:v>
                </c:pt>
                <c:pt idx="248">
                  <c:v>16393.5</c:v>
                </c:pt>
                <c:pt idx="249">
                  <c:v>15974.800000000001</c:v>
                </c:pt>
                <c:pt idx="250">
                  <c:v>15199.7</c:v>
                </c:pt>
              </c:numCache>
            </c:numRef>
          </c:val>
          <c:smooth val="0"/>
        </c:ser>
        <c:ser>
          <c:idx val="1"/>
          <c:order val="1"/>
          <c:tx>
            <c:v>Importações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Oil!$A$20:$A$270</c:f>
              <c:numCache>
                <c:formatCode>mmm\-yy</c:formatCode>
                <c:ptCount val="251"/>
                <c:pt idx="0">
                  <c:v>34731</c:v>
                </c:pt>
                <c:pt idx="1">
                  <c:v>34759</c:v>
                </c:pt>
                <c:pt idx="2">
                  <c:v>34790</c:v>
                </c:pt>
                <c:pt idx="3">
                  <c:v>34820</c:v>
                </c:pt>
                <c:pt idx="4">
                  <c:v>34851</c:v>
                </c:pt>
                <c:pt idx="5">
                  <c:v>34881</c:v>
                </c:pt>
                <c:pt idx="6">
                  <c:v>34912</c:v>
                </c:pt>
                <c:pt idx="7">
                  <c:v>34943</c:v>
                </c:pt>
                <c:pt idx="8">
                  <c:v>34973</c:v>
                </c:pt>
                <c:pt idx="9">
                  <c:v>35004</c:v>
                </c:pt>
                <c:pt idx="10">
                  <c:v>35034</c:v>
                </c:pt>
                <c:pt idx="11">
                  <c:v>35065</c:v>
                </c:pt>
                <c:pt idx="12">
                  <c:v>35096</c:v>
                </c:pt>
                <c:pt idx="13">
                  <c:v>35125</c:v>
                </c:pt>
                <c:pt idx="14">
                  <c:v>35156</c:v>
                </c:pt>
                <c:pt idx="15">
                  <c:v>35186</c:v>
                </c:pt>
                <c:pt idx="16">
                  <c:v>35217</c:v>
                </c:pt>
                <c:pt idx="17">
                  <c:v>35247</c:v>
                </c:pt>
                <c:pt idx="18">
                  <c:v>35278</c:v>
                </c:pt>
                <c:pt idx="19">
                  <c:v>35309</c:v>
                </c:pt>
                <c:pt idx="20">
                  <c:v>35339</c:v>
                </c:pt>
                <c:pt idx="21">
                  <c:v>35370</c:v>
                </c:pt>
                <c:pt idx="22">
                  <c:v>35400</c:v>
                </c:pt>
                <c:pt idx="23">
                  <c:v>35431</c:v>
                </c:pt>
                <c:pt idx="24">
                  <c:v>35462</c:v>
                </c:pt>
                <c:pt idx="25">
                  <c:v>35490</c:v>
                </c:pt>
                <c:pt idx="26">
                  <c:v>35521</c:v>
                </c:pt>
                <c:pt idx="27">
                  <c:v>35551</c:v>
                </c:pt>
                <c:pt idx="28">
                  <c:v>35582</c:v>
                </c:pt>
                <c:pt idx="29">
                  <c:v>35612</c:v>
                </c:pt>
                <c:pt idx="30">
                  <c:v>35643</c:v>
                </c:pt>
                <c:pt idx="31">
                  <c:v>35674</c:v>
                </c:pt>
                <c:pt idx="32">
                  <c:v>35704</c:v>
                </c:pt>
                <c:pt idx="33">
                  <c:v>35735</c:v>
                </c:pt>
                <c:pt idx="34">
                  <c:v>35765</c:v>
                </c:pt>
                <c:pt idx="35">
                  <c:v>35796</c:v>
                </c:pt>
                <c:pt idx="36">
                  <c:v>35827</c:v>
                </c:pt>
                <c:pt idx="37">
                  <c:v>35855</c:v>
                </c:pt>
                <c:pt idx="38">
                  <c:v>35886</c:v>
                </c:pt>
                <c:pt idx="39">
                  <c:v>35916</c:v>
                </c:pt>
                <c:pt idx="40">
                  <c:v>35947</c:v>
                </c:pt>
                <c:pt idx="41">
                  <c:v>35977</c:v>
                </c:pt>
                <c:pt idx="42">
                  <c:v>36008</c:v>
                </c:pt>
                <c:pt idx="43">
                  <c:v>36039</c:v>
                </c:pt>
                <c:pt idx="44">
                  <c:v>36069</c:v>
                </c:pt>
                <c:pt idx="45">
                  <c:v>36100</c:v>
                </c:pt>
                <c:pt idx="46">
                  <c:v>36130</c:v>
                </c:pt>
                <c:pt idx="47">
                  <c:v>36161</c:v>
                </c:pt>
                <c:pt idx="48">
                  <c:v>36192</c:v>
                </c:pt>
                <c:pt idx="49">
                  <c:v>36220</c:v>
                </c:pt>
                <c:pt idx="50">
                  <c:v>36251</c:v>
                </c:pt>
                <c:pt idx="51">
                  <c:v>36281</c:v>
                </c:pt>
                <c:pt idx="52">
                  <c:v>36312</c:v>
                </c:pt>
                <c:pt idx="53">
                  <c:v>36342</c:v>
                </c:pt>
                <c:pt idx="54">
                  <c:v>36373</c:v>
                </c:pt>
                <c:pt idx="55">
                  <c:v>36404</c:v>
                </c:pt>
                <c:pt idx="56">
                  <c:v>36434</c:v>
                </c:pt>
                <c:pt idx="57">
                  <c:v>36465</c:v>
                </c:pt>
                <c:pt idx="58">
                  <c:v>36495</c:v>
                </c:pt>
                <c:pt idx="59">
                  <c:v>36526</c:v>
                </c:pt>
                <c:pt idx="60">
                  <c:v>36557</c:v>
                </c:pt>
                <c:pt idx="61">
                  <c:v>36586</c:v>
                </c:pt>
                <c:pt idx="62">
                  <c:v>36617</c:v>
                </c:pt>
                <c:pt idx="63">
                  <c:v>36647</c:v>
                </c:pt>
                <c:pt idx="64">
                  <c:v>36678</c:v>
                </c:pt>
                <c:pt idx="65">
                  <c:v>36708</c:v>
                </c:pt>
                <c:pt idx="66">
                  <c:v>36739</c:v>
                </c:pt>
                <c:pt idx="67">
                  <c:v>36770</c:v>
                </c:pt>
                <c:pt idx="68">
                  <c:v>36800</c:v>
                </c:pt>
                <c:pt idx="69">
                  <c:v>36831</c:v>
                </c:pt>
                <c:pt idx="70">
                  <c:v>36861</c:v>
                </c:pt>
                <c:pt idx="71">
                  <c:v>36892</c:v>
                </c:pt>
                <c:pt idx="72">
                  <c:v>36923</c:v>
                </c:pt>
                <c:pt idx="73">
                  <c:v>36951</c:v>
                </c:pt>
                <c:pt idx="74">
                  <c:v>36982</c:v>
                </c:pt>
                <c:pt idx="75">
                  <c:v>37012</c:v>
                </c:pt>
                <c:pt idx="76">
                  <c:v>37043</c:v>
                </c:pt>
                <c:pt idx="77">
                  <c:v>37073</c:v>
                </c:pt>
                <c:pt idx="78">
                  <c:v>37104</c:v>
                </c:pt>
                <c:pt idx="79">
                  <c:v>37135</c:v>
                </c:pt>
                <c:pt idx="80">
                  <c:v>37165</c:v>
                </c:pt>
                <c:pt idx="81">
                  <c:v>37196</c:v>
                </c:pt>
                <c:pt idx="82">
                  <c:v>37226</c:v>
                </c:pt>
                <c:pt idx="83">
                  <c:v>37257</c:v>
                </c:pt>
                <c:pt idx="84">
                  <c:v>37288</c:v>
                </c:pt>
                <c:pt idx="85">
                  <c:v>37316</c:v>
                </c:pt>
                <c:pt idx="86">
                  <c:v>37347</c:v>
                </c:pt>
                <c:pt idx="87">
                  <c:v>37377</c:v>
                </c:pt>
                <c:pt idx="88">
                  <c:v>37408</c:v>
                </c:pt>
                <c:pt idx="89">
                  <c:v>37438</c:v>
                </c:pt>
                <c:pt idx="90">
                  <c:v>37469</c:v>
                </c:pt>
                <c:pt idx="91">
                  <c:v>37500</c:v>
                </c:pt>
                <c:pt idx="92">
                  <c:v>37530</c:v>
                </c:pt>
                <c:pt idx="93">
                  <c:v>37561</c:v>
                </c:pt>
                <c:pt idx="94">
                  <c:v>37591</c:v>
                </c:pt>
                <c:pt idx="95">
                  <c:v>37622</c:v>
                </c:pt>
                <c:pt idx="96">
                  <c:v>37653</c:v>
                </c:pt>
                <c:pt idx="97">
                  <c:v>37681</c:v>
                </c:pt>
                <c:pt idx="98">
                  <c:v>37712</c:v>
                </c:pt>
                <c:pt idx="99">
                  <c:v>37742</c:v>
                </c:pt>
                <c:pt idx="100">
                  <c:v>37773</c:v>
                </c:pt>
                <c:pt idx="101">
                  <c:v>37803</c:v>
                </c:pt>
                <c:pt idx="102">
                  <c:v>37834</c:v>
                </c:pt>
                <c:pt idx="103">
                  <c:v>37865</c:v>
                </c:pt>
                <c:pt idx="104">
                  <c:v>37895</c:v>
                </c:pt>
                <c:pt idx="105">
                  <c:v>37926</c:v>
                </c:pt>
                <c:pt idx="106">
                  <c:v>37956</c:v>
                </c:pt>
                <c:pt idx="107">
                  <c:v>37987</c:v>
                </c:pt>
                <c:pt idx="108">
                  <c:v>38018</c:v>
                </c:pt>
                <c:pt idx="109">
                  <c:v>38047</c:v>
                </c:pt>
                <c:pt idx="110">
                  <c:v>38078</c:v>
                </c:pt>
                <c:pt idx="111">
                  <c:v>38108</c:v>
                </c:pt>
                <c:pt idx="112">
                  <c:v>38139</c:v>
                </c:pt>
                <c:pt idx="113">
                  <c:v>38169</c:v>
                </c:pt>
                <c:pt idx="114">
                  <c:v>38200</c:v>
                </c:pt>
                <c:pt idx="115">
                  <c:v>38231</c:v>
                </c:pt>
                <c:pt idx="116">
                  <c:v>38261</c:v>
                </c:pt>
                <c:pt idx="117">
                  <c:v>38292</c:v>
                </c:pt>
                <c:pt idx="118">
                  <c:v>38322</c:v>
                </c:pt>
                <c:pt idx="119">
                  <c:v>38353</c:v>
                </c:pt>
                <c:pt idx="120">
                  <c:v>38384</c:v>
                </c:pt>
                <c:pt idx="121">
                  <c:v>38412</c:v>
                </c:pt>
                <c:pt idx="122">
                  <c:v>38443</c:v>
                </c:pt>
                <c:pt idx="123">
                  <c:v>38473</c:v>
                </c:pt>
                <c:pt idx="124">
                  <c:v>38504</c:v>
                </c:pt>
                <c:pt idx="125">
                  <c:v>38534</c:v>
                </c:pt>
                <c:pt idx="126">
                  <c:v>38565</c:v>
                </c:pt>
                <c:pt idx="127">
                  <c:v>38596</c:v>
                </c:pt>
                <c:pt idx="128">
                  <c:v>38626</c:v>
                </c:pt>
                <c:pt idx="129">
                  <c:v>38657</c:v>
                </c:pt>
                <c:pt idx="130">
                  <c:v>38687</c:v>
                </c:pt>
                <c:pt idx="131">
                  <c:v>38718</c:v>
                </c:pt>
                <c:pt idx="132">
                  <c:v>38749</c:v>
                </c:pt>
                <c:pt idx="133">
                  <c:v>38777</c:v>
                </c:pt>
                <c:pt idx="134">
                  <c:v>38808</c:v>
                </c:pt>
                <c:pt idx="135">
                  <c:v>38838</c:v>
                </c:pt>
                <c:pt idx="136">
                  <c:v>38869</c:v>
                </c:pt>
                <c:pt idx="137">
                  <c:v>38899</c:v>
                </c:pt>
                <c:pt idx="138">
                  <c:v>38930</c:v>
                </c:pt>
                <c:pt idx="139">
                  <c:v>38961</c:v>
                </c:pt>
                <c:pt idx="140">
                  <c:v>38991</c:v>
                </c:pt>
                <c:pt idx="141">
                  <c:v>39022</c:v>
                </c:pt>
                <c:pt idx="142">
                  <c:v>39052</c:v>
                </c:pt>
                <c:pt idx="143">
                  <c:v>39083</c:v>
                </c:pt>
                <c:pt idx="144">
                  <c:v>39114</c:v>
                </c:pt>
                <c:pt idx="145">
                  <c:v>39142</c:v>
                </c:pt>
                <c:pt idx="146">
                  <c:v>39173</c:v>
                </c:pt>
                <c:pt idx="147">
                  <c:v>39203</c:v>
                </c:pt>
                <c:pt idx="148">
                  <c:v>39234</c:v>
                </c:pt>
                <c:pt idx="149">
                  <c:v>39264</c:v>
                </c:pt>
                <c:pt idx="150">
                  <c:v>39295</c:v>
                </c:pt>
                <c:pt idx="151">
                  <c:v>39326</c:v>
                </c:pt>
                <c:pt idx="152">
                  <c:v>39356</c:v>
                </c:pt>
                <c:pt idx="153">
                  <c:v>39387</c:v>
                </c:pt>
                <c:pt idx="154">
                  <c:v>39417</c:v>
                </c:pt>
                <c:pt idx="155">
                  <c:v>39448</c:v>
                </c:pt>
                <c:pt idx="156">
                  <c:v>39479</c:v>
                </c:pt>
                <c:pt idx="157">
                  <c:v>39508</c:v>
                </c:pt>
                <c:pt idx="158">
                  <c:v>39539</c:v>
                </c:pt>
                <c:pt idx="159">
                  <c:v>39569</c:v>
                </c:pt>
                <c:pt idx="160">
                  <c:v>39600</c:v>
                </c:pt>
                <c:pt idx="161">
                  <c:v>39630</c:v>
                </c:pt>
                <c:pt idx="162">
                  <c:v>39661</c:v>
                </c:pt>
                <c:pt idx="163">
                  <c:v>39692</c:v>
                </c:pt>
                <c:pt idx="164">
                  <c:v>39722</c:v>
                </c:pt>
                <c:pt idx="165">
                  <c:v>39753</c:v>
                </c:pt>
                <c:pt idx="166">
                  <c:v>39783</c:v>
                </c:pt>
                <c:pt idx="167">
                  <c:v>39814</c:v>
                </c:pt>
                <c:pt idx="168">
                  <c:v>39845</c:v>
                </c:pt>
                <c:pt idx="169">
                  <c:v>39873</c:v>
                </c:pt>
                <c:pt idx="170">
                  <c:v>39904</c:v>
                </c:pt>
                <c:pt idx="171">
                  <c:v>39934</c:v>
                </c:pt>
                <c:pt idx="172">
                  <c:v>39965</c:v>
                </c:pt>
                <c:pt idx="173">
                  <c:v>39995</c:v>
                </c:pt>
                <c:pt idx="174">
                  <c:v>40026</c:v>
                </c:pt>
                <c:pt idx="175">
                  <c:v>40057</c:v>
                </c:pt>
                <c:pt idx="176">
                  <c:v>40087</c:v>
                </c:pt>
                <c:pt idx="177">
                  <c:v>40118</c:v>
                </c:pt>
                <c:pt idx="178">
                  <c:v>40148</c:v>
                </c:pt>
                <c:pt idx="179">
                  <c:v>40179</c:v>
                </c:pt>
                <c:pt idx="180">
                  <c:v>40210</c:v>
                </c:pt>
                <c:pt idx="181">
                  <c:v>40238</c:v>
                </c:pt>
                <c:pt idx="182">
                  <c:v>40269</c:v>
                </c:pt>
                <c:pt idx="183">
                  <c:v>40299</c:v>
                </c:pt>
                <c:pt idx="184">
                  <c:v>40330</c:v>
                </c:pt>
                <c:pt idx="185">
                  <c:v>40360</c:v>
                </c:pt>
                <c:pt idx="186">
                  <c:v>40391</c:v>
                </c:pt>
                <c:pt idx="187">
                  <c:v>40422</c:v>
                </c:pt>
                <c:pt idx="188">
                  <c:v>40452</c:v>
                </c:pt>
                <c:pt idx="189">
                  <c:v>40483</c:v>
                </c:pt>
                <c:pt idx="190">
                  <c:v>40513</c:v>
                </c:pt>
                <c:pt idx="191">
                  <c:v>40544</c:v>
                </c:pt>
                <c:pt idx="192">
                  <c:v>40575</c:v>
                </c:pt>
                <c:pt idx="193">
                  <c:v>40603</c:v>
                </c:pt>
                <c:pt idx="194">
                  <c:v>40634</c:v>
                </c:pt>
                <c:pt idx="195">
                  <c:v>40664</c:v>
                </c:pt>
                <c:pt idx="196">
                  <c:v>40695</c:v>
                </c:pt>
                <c:pt idx="197">
                  <c:v>40725</c:v>
                </c:pt>
                <c:pt idx="198">
                  <c:v>40756</c:v>
                </c:pt>
                <c:pt idx="199">
                  <c:v>40787</c:v>
                </c:pt>
                <c:pt idx="200">
                  <c:v>40817</c:v>
                </c:pt>
                <c:pt idx="201">
                  <c:v>40848</c:v>
                </c:pt>
                <c:pt idx="202">
                  <c:v>40878</c:v>
                </c:pt>
                <c:pt idx="203">
                  <c:v>40909</c:v>
                </c:pt>
                <c:pt idx="204">
                  <c:v>40940</c:v>
                </c:pt>
                <c:pt idx="205">
                  <c:v>40969</c:v>
                </c:pt>
                <c:pt idx="206">
                  <c:v>41000</c:v>
                </c:pt>
                <c:pt idx="207">
                  <c:v>41030</c:v>
                </c:pt>
                <c:pt idx="208">
                  <c:v>41061</c:v>
                </c:pt>
                <c:pt idx="209">
                  <c:v>41091</c:v>
                </c:pt>
                <c:pt idx="210">
                  <c:v>41122</c:v>
                </c:pt>
                <c:pt idx="211">
                  <c:v>41153</c:v>
                </c:pt>
                <c:pt idx="212">
                  <c:v>41183</c:v>
                </c:pt>
                <c:pt idx="213">
                  <c:v>41214</c:v>
                </c:pt>
                <c:pt idx="214">
                  <c:v>41244</c:v>
                </c:pt>
                <c:pt idx="215">
                  <c:v>41275</c:v>
                </c:pt>
                <c:pt idx="216">
                  <c:v>41306</c:v>
                </c:pt>
                <c:pt idx="217">
                  <c:v>41334</c:v>
                </c:pt>
                <c:pt idx="218">
                  <c:v>41365</c:v>
                </c:pt>
                <c:pt idx="219">
                  <c:v>41395</c:v>
                </c:pt>
                <c:pt idx="220">
                  <c:v>41426</c:v>
                </c:pt>
                <c:pt idx="221">
                  <c:v>41456</c:v>
                </c:pt>
                <c:pt idx="222">
                  <c:v>41487</c:v>
                </c:pt>
                <c:pt idx="223">
                  <c:v>41518</c:v>
                </c:pt>
                <c:pt idx="224">
                  <c:v>41548</c:v>
                </c:pt>
                <c:pt idx="225">
                  <c:v>41579</c:v>
                </c:pt>
                <c:pt idx="226">
                  <c:v>41609</c:v>
                </c:pt>
                <c:pt idx="227">
                  <c:v>41640</c:v>
                </c:pt>
                <c:pt idx="228">
                  <c:v>41671</c:v>
                </c:pt>
                <c:pt idx="229">
                  <c:v>41699</c:v>
                </c:pt>
                <c:pt idx="230">
                  <c:v>41730</c:v>
                </c:pt>
                <c:pt idx="231">
                  <c:v>41760</c:v>
                </c:pt>
                <c:pt idx="232">
                  <c:v>41791</c:v>
                </c:pt>
                <c:pt idx="233">
                  <c:v>41821</c:v>
                </c:pt>
                <c:pt idx="234">
                  <c:v>41852</c:v>
                </c:pt>
                <c:pt idx="235">
                  <c:v>41883</c:v>
                </c:pt>
                <c:pt idx="236">
                  <c:v>41913</c:v>
                </c:pt>
                <c:pt idx="237">
                  <c:v>41944</c:v>
                </c:pt>
                <c:pt idx="238">
                  <c:v>41974</c:v>
                </c:pt>
                <c:pt idx="239">
                  <c:v>42005</c:v>
                </c:pt>
                <c:pt idx="240">
                  <c:v>42036</c:v>
                </c:pt>
                <c:pt idx="241">
                  <c:v>42064</c:v>
                </c:pt>
                <c:pt idx="242">
                  <c:v>42095</c:v>
                </c:pt>
                <c:pt idx="243">
                  <c:v>42125</c:v>
                </c:pt>
                <c:pt idx="244">
                  <c:v>42156</c:v>
                </c:pt>
                <c:pt idx="245">
                  <c:v>42186</c:v>
                </c:pt>
                <c:pt idx="246">
                  <c:v>42217</c:v>
                </c:pt>
                <c:pt idx="247">
                  <c:v>42248</c:v>
                </c:pt>
                <c:pt idx="248">
                  <c:v>42278</c:v>
                </c:pt>
                <c:pt idx="249">
                  <c:v>42309</c:v>
                </c:pt>
              </c:numCache>
            </c:numRef>
          </c:cat>
          <c:val>
            <c:numRef>
              <c:f>Oil!$G$19:$G$269</c:f>
              <c:numCache>
                <c:formatCode>0</c:formatCode>
                <c:ptCount val="251"/>
                <c:pt idx="0">
                  <c:v>4509</c:v>
                </c:pt>
                <c:pt idx="1">
                  <c:v>4587</c:v>
                </c:pt>
                <c:pt idx="2">
                  <c:v>4738</c:v>
                </c:pt>
                <c:pt idx="3">
                  <c:v>4866</c:v>
                </c:pt>
                <c:pt idx="4">
                  <c:v>5085</c:v>
                </c:pt>
                <c:pt idx="5">
                  <c:v>5343</c:v>
                </c:pt>
                <c:pt idx="6">
                  <c:v>5457</c:v>
                </c:pt>
                <c:pt idx="7">
                  <c:v>5477</c:v>
                </c:pt>
                <c:pt idx="8">
                  <c:v>5405</c:v>
                </c:pt>
                <c:pt idx="9">
                  <c:v>5459</c:v>
                </c:pt>
                <c:pt idx="10">
                  <c:v>5387</c:v>
                </c:pt>
                <c:pt idx="11">
                  <c:v>5209</c:v>
                </c:pt>
                <c:pt idx="12">
                  <c:v>5121.7</c:v>
                </c:pt>
                <c:pt idx="13">
                  <c:v>5147.5999999999995</c:v>
                </c:pt>
                <c:pt idx="14">
                  <c:v>5179.8999999999996</c:v>
                </c:pt>
                <c:pt idx="15">
                  <c:v>5430.0999999999995</c:v>
                </c:pt>
                <c:pt idx="16">
                  <c:v>5331.0999999999995</c:v>
                </c:pt>
                <c:pt idx="17">
                  <c:v>5108.2000000000007</c:v>
                </c:pt>
                <c:pt idx="18">
                  <c:v>5226.8000000000011</c:v>
                </c:pt>
                <c:pt idx="19">
                  <c:v>5259.8000000000011</c:v>
                </c:pt>
                <c:pt idx="20">
                  <c:v>5602.6</c:v>
                </c:pt>
                <c:pt idx="21">
                  <c:v>5864.5999999999995</c:v>
                </c:pt>
                <c:pt idx="22">
                  <c:v>6051.4000000000005</c:v>
                </c:pt>
                <c:pt idx="23">
                  <c:v>6469.2</c:v>
                </c:pt>
                <c:pt idx="24">
                  <c:v>6155.8</c:v>
                </c:pt>
                <c:pt idx="25">
                  <c:v>6301.5000000000009</c:v>
                </c:pt>
                <c:pt idx="26">
                  <c:v>6495.5000000000009</c:v>
                </c:pt>
                <c:pt idx="27">
                  <c:v>6595.5000000000009</c:v>
                </c:pt>
                <c:pt idx="28">
                  <c:v>6517.1000000000013</c:v>
                </c:pt>
                <c:pt idx="29">
                  <c:v>6631.2000000000007</c:v>
                </c:pt>
                <c:pt idx="30">
                  <c:v>6438.9</c:v>
                </c:pt>
                <c:pt idx="31">
                  <c:v>6549.5999999999995</c:v>
                </c:pt>
                <c:pt idx="32">
                  <c:v>6408.2</c:v>
                </c:pt>
                <c:pt idx="33">
                  <c:v>6258.5</c:v>
                </c:pt>
                <c:pt idx="34">
                  <c:v>6325.5</c:v>
                </c:pt>
                <c:pt idx="35">
                  <c:v>6205.8</c:v>
                </c:pt>
                <c:pt idx="36">
                  <c:v>6666.7000000000007</c:v>
                </c:pt>
                <c:pt idx="37">
                  <c:v>6497.2000000000007</c:v>
                </c:pt>
                <c:pt idx="38">
                  <c:v>6339.3</c:v>
                </c:pt>
                <c:pt idx="39">
                  <c:v>6024.6</c:v>
                </c:pt>
                <c:pt idx="40">
                  <c:v>6031.7</c:v>
                </c:pt>
                <c:pt idx="41">
                  <c:v>5814.4999999999991</c:v>
                </c:pt>
                <c:pt idx="42">
                  <c:v>5787.4999999999991</c:v>
                </c:pt>
                <c:pt idx="43">
                  <c:v>5479.0999999999995</c:v>
                </c:pt>
                <c:pt idx="44">
                  <c:v>5329.8</c:v>
                </c:pt>
                <c:pt idx="45">
                  <c:v>5130.7000000000007</c:v>
                </c:pt>
                <c:pt idx="46">
                  <c:v>4688.2000000000007</c:v>
                </c:pt>
                <c:pt idx="47">
                  <c:v>4320.5999999999995</c:v>
                </c:pt>
                <c:pt idx="48">
                  <c:v>4070.1</c:v>
                </c:pt>
                <c:pt idx="49">
                  <c:v>3862.0999999999995</c:v>
                </c:pt>
                <c:pt idx="50">
                  <c:v>3742.2</c:v>
                </c:pt>
                <c:pt idx="51">
                  <c:v>3640.5</c:v>
                </c:pt>
                <c:pt idx="52">
                  <c:v>3695.8999999999996</c:v>
                </c:pt>
                <c:pt idx="53">
                  <c:v>3874</c:v>
                </c:pt>
                <c:pt idx="54">
                  <c:v>3825.8999999999996</c:v>
                </c:pt>
                <c:pt idx="55">
                  <c:v>4002.2999999999993</c:v>
                </c:pt>
                <c:pt idx="56">
                  <c:v>4037.2999999999993</c:v>
                </c:pt>
                <c:pt idx="57">
                  <c:v>4195.7</c:v>
                </c:pt>
                <c:pt idx="58">
                  <c:v>4460.8999999999996</c:v>
                </c:pt>
                <c:pt idx="59">
                  <c:v>4821.2</c:v>
                </c:pt>
                <c:pt idx="60">
                  <c:v>4981.8999999999987</c:v>
                </c:pt>
                <c:pt idx="61">
                  <c:v>5326.5999999999995</c:v>
                </c:pt>
                <c:pt idx="62">
                  <c:v>5553.9999999999991</c:v>
                </c:pt>
                <c:pt idx="63">
                  <c:v>5754.5999999999995</c:v>
                </c:pt>
                <c:pt idx="64">
                  <c:v>5975.3999999999987</c:v>
                </c:pt>
                <c:pt idx="65">
                  <c:v>6138.9999999999991</c:v>
                </c:pt>
                <c:pt idx="66">
                  <c:v>6451.4999999999991</c:v>
                </c:pt>
                <c:pt idx="67">
                  <c:v>6846.1</c:v>
                </c:pt>
                <c:pt idx="68">
                  <c:v>7047.2</c:v>
                </c:pt>
                <c:pt idx="69">
                  <c:v>7338.7999999999993</c:v>
                </c:pt>
                <c:pt idx="70">
                  <c:v>7565.5</c:v>
                </c:pt>
                <c:pt idx="71">
                  <c:v>7644.5999999999995</c:v>
                </c:pt>
                <c:pt idx="72">
                  <c:v>7972.9999999999991</c:v>
                </c:pt>
                <c:pt idx="73">
                  <c:v>7940.5999999999985</c:v>
                </c:pt>
                <c:pt idx="74">
                  <c:v>8036.2999999999993</c:v>
                </c:pt>
                <c:pt idx="75">
                  <c:v>7988.9</c:v>
                </c:pt>
                <c:pt idx="76">
                  <c:v>7910.1999999999989</c:v>
                </c:pt>
                <c:pt idx="77">
                  <c:v>7941.7999999999993</c:v>
                </c:pt>
                <c:pt idx="78">
                  <c:v>7981.5999999999995</c:v>
                </c:pt>
                <c:pt idx="79">
                  <c:v>7748.4000000000005</c:v>
                </c:pt>
                <c:pt idx="80">
                  <c:v>7609.6</c:v>
                </c:pt>
                <c:pt idx="81">
                  <c:v>7462.2</c:v>
                </c:pt>
                <c:pt idx="82">
                  <c:v>7277.9</c:v>
                </c:pt>
                <c:pt idx="83">
                  <c:v>7040.6</c:v>
                </c:pt>
                <c:pt idx="84">
                  <c:v>6661.4000000000005</c:v>
                </c:pt>
                <c:pt idx="85">
                  <c:v>6560.8</c:v>
                </c:pt>
                <c:pt idx="86">
                  <c:v>6272.1</c:v>
                </c:pt>
                <c:pt idx="87">
                  <c:v>6406.1</c:v>
                </c:pt>
                <c:pt idx="88">
                  <c:v>6444.0000000000009</c:v>
                </c:pt>
                <c:pt idx="89">
                  <c:v>6120.9000000000005</c:v>
                </c:pt>
                <c:pt idx="90">
                  <c:v>5973.8</c:v>
                </c:pt>
                <c:pt idx="91">
                  <c:v>5792.0999999999995</c:v>
                </c:pt>
                <c:pt idx="92">
                  <c:v>5897.3999999999987</c:v>
                </c:pt>
                <c:pt idx="93">
                  <c:v>5921.5999999999985</c:v>
                </c:pt>
                <c:pt idx="94">
                  <c:v>5980.2</c:v>
                </c:pt>
                <c:pt idx="95">
                  <c:v>6163.2000000000007</c:v>
                </c:pt>
                <c:pt idx="96">
                  <c:v>6321.6</c:v>
                </c:pt>
                <c:pt idx="97">
                  <c:v>6571.6</c:v>
                </c:pt>
                <c:pt idx="98">
                  <c:v>6683.4000000000005</c:v>
                </c:pt>
                <c:pt idx="99">
                  <c:v>6719.7000000000007</c:v>
                </c:pt>
                <c:pt idx="100">
                  <c:v>6513.2999999999993</c:v>
                </c:pt>
                <c:pt idx="101">
                  <c:v>6545.7</c:v>
                </c:pt>
                <c:pt idx="102">
                  <c:v>6471.7</c:v>
                </c:pt>
                <c:pt idx="103">
                  <c:v>6575.5</c:v>
                </c:pt>
                <c:pt idx="104">
                  <c:v>6650.7999999999993</c:v>
                </c:pt>
                <c:pt idx="105">
                  <c:v>6719.0999999999995</c:v>
                </c:pt>
                <c:pt idx="106">
                  <c:v>6698.5999999999995</c:v>
                </c:pt>
                <c:pt idx="107">
                  <c:v>6483.4</c:v>
                </c:pt>
                <c:pt idx="108">
                  <c:v>6634.0999999999995</c:v>
                </c:pt>
                <c:pt idx="109">
                  <c:v>6486.5</c:v>
                </c:pt>
                <c:pt idx="110">
                  <c:v>6667.7999999999993</c:v>
                </c:pt>
                <c:pt idx="111">
                  <c:v>6820.0999999999995</c:v>
                </c:pt>
                <c:pt idx="112">
                  <c:v>7271.8</c:v>
                </c:pt>
                <c:pt idx="113">
                  <c:v>7693.3</c:v>
                </c:pt>
                <c:pt idx="114">
                  <c:v>8094.5000000000009</c:v>
                </c:pt>
                <c:pt idx="115">
                  <c:v>8400.2999999999993</c:v>
                </c:pt>
                <c:pt idx="116">
                  <c:v>8562.1</c:v>
                </c:pt>
                <c:pt idx="117">
                  <c:v>8976.4</c:v>
                </c:pt>
                <c:pt idx="118">
                  <c:v>9358.3000000000011</c:v>
                </c:pt>
                <c:pt idx="119">
                  <c:v>9977.6</c:v>
                </c:pt>
                <c:pt idx="120">
                  <c:v>10075.700000000001</c:v>
                </c:pt>
                <c:pt idx="121">
                  <c:v>10481.700000000001</c:v>
                </c:pt>
                <c:pt idx="122">
                  <c:v>10615.1</c:v>
                </c:pt>
                <c:pt idx="123">
                  <c:v>10472.200000000001</c:v>
                </c:pt>
                <c:pt idx="124">
                  <c:v>10850.800000000001</c:v>
                </c:pt>
                <c:pt idx="125">
                  <c:v>10886.599999999999</c:v>
                </c:pt>
                <c:pt idx="126">
                  <c:v>10878.999999999998</c:v>
                </c:pt>
                <c:pt idx="127">
                  <c:v>11660.299999999997</c:v>
                </c:pt>
                <c:pt idx="128">
                  <c:v>11738.299999999997</c:v>
                </c:pt>
                <c:pt idx="129">
                  <c:v>11555.899999999998</c:v>
                </c:pt>
                <c:pt idx="130">
                  <c:v>11632.1</c:v>
                </c:pt>
                <c:pt idx="131">
                  <c:v>11774.7</c:v>
                </c:pt>
                <c:pt idx="132">
                  <c:v>11961.4</c:v>
                </c:pt>
                <c:pt idx="133">
                  <c:v>12081.3</c:v>
                </c:pt>
                <c:pt idx="134">
                  <c:v>12518.5</c:v>
                </c:pt>
                <c:pt idx="135">
                  <c:v>13109.099999999999</c:v>
                </c:pt>
                <c:pt idx="136">
                  <c:v>13114.8</c:v>
                </c:pt>
                <c:pt idx="137">
                  <c:v>13546.4</c:v>
                </c:pt>
                <c:pt idx="138">
                  <c:v>13991.8</c:v>
                </c:pt>
                <c:pt idx="139">
                  <c:v>14151.5</c:v>
                </c:pt>
                <c:pt idx="140">
                  <c:v>14516.6</c:v>
                </c:pt>
                <c:pt idx="141">
                  <c:v>15018.5</c:v>
                </c:pt>
                <c:pt idx="142">
                  <c:v>15603.8</c:v>
                </c:pt>
                <c:pt idx="143">
                  <c:v>15337.4</c:v>
                </c:pt>
                <c:pt idx="144">
                  <c:v>15782.232</c:v>
                </c:pt>
                <c:pt idx="145">
                  <c:v>15933.15</c:v>
                </c:pt>
                <c:pt idx="146">
                  <c:v>16183.061</c:v>
                </c:pt>
                <c:pt idx="147">
                  <c:v>16176.042000000001</c:v>
                </c:pt>
                <c:pt idx="148">
                  <c:v>16398.162</c:v>
                </c:pt>
                <c:pt idx="149">
                  <c:v>16557.965</c:v>
                </c:pt>
                <c:pt idx="150">
                  <c:v>17352.376</c:v>
                </c:pt>
                <c:pt idx="151">
                  <c:v>17282.483999999997</c:v>
                </c:pt>
                <c:pt idx="152">
                  <c:v>18068.315000000002</c:v>
                </c:pt>
                <c:pt idx="153">
                  <c:v>18550.286</c:v>
                </c:pt>
                <c:pt idx="154">
                  <c:v>19256.385999999999</c:v>
                </c:pt>
                <c:pt idx="155">
                  <c:v>20408.027999999998</c:v>
                </c:pt>
                <c:pt idx="156">
                  <c:v>20662.219000000005</c:v>
                </c:pt>
                <c:pt idx="157">
                  <c:v>21594.577000000001</c:v>
                </c:pt>
                <c:pt idx="158">
                  <c:v>22543.238999999998</c:v>
                </c:pt>
                <c:pt idx="159">
                  <c:v>23407.851999999999</c:v>
                </c:pt>
                <c:pt idx="160">
                  <c:v>25101.136999999999</c:v>
                </c:pt>
                <c:pt idx="161">
                  <c:v>26873.618999999999</c:v>
                </c:pt>
                <c:pt idx="162">
                  <c:v>27826.261999999999</c:v>
                </c:pt>
                <c:pt idx="163">
                  <c:v>29627.691999999999</c:v>
                </c:pt>
                <c:pt idx="164">
                  <c:v>30525.742999999999</c:v>
                </c:pt>
                <c:pt idx="165">
                  <c:v>31678.891000000003</c:v>
                </c:pt>
                <c:pt idx="166">
                  <c:v>30802.273000000005</c:v>
                </c:pt>
                <c:pt idx="167">
                  <c:v>30509.407000000003</c:v>
                </c:pt>
                <c:pt idx="168">
                  <c:v>29933.629999999997</c:v>
                </c:pt>
                <c:pt idx="169">
                  <c:v>28659.653999999999</c:v>
                </c:pt>
                <c:pt idx="170">
                  <c:v>27390.732000000004</c:v>
                </c:pt>
                <c:pt idx="171">
                  <c:v>26127.432000000004</c:v>
                </c:pt>
                <c:pt idx="172">
                  <c:v>24336.694000000003</c:v>
                </c:pt>
                <c:pt idx="173">
                  <c:v>22416.157000000003</c:v>
                </c:pt>
                <c:pt idx="174">
                  <c:v>21018.101999999999</c:v>
                </c:pt>
                <c:pt idx="175">
                  <c:v>18909.623</c:v>
                </c:pt>
                <c:pt idx="176">
                  <c:v>17802.248</c:v>
                </c:pt>
                <c:pt idx="177">
                  <c:v>16351.513999999997</c:v>
                </c:pt>
                <c:pt idx="178">
                  <c:v>16414.504000000001</c:v>
                </c:pt>
                <c:pt idx="179">
                  <c:v>16476.107999999997</c:v>
                </c:pt>
                <c:pt idx="180">
                  <c:v>16855.898999999998</c:v>
                </c:pt>
                <c:pt idx="181">
                  <c:v>17986.128000000001</c:v>
                </c:pt>
                <c:pt idx="182">
                  <c:v>18988.796999999999</c:v>
                </c:pt>
                <c:pt idx="183">
                  <c:v>20653.891000000003</c:v>
                </c:pt>
                <c:pt idx="184">
                  <c:v>21283.160000000003</c:v>
                </c:pt>
                <c:pt idx="185">
                  <c:v>22150.273000000001</c:v>
                </c:pt>
                <c:pt idx="186">
                  <c:v>22863.275999999998</c:v>
                </c:pt>
                <c:pt idx="187">
                  <c:v>23681.091999999997</c:v>
                </c:pt>
                <c:pt idx="188">
                  <c:v>24416.984999999997</c:v>
                </c:pt>
                <c:pt idx="189">
                  <c:v>24969.599000000002</c:v>
                </c:pt>
                <c:pt idx="190">
                  <c:v>25924.985000000001</c:v>
                </c:pt>
                <c:pt idx="191">
                  <c:v>26008.338000000003</c:v>
                </c:pt>
                <c:pt idx="192">
                  <c:v>26173.336000000007</c:v>
                </c:pt>
                <c:pt idx="193">
                  <c:v>26452.317000000006</c:v>
                </c:pt>
                <c:pt idx="194">
                  <c:v>27025.858</c:v>
                </c:pt>
                <c:pt idx="195">
                  <c:v>28099.499000000003</c:v>
                </c:pt>
                <c:pt idx="196">
                  <c:v>29522.781000000003</c:v>
                </c:pt>
                <c:pt idx="197">
                  <c:v>30608.266000000003</c:v>
                </c:pt>
                <c:pt idx="198">
                  <c:v>31036.114000000005</c:v>
                </c:pt>
                <c:pt idx="199">
                  <c:v>32431.647000000004</c:v>
                </c:pt>
                <c:pt idx="200">
                  <c:v>33404.974000000002</c:v>
                </c:pt>
                <c:pt idx="201">
                  <c:v>35125.269</c:v>
                </c:pt>
                <c:pt idx="202">
                  <c:v>36292.171000000002</c:v>
                </c:pt>
                <c:pt idx="203">
                  <c:v>37383.385000000002</c:v>
                </c:pt>
                <c:pt idx="204">
                  <c:v>38346.487999999998</c:v>
                </c:pt>
                <c:pt idx="205">
                  <c:v>38705.481999999996</c:v>
                </c:pt>
                <c:pt idx="206">
                  <c:v>39176.440999999999</c:v>
                </c:pt>
                <c:pt idx="207">
                  <c:v>40034.544999999998</c:v>
                </c:pt>
                <c:pt idx="208">
                  <c:v>40295.567999999992</c:v>
                </c:pt>
                <c:pt idx="209">
                  <c:v>40950.190999999992</c:v>
                </c:pt>
                <c:pt idx="210">
                  <c:v>40673.729999999996</c:v>
                </c:pt>
                <c:pt idx="211">
                  <c:v>38688.754000000001</c:v>
                </c:pt>
                <c:pt idx="212">
                  <c:v>37481.779000000002</c:v>
                </c:pt>
                <c:pt idx="213">
                  <c:v>35911.108</c:v>
                </c:pt>
                <c:pt idx="214">
                  <c:v>36846.994999999995</c:v>
                </c:pt>
                <c:pt idx="215">
                  <c:v>36785.989000000001</c:v>
                </c:pt>
                <c:pt idx="216">
                  <c:v>38402.352999999996</c:v>
                </c:pt>
                <c:pt idx="217">
                  <c:v>38965.428999999996</c:v>
                </c:pt>
                <c:pt idx="218">
                  <c:v>39099.038999999997</c:v>
                </c:pt>
                <c:pt idx="219">
                  <c:v>38976.523000000001</c:v>
                </c:pt>
                <c:pt idx="220">
                  <c:v>39709.881000000001</c:v>
                </c:pt>
                <c:pt idx="221">
                  <c:v>38141.338000000003</c:v>
                </c:pt>
                <c:pt idx="222">
                  <c:v>40747.557000000001</c:v>
                </c:pt>
                <c:pt idx="223">
                  <c:v>41877.218000000001</c:v>
                </c:pt>
                <c:pt idx="224">
                  <c:v>42240.027999999998</c:v>
                </c:pt>
                <c:pt idx="225">
                  <c:v>44070.747000000003</c:v>
                </c:pt>
                <c:pt idx="226">
                  <c:v>42407.168000000005</c:v>
                </c:pt>
                <c:pt idx="227">
                  <c:v>42780.168000000005</c:v>
                </c:pt>
                <c:pt idx="228">
                  <c:v>41920.639999999999</c:v>
                </c:pt>
                <c:pt idx="229">
                  <c:v>42643.502</c:v>
                </c:pt>
                <c:pt idx="230">
                  <c:v>41811.628000000004</c:v>
                </c:pt>
                <c:pt idx="231">
                  <c:v>40886.245999999999</c:v>
                </c:pt>
                <c:pt idx="232">
                  <c:v>40149.841999999997</c:v>
                </c:pt>
                <c:pt idx="233">
                  <c:v>41353.392</c:v>
                </c:pt>
                <c:pt idx="234">
                  <c:v>40892.906999999999</c:v>
                </c:pt>
                <c:pt idx="235">
                  <c:v>41499.71</c:v>
                </c:pt>
                <c:pt idx="236">
                  <c:v>42965.392</c:v>
                </c:pt>
                <c:pt idx="237">
                  <c:v>41547.629999999997</c:v>
                </c:pt>
                <c:pt idx="238">
                  <c:v>41832.614000000001</c:v>
                </c:pt>
                <c:pt idx="239">
                  <c:v>42373.991999999991</c:v>
                </c:pt>
                <c:pt idx="240">
                  <c:v>41408.241999999998</c:v>
                </c:pt>
                <c:pt idx="241">
                  <c:v>40357.785000000003</c:v>
                </c:pt>
                <c:pt idx="242">
                  <c:v>39890.741999999998</c:v>
                </c:pt>
                <c:pt idx="243">
                  <c:v>38252.395000000004</c:v>
                </c:pt>
                <c:pt idx="244">
                  <c:v>36252.373</c:v>
                </c:pt>
                <c:pt idx="245">
                  <c:v>34783.587</c:v>
                </c:pt>
                <c:pt idx="246">
                  <c:v>31908.080000000002</c:v>
                </c:pt>
                <c:pt idx="247">
                  <c:v>29543.172000000002</c:v>
                </c:pt>
                <c:pt idx="248">
                  <c:v>26796.036000000004</c:v>
                </c:pt>
                <c:pt idx="249">
                  <c:v>26236.42</c:v>
                </c:pt>
                <c:pt idx="250">
                  <c:v>24967.129000000001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5152"/>
        <c:axId val="88066688"/>
      </c:lineChart>
      <c:dateAx>
        <c:axId val="8806515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txPr>
          <a:bodyPr/>
          <a:lstStyle/>
          <a:p>
            <a:pPr>
              <a:defRPr sz="1600"/>
            </a:pPr>
            <a:endParaRPr lang="pt-BR"/>
          </a:p>
        </c:txPr>
        <c:crossAx val="88066688"/>
        <c:crosses val="autoZero"/>
        <c:auto val="1"/>
        <c:lblOffset val="100"/>
        <c:baseTimeUnit val="months"/>
      </c:dateAx>
      <c:valAx>
        <c:axId val="88066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065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54480079992883435"/>
          <c:y val="0.94898128715021624"/>
          <c:w val="0.42527619000365063"/>
          <c:h val="5.1018712849783765E-2"/>
        </c:manualLayout>
      </c:layout>
      <c:overlay val="0"/>
      <c:spPr>
        <a:ln>
          <a:noFill/>
        </a:ln>
      </c:spPr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</a:t>
            </a:r>
            <a:r>
              <a:rPr lang="pt-BR" baseline="0"/>
              <a:t> 4</a:t>
            </a:r>
          </a:p>
          <a:p>
            <a:pPr>
              <a:defRPr/>
            </a:pPr>
            <a:r>
              <a:rPr lang="pt-BR" baseline="0"/>
              <a:t>Volume das exportações e importações de combustíveis, Brasil</a:t>
            </a:r>
          </a:p>
          <a:p>
            <a:pPr>
              <a:defRPr/>
            </a:pPr>
            <a:r>
              <a:rPr lang="pt-BR" sz="1400" baseline="0"/>
              <a:t>Índices em médias móveis de 12 meses, base 2011 = 100</a:t>
            </a:r>
            <a:endParaRPr lang="pt-BR" sz="1400"/>
          </a:p>
        </c:rich>
      </c:tx>
      <c:layout>
        <c:manualLayout>
          <c:xMode val="edge"/>
          <c:yMode val="edge"/>
          <c:x val="0.18457809784803739"/>
          <c:y val="3.3344286931590359E-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000094197610581"/>
          <c:w val="0.90933828475967626"/>
          <c:h val="0.65383711882686801"/>
        </c:manualLayout>
      </c:layout>
      <c:lineChart>
        <c:grouping val="standard"/>
        <c:varyColors val="0"/>
        <c:ser>
          <c:idx val="0"/>
          <c:order val="0"/>
          <c:tx>
            <c:v>Exportações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Oil!$A$199:$A$269</c:f>
              <c:numCache>
                <c:formatCode>mmm\-yy</c:formatCode>
                <c:ptCount val="7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</c:numCache>
            </c:numRef>
          </c:cat>
          <c:val>
            <c:numRef>
              <c:f>Oil!$Q$199:$Q$269</c:f>
              <c:numCache>
                <c:formatCode>0.0</c:formatCode>
                <c:ptCount val="71"/>
                <c:pt idx="0">
                  <c:v>103.2649415403485</c:v>
                </c:pt>
                <c:pt idx="1">
                  <c:v>103.30293698089564</c:v>
                </c:pt>
                <c:pt idx="2">
                  <c:v>106.67919849618046</c:v>
                </c:pt>
                <c:pt idx="3">
                  <c:v>106.64853550907225</c:v>
                </c:pt>
                <c:pt idx="4">
                  <c:v>107.42044288018771</c:v>
                </c:pt>
                <c:pt idx="5">
                  <c:v>107.98770814168967</c:v>
                </c:pt>
                <c:pt idx="6">
                  <c:v>100.73924462397845</c:v>
                </c:pt>
                <c:pt idx="7">
                  <c:v>98.466184057913054</c:v>
                </c:pt>
                <c:pt idx="8">
                  <c:v>100.032662747137</c:v>
                </c:pt>
                <c:pt idx="9">
                  <c:v>95.498540175178974</c:v>
                </c:pt>
                <c:pt idx="10">
                  <c:v>94.783292671546064</c:v>
                </c:pt>
                <c:pt idx="11">
                  <c:v>100.72324654374808</c:v>
                </c:pt>
                <c:pt idx="12">
                  <c:v>100.21597408311003</c:v>
                </c:pt>
                <c:pt idx="13">
                  <c:v>101.12453172285994</c:v>
                </c:pt>
                <c:pt idx="14">
                  <c:v>99.065445479875748</c:v>
                </c:pt>
                <c:pt idx="15">
                  <c:v>98.353530909624183</c:v>
                </c:pt>
                <c:pt idx="16">
                  <c:v>98.682824727699355</c:v>
                </c:pt>
                <c:pt idx="17">
                  <c:v>99.694703302270398</c:v>
                </c:pt>
                <c:pt idx="18">
                  <c:v>102.89365276166859</c:v>
                </c:pt>
                <c:pt idx="19">
                  <c:v>103.79687770800838</c:v>
                </c:pt>
                <c:pt idx="20">
                  <c:v>102.67167939847218</c:v>
                </c:pt>
                <c:pt idx="21">
                  <c:v>105.12271860710047</c:v>
                </c:pt>
                <c:pt idx="22">
                  <c:v>105.03472916583343</c:v>
                </c:pt>
                <c:pt idx="23">
                  <c:v>100</c:v>
                </c:pt>
                <c:pt idx="24">
                  <c:v>100.18131157594422</c:v>
                </c:pt>
                <c:pt idx="25">
                  <c:v>100.78723886466959</c:v>
                </c:pt>
                <c:pt idx="26">
                  <c:v>103.19228359263555</c:v>
                </c:pt>
                <c:pt idx="27">
                  <c:v>105.82330120385554</c:v>
                </c:pt>
                <c:pt idx="28">
                  <c:v>103.65622791931635</c:v>
                </c:pt>
                <c:pt idx="29">
                  <c:v>100.44994600647921</c:v>
                </c:pt>
                <c:pt idx="30">
                  <c:v>100.04999400071991</c:v>
                </c:pt>
                <c:pt idx="31">
                  <c:v>101.10520070924822</c:v>
                </c:pt>
                <c:pt idx="32">
                  <c:v>101.93110160114118</c:v>
                </c:pt>
                <c:pt idx="33">
                  <c:v>99.817355250703244</c:v>
                </c:pt>
                <c:pt idx="34">
                  <c:v>100.41128397925581</c:v>
                </c:pt>
                <c:pt idx="35">
                  <c:v>100.29729765761441</c:v>
                </c:pt>
                <c:pt idx="36">
                  <c:v>96.631737524830342</c:v>
                </c:pt>
                <c:pt idx="37">
                  <c:v>92.369582316788637</c:v>
                </c:pt>
                <c:pt idx="38">
                  <c:v>89.819888280073044</c:v>
                </c:pt>
                <c:pt idx="39">
                  <c:v>85.349091442360262</c:v>
                </c:pt>
                <c:pt idx="40">
                  <c:v>83.67262595155249</c:v>
                </c:pt>
                <c:pt idx="41">
                  <c:v>83.037368849071427</c:v>
                </c:pt>
                <c:pt idx="42">
                  <c:v>80.582330120385549</c:v>
                </c:pt>
                <c:pt idx="43">
                  <c:v>75.843565438813997</c:v>
                </c:pt>
                <c:pt idx="44">
                  <c:v>76.795451212521158</c:v>
                </c:pt>
                <c:pt idx="45">
                  <c:v>77.230732312122541</c:v>
                </c:pt>
                <c:pt idx="46">
                  <c:v>76.894772627284723</c:v>
                </c:pt>
                <c:pt idx="47">
                  <c:v>74.753029636443628</c:v>
                </c:pt>
                <c:pt idx="48">
                  <c:v>77.170072924582385</c:v>
                </c:pt>
                <c:pt idx="49">
                  <c:v>77.172739271287455</c:v>
                </c:pt>
                <c:pt idx="50">
                  <c:v>75.733578637230195</c:v>
                </c:pt>
                <c:pt idx="51">
                  <c:v>76.979429135170449</c:v>
                </c:pt>
                <c:pt idx="52">
                  <c:v>77.78133290671785</c:v>
                </c:pt>
                <c:pt idx="53">
                  <c:v>81.146929035182438</c:v>
                </c:pt>
                <c:pt idx="54">
                  <c:v>86.744257355783972</c:v>
                </c:pt>
                <c:pt idx="55">
                  <c:v>87.601487821461419</c:v>
                </c:pt>
                <c:pt idx="56">
                  <c:v>85.965684117905838</c:v>
                </c:pt>
                <c:pt idx="57">
                  <c:v>86.545614526256841</c:v>
                </c:pt>
                <c:pt idx="58">
                  <c:v>86.382300790571819</c:v>
                </c:pt>
                <c:pt idx="59">
                  <c:v>86.708261675265646</c:v>
                </c:pt>
                <c:pt idx="60">
                  <c:v>90.540468477116079</c:v>
                </c:pt>
                <c:pt idx="61">
                  <c:v>92.400245303896881</c:v>
                </c:pt>
                <c:pt idx="62">
                  <c:v>94.984601847778265</c:v>
                </c:pt>
                <c:pt idx="63">
                  <c:v>98.377528029969753</c:v>
                </c:pt>
                <c:pt idx="64">
                  <c:v>100.90589129304483</c:v>
                </c:pt>
                <c:pt idx="65">
                  <c:v>104.31214920876162</c:v>
                </c:pt>
                <c:pt idx="66">
                  <c:v>102.2890586462958</c:v>
                </c:pt>
                <c:pt idx="67">
                  <c:v>105.64065645455879</c:v>
                </c:pt>
                <c:pt idx="68">
                  <c:v>107.03582236798252</c:v>
                </c:pt>
                <c:pt idx="69">
                  <c:v>111.15266168059834</c:v>
                </c:pt>
                <c:pt idx="70">
                  <c:v>110.99068111826581</c:v>
                </c:pt>
              </c:numCache>
            </c:numRef>
          </c:val>
          <c:smooth val="0"/>
        </c:ser>
        <c:ser>
          <c:idx val="1"/>
          <c:order val="1"/>
          <c:tx>
            <c:v>Importações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Oil!$A$199:$A$269</c:f>
              <c:numCache>
                <c:formatCode>mmm\-yy</c:formatCode>
                <c:ptCount val="7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</c:numCache>
            </c:numRef>
          </c:cat>
          <c:val>
            <c:numRef>
              <c:f>Oil!$R$199:$R$269</c:f>
              <c:numCache>
                <c:formatCode>0.0</c:formatCode>
                <c:ptCount val="71"/>
                <c:pt idx="0">
                  <c:v>76.529168985345947</c:v>
                </c:pt>
                <c:pt idx="1">
                  <c:v>79.095367278798008</c:v>
                </c:pt>
                <c:pt idx="2">
                  <c:v>80.858722871452429</c:v>
                </c:pt>
                <c:pt idx="3">
                  <c:v>84.841054535336667</c:v>
                </c:pt>
                <c:pt idx="4">
                  <c:v>84.808013355592649</c:v>
                </c:pt>
                <c:pt idx="5">
                  <c:v>86.555138193285117</c:v>
                </c:pt>
                <c:pt idx="6">
                  <c:v>88.572968836950466</c:v>
                </c:pt>
                <c:pt idx="7">
                  <c:v>90.78788721943981</c:v>
                </c:pt>
                <c:pt idx="8">
                  <c:v>92.958171025783713</c:v>
                </c:pt>
                <c:pt idx="9">
                  <c:v>93.960999814505669</c:v>
                </c:pt>
                <c:pt idx="10">
                  <c:v>96.723126507141544</c:v>
                </c:pt>
                <c:pt idx="11">
                  <c:v>96.298808198849954</c:v>
                </c:pt>
                <c:pt idx="12">
                  <c:v>95.619435169727339</c:v>
                </c:pt>
                <c:pt idx="13">
                  <c:v>95.118600445186431</c:v>
                </c:pt>
                <c:pt idx="14">
                  <c:v>94.653705249489903</c:v>
                </c:pt>
                <c:pt idx="15">
                  <c:v>95.090776293823026</c:v>
                </c:pt>
                <c:pt idx="16">
                  <c:v>96.468651456130601</c:v>
                </c:pt>
                <c:pt idx="17">
                  <c:v>96.835582452235215</c:v>
                </c:pt>
                <c:pt idx="18">
                  <c:v>94.852531997774065</c:v>
                </c:pt>
                <c:pt idx="19">
                  <c:v>95.952745316267851</c:v>
                </c:pt>
                <c:pt idx="20">
                  <c:v>95.385828232238921</c:v>
                </c:pt>
                <c:pt idx="21">
                  <c:v>97.818702467074772</c:v>
                </c:pt>
                <c:pt idx="22">
                  <c:v>98.531116675941391</c:v>
                </c:pt>
                <c:pt idx="23">
                  <c:v>100</c:v>
                </c:pt>
                <c:pt idx="24">
                  <c:v>101.86421814134668</c:v>
                </c:pt>
                <c:pt idx="25">
                  <c:v>101.69379521424595</c:v>
                </c:pt>
                <c:pt idx="26">
                  <c:v>101.72393804488964</c:v>
                </c:pt>
                <c:pt idx="27">
                  <c:v>102.86356891114822</c:v>
                </c:pt>
                <c:pt idx="28">
                  <c:v>103.29484325728068</c:v>
                </c:pt>
                <c:pt idx="29">
                  <c:v>105.10747078464108</c:v>
                </c:pt>
                <c:pt idx="30">
                  <c:v>104.96545167872382</c:v>
                </c:pt>
                <c:pt idx="31">
                  <c:v>100.16578556854019</c:v>
                </c:pt>
                <c:pt idx="32">
                  <c:v>97.470320905212418</c:v>
                </c:pt>
                <c:pt idx="33">
                  <c:v>93.105986829901681</c:v>
                </c:pt>
                <c:pt idx="34">
                  <c:v>95.61653682062699</c:v>
                </c:pt>
                <c:pt idx="35">
                  <c:v>95.222941012799097</c:v>
                </c:pt>
                <c:pt idx="36">
                  <c:v>99.394824707846439</c:v>
                </c:pt>
                <c:pt idx="37">
                  <c:v>100.91182062697088</c:v>
                </c:pt>
                <c:pt idx="38">
                  <c:v>101.70944629938786</c:v>
                </c:pt>
                <c:pt idx="39">
                  <c:v>101.98536913374141</c:v>
                </c:pt>
                <c:pt idx="40">
                  <c:v>104.67561676868854</c:v>
                </c:pt>
                <c:pt idx="41">
                  <c:v>100.8897931738082</c:v>
                </c:pt>
                <c:pt idx="42">
                  <c:v>108.01219625301428</c:v>
                </c:pt>
                <c:pt idx="43">
                  <c:v>111.02821832684104</c:v>
                </c:pt>
                <c:pt idx="44">
                  <c:v>111.68672324244113</c:v>
                </c:pt>
                <c:pt idx="45">
                  <c:v>116.74028473381564</c:v>
                </c:pt>
                <c:pt idx="46">
                  <c:v>112.49710165089967</c:v>
                </c:pt>
                <c:pt idx="47">
                  <c:v>113.59847430903358</c:v>
                </c:pt>
                <c:pt idx="48">
                  <c:v>111.52731404192171</c:v>
                </c:pt>
                <c:pt idx="49">
                  <c:v>113.40486458913001</c:v>
                </c:pt>
                <c:pt idx="50">
                  <c:v>111.34761639769987</c:v>
                </c:pt>
                <c:pt idx="51">
                  <c:v>109.34775551845671</c:v>
                </c:pt>
                <c:pt idx="52">
                  <c:v>107.24529308106104</c:v>
                </c:pt>
                <c:pt idx="53">
                  <c:v>110.40507327026525</c:v>
                </c:pt>
                <c:pt idx="54">
                  <c:v>108.59766277128547</c:v>
                </c:pt>
                <c:pt idx="55">
                  <c:v>109.82888146911519</c:v>
                </c:pt>
                <c:pt idx="56">
                  <c:v>113.86280374698572</c:v>
                </c:pt>
                <c:pt idx="57">
                  <c:v>110.62244945279171</c:v>
                </c:pt>
                <c:pt idx="58">
                  <c:v>112.37015396030422</c:v>
                </c:pt>
                <c:pt idx="59">
                  <c:v>115.77861250231869</c:v>
                </c:pt>
                <c:pt idx="60">
                  <c:v>114.69694861806717</c:v>
                </c:pt>
                <c:pt idx="61">
                  <c:v>115.34907716564646</c:v>
                </c:pt>
                <c:pt idx="62">
                  <c:v>118.08569838619927</c:v>
                </c:pt>
                <c:pt idx="63">
                  <c:v>117.09678167315899</c:v>
                </c:pt>
                <c:pt idx="64">
                  <c:v>115.3264700426637</c:v>
                </c:pt>
                <c:pt idx="65">
                  <c:v>115.27951678723799</c:v>
                </c:pt>
                <c:pt idx="66">
                  <c:v>110.81374049341495</c:v>
                </c:pt>
                <c:pt idx="67">
                  <c:v>106.57751344833984</c:v>
                </c:pt>
                <c:pt idx="68">
                  <c:v>102.26650899647562</c:v>
                </c:pt>
                <c:pt idx="69">
                  <c:v>104.74053978853645</c:v>
                </c:pt>
                <c:pt idx="70">
                  <c:v>105.40252272305695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82784"/>
        <c:axId val="88184320"/>
      </c:lineChart>
      <c:dateAx>
        <c:axId val="88182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184320"/>
        <c:crosses val="autoZero"/>
        <c:auto val="1"/>
        <c:lblOffset val="100"/>
        <c:baseTimeUnit val="months"/>
      </c:dateAx>
      <c:valAx>
        <c:axId val="8818432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18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6005982858163659"/>
          <c:y val="0.94421108011819344"/>
          <c:w val="0.33110435415431222"/>
          <c:h val="5.3670458878670231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5</a:t>
            </a:r>
          </a:p>
          <a:p>
            <a:pPr>
              <a:defRPr/>
            </a:pPr>
            <a:r>
              <a:rPr lang="pt-BR"/>
              <a:t>Balança comercial, inclusive e exclusive </a:t>
            </a:r>
            <a:r>
              <a:rPr lang="pt-BR" baseline="0"/>
              <a:t>combustíveis, Brasil </a:t>
            </a:r>
          </a:p>
          <a:p>
            <a:pPr>
              <a:defRPr/>
            </a:pPr>
            <a:r>
              <a:rPr lang="pt-BR" sz="1400" baseline="0"/>
              <a:t>Valores em US$ milhões, acumulados em 12 meses</a:t>
            </a:r>
            <a:endParaRPr lang="pt-BR" sz="1400"/>
          </a:p>
        </c:rich>
      </c:tx>
      <c:layout>
        <c:manualLayout>
          <c:xMode val="edge"/>
          <c:yMode val="edge"/>
          <c:x val="0.197282874346173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77346165715358E-2"/>
          <c:y val="0.14983522087005582"/>
          <c:w val="0.8921217119996695"/>
          <c:h val="0.73985087434555585"/>
        </c:manualLayout>
      </c:layout>
      <c:barChart>
        <c:barDir val="col"/>
        <c:grouping val="clustered"/>
        <c:varyColors val="0"/>
        <c:ser>
          <c:idx val="0"/>
          <c:order val="0"/>
          <c:tx>
            <c:v>Inclui combustíveis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BC!$A$212:$A$270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BC!$H$212:$H$270</c:f>
              <c:numCache>
                <c:formatCode>0</c:formatCode>
                <c:ptCount val="59"/>
                <c:pt idx="0">
                  <c:v>20733.57799999995</c:v>
                </c:pt>
                <c:pt idx="1">
                  <c:v>21538.699999999953</c:v>
                </c:pt>
                <c:pt idx="2">
                  <c:v>22418.124999999971</c:v>
                </c:pt>
                <c:pt idx="3">
                  <c:v>22996.981999999989</c:v>
                </c:pt>
                <c:pt idx="4">
                  <c:v>23071.080000000045</c:v>
                </c:pt>
                <c:pt idx="5">
                  <c:v>25234.391999999993</c:v>
                </c:pt>
                <c:pt idx="6">
                  <c:v>27028.950999999972</c:v>
                </c:pt>
                <c:pt idx="7">
                  <c:v>28515.837</c:v>
                </c:pt>
                <c:pt idx="8">
                  <c:v>30510.89499999999</c:v>
                </c:pt>
                <c:pt idx="9">
                  <c:v>31038.802999999985</c:v>
                </c:pt>
                <c:pt idx="10">
                  <c:v>31325.645999999979</c:v>
                </c:pt>
                <c:pt idx="11">
                  <c:v>29796.291000000027</c:v>
                </c:pt>
                <c:pt idx="12">
                  <c:v>28089.929000000033</c:v>
                </c:pt>
                <c:pt idx="13">
                  <c:v>28598.241000000038</c:v>
                </c:pt>
                <c:pt idx="14">
                  <c:v>29070.022000000055</c:v>
                </c:pt>
                <c:pt idx="15">
                  <c:v>28088.022999999986</c:v>
                </c:pt>
                <c:pt idx="16">
                  <c:v>27523.776999999973</c:v>
                </c:pt>
                <c:pt idx="17">
                  <c:v>23893.93399999995</c:v>
                </c:pt>
                <c:pt idx="18">
                  <c:v>23619.194999999949</c:v>
                </c:pt>
                <c:pt idx="19">
                  <c:v>22962.020999999921</c:v>
                </c:pt>
                <c:pt idx="20">
                  <c:v>22442.596999999951</c:v>
                </c:pt>
                <c:pt idx="21">
                  <c:v>21738.703999999969</c:v>
                </c:pt>
                <c:pt idx="22">
                  <c:v>20966.547999999952</c:v>
                </c:pt>
                <c:pt idx="23">
                  <c:v>19394.724000000017</c:v>
                </c:pt>
                <c:pt idx="24">
                  <c:v>16662.320999999996</c:v>
                </c:pt>
                <c:pt idx="25">
                  <c:v>13680.574000000022</c:v>
                </c:pt>
                <c:pt idx="26">
                  <c:v>11816.613999999972</c:v>
                </c:pt>
                <c:pt idx="27">
                  <c:v>9937.5540000000037</c:v>
                </c:pt>
                <c:pt idx="28">
                  <c:v>7742.002999999997</c:v>
                </c:pt>
                <c:pt idx="29">
                  <c:v>9249.6299999999756</c:v>
                </c:pt>
                <c:pt idx="30">
                  <c:v>4486.2909999999683</c:v>
                </c:pt>
                <c:pt idx="31">
                  <c:v>2487.0840000000026</c:v>
                </c:pt>
                <c:pt idx="32">
                  <c:v>1925.8289999999979</c:v>
                </c:pt>
                <c:pt idx="33">
                  <c:v>45.502999999996973</c:v>
                </c:pt>
                <c:pt idx="34">
                  <c:v>1978.1989999999641</c:v>
                </c:pt>
                <c:pt idx="35">
                  <c:v>2384.3959999999497</c:v>
                </c:pt>
                <c:pt idx="36">
                  <c:v>2356.8259999999427</c:v>
                </c:pt>
                <c:pt idx="37">
                  <c:v>1506.9469999999274</c:v>
                </c:pt>
                <c:pt idx="38">
                  <c:v>1465.4479999999166</c:v>
                </c:pt>
                <c:pt idx="39">
                  <c:v>2971.2899999999208</c:v>
                </c:pt>
                <c:pt idx="40">
                  <c:v>2916.8659999999509</c:v>
                </c:pt>
                <c:pt idx="41">
                  <c:v>2958.3169999999518</c:v>
                </c:pt>
                <c:pt idx="42">
                  <c:v>6427.8329999999842</c:v>
                </c:pt>
                <c:pt idx="43">
                  <c:v>6365.622000000003</c:v>
                </c:pt>
                <c:pt idx="44">
                  <c:v>3433.2790000000386</c:v>
                </c:pt>
                <c:pt idx="45">
                  <c:v>2484.4220000000205</c:v>
                </c:pt>
                <c:pt idx="46">
                  <c:v>-1681.1989999999932</c:v>
                </c:pt>
                <c:pt idx="47">
                  <c:v>-4035.9759999999951</c:v>
                </c:pt>
                <c:pt idx="48">
                  <c:v>-3137.61599999998</c:v>
                </c:pt>
                <c:pt idx="49">
                  <c:v>-3848.5860000000393</c:v>
                </c:pt>
                <c:pt idx="50">
                  <c:v>-3506.2250000000058</c:v>
                </c:pt>
                <c:pt idx="51">
                  <c:v>-3521.8750000000291</c:v>
                </c:pt>
                <c:pt idx="52">
                  <c:v>-1472.4200000000419</c:v>
                </c:pt>
                <c:pt idx="53">
                  <c:v>705.22299999996903</c:v>
                </c:pt>
                <c:pt idx="54">
                  <c:v>1521.5759999999427</c:v>
                </c:pt>
                <c:pt idx="55">
                  <c:v>3052.9649999999674</c:v>
                </c:pt>
                <c:pt idx="56">
                  <c:v>6937.1419999999634</c:v>
                </c:pt>
                <c:pt idx="57">
                  <c:v>10111.668999999965</c:v>
                </c:pt>
                <c:pt idx="58">
                  <c:v>13735.425999999949</c:v>
                </c:pt>
              </c:numCache>
            </c:numRef>
          </c:val>
        </c:ser>
        <c:ser>
          <c:idx val="1"/>
          <c:order val="1"/>
          <c:tx>
            <c:v>Exclui combustíveis</c:v>
          </c:tx>
          <c:invertIfNegative val="0"/>
          <c:cat>
            <c:numRef>
              <c:f>BC!$A$212:$A$270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BC!$P$212:$P$270</c:f>
              <c:numCache>
                <c:formatCode>0</c:formatCode>
                <c:ptCount val="59"/>
                <c:pt idx="0">
                  <c:v>25836.513999999996</c:v>
                </c:pt>
                <c:pt idx="1">
                  <c:v>26383.616999999998</c:v>
                </c:pt>
                <c:pt idx="2">
                  <c:v>27930.183000000019</c:v>
                </c:pt>
                <c:pt idx="3">
                  <c:v>29261.980999999971</c:v>
                </c:pt>
                <c:pt idx="4">
                  <c:v>29780.960999999981</c:v>
                </c:pt>
                <c:pt idx="5">
                  <c:v>32052.457999999984</c:v>
                </c:pt>
                <c:pt idx="6">
                  <c:v>32785.364999999991</c:v>
                </c:pt>
                <c:pt idx="7">
                  <c:v>34414.383999999991</c:v>
                </c:pt>
                <c:pt idx="8">
                  <c:v>37140.968999999954</c:v>
                </c:pt>
                <c:pt idx="9">
                  <c:v>38188.171999999962</c:v>
                </c:pt>
                <c:pt idx="10">
                  <c:v>39136.316999999981</c:v>
                </c:pt>
                <c:pt idx="11">
                  <c:v>38955.775999999954</c:v>
                </c:pt>
                <c:pt idx="12">
                  <c:v>37911.017000000022</c:v>
                </c:pt>
                <c:pt idx="13">
                  <c:v>38277.823000000033</c:v>
                </c:pt>
                <c:pt idx="14">
                  <c:v>38183.063000000053</c:v>
                </c:pt>
                <c:pt idx="15">
                  <c:v>37072.168000000034</c:v>
                </c:pt>
                <c:pt idx="16">
                  <c:v>37374.445000000007</c:v>
                </c:pt>
                <c:pt idx="17">
                  <c:v>35331.325000000041</c:v>
                </c:pt>
                <c:pt idx="18">
                  <c:v>35172.824999999924</c:v>
                </c:pt>
                <c:pt idx="19">
                  <c:v>32587.774999999965</c:v>
                </c:pt>
                <c:pt idx="20">
                  <c:v>30604.475999999995</c:v>
                </c:pt>
                <c:pt idx="21">
                  <c:v>29055.712000000029</c:v>
                </c:pt>
                <c:pt idx="22">
                  <c:v>29037.343000000023</c:v>
                </c:pt>
                <c:pt idx="23">
                  <c:v>27549.312999999966</c:v>
                </c:pt>
                <c:pt idx="24">
                  <c:v>27574.67399999997</c:v>
                </c:pt>
                <c:pt idx="25">
                  <c:v>26422.502999999968</c:v>
                </c:pt>
                <c:pt idx="26">
                  <c:v>25599.752999999968</c:v>
                </c:pt>
                <c:pt idx="27">
                  <c:v>25219.076999999961</c:v>
                </c:pt>
                <c:pt idx="28">
                  <c:v>24669.984000000026</c:v>
                </c:pt>
                <c:pt idx="29">
                  <c:v>24953.068000000028</c:v>
                </c:pt>
                <c:pt idx="30">
                  <c:v>23520.24800000008</c:v>
                </c:pt>
                <c:pt idx="31">
                  <c:v>23969.202000000048</c:v>
                </c:pt>
                <c:pt idx="32">
                  <c:v>23558.957000000024</c:v>
                </c:pt>
                <c:pt idx="33">
                  <c:v>23451.650000000023</c:v>
                </c:pt>
                <c:pt idx="34">
                  <c:v>23981.06700000001</c:v>
                </c:pt>
                <c:pt idx="35">
                  <c:v>25507.263999999966</c:v>
                </c:pt>
                <c:pt idx="36">
                  <c:v>23976.265999999974</c:v>
                </c:pt>
                <c:pt idx="37">
                  <c:v>23953.848999999987</c:v>
                </c:pt>
                <c:pt idx="38">
                  <c:v>23573.075999999943</c:v>
                </c:pt>
                <c:pt idx="39">
                  <c:v>23819.335999999952</c:v>
                </c:pt>
                <c:pt idx="40">
                  <c:v>22785.308000000019</c:v>
                </c:pt>
                <c:pt idx="41">
                  <c:v>23113.908999999985</c:v>
                </c:pt>
                <c:pt idx="42">
                  <c:v>24504.740000000049</c:v>
                </c:pt>
                <c:pt idx="43">
                  <c:v>24783.132000000012</c:v>
                </c:pt>
                <c:pt idx="44">
                  <c:v>23912.070999999967</c:v>
                </c:pt>
                <c:pt idx="45">
                  <c:v>21551.851999999984</c:v>
                </c:pt>
                <c:pt idx="46">
                  <c:v>18082.514999999985</c:v>
                </c:pt>
                <c:pt idx="47">
                  <c:v>16852.616000000009</c:v>
                </c:pt>
                <c:pt idx="48">
                  <c:v>16895.826000000001</c:v>
                </c:pt>
                <c:pt idx="49">
                  <c:v>15586.599000000017</c:v>
                </c:pt>
                <c:pt idx="50">
                  <c:v>15745.916999999987</c:v>
                </c:pt>
                <c:pt idx="51">
                  <c:v>14436.220000000001</c:v>
                </c:pt>
                <c:pt idx="52">
                  <c:v>14899.553000000014</c:v>
                </c:pt>
                <c:pt idx="53">
                  <c:v>16021.610000000015</c:v>
                </c:pt>
                <c:pt idx="54">
                  <c:v>15637.156000000017</c:v>
                </c:pt>
                <c:pt idx="55">
                  <c:v>15375.83699999997</c:v>
                </c:pt>
                <c:pt idx="56">
                  <c:v>17339.678000000044</c:v>
                </c:pt>
                <c:pt idx="57">
                  <c:v>20373.289000000048</c:v>
                </c:pt>
                <c:pt idx="58">
                  <c:v>23502.854999999981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6336"/>
        <c:axId val="90129152"/>
      </c:barChart>
      <c:dateAx>
        <c:axId val="88206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600"/>
            </a:pPr>
            <a:endParaRPr lang="pt-BR"/>
          </a:p>
        </c:txPr>
        <c:crossAx val="90129152"/>
        <c:crosses val="autoZero"/>
        <c:auto val="1"/>
        <c:lblOffset val="100"/>
        <c:baseTimeUnit val="months"/>
      </c:dateAx>
      <c:valAx>
        <c:axId val="90129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88206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54351491827208975"/>
          <c:y val="0.94847474061895998"/>
          <c:w val="0.45082317497550567"/>
          <c:h val="5.1525259381040002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6</a:t>
            </a:r>
          </a:p>
          <a:p>
            <a:pPr>
              <a:defRPr/>
            </a:pPr>
            <a:r>
              <a:rPr lang="pt-BR"/>
              <a:t>Valor e volume das exportações, Brasil</a:t>
            </a:r>
          </a:p>
          <a:p>
            <a:pPr>
              <a:defRPr/>
            </a:pPr>
            <a:r>
              <a:rPr lang="pt-BR" sz="1400"/>
              <a:t>Índices em médias móveis de 12 meses, base 2006 = 100</a:t>
            </a:r>
            <a:endParaRPr lang="pt-BR"/>
          </a:p>
        </c:rich>
      </c:tx>
      <c:layout>
        <c:manualLayout>
          <c:xMode val="edge"/>
          <c:yMode val="edge"/>
          <c:x val="0.274181669916836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415463979917404"/>
          <c:w val="0.90933828475967626"/>
          <c:h val="0.64574112595987776"/>
        </c:manualLayout>
      </c:layout>
      <c:lineChart>
        <c:grouping val="standard"/>
        <c:varyColors val="0"/>
        <c:ser>
          <c:idx val="0"/>
          <c:order val="0"/>
          <c:tx>
            <c:v>Valor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Exp!$A$67:$A$269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Exp!$Q$67:$Q$269</c:f>
              <c:numCache>
                <c:formatCode>0.0</c:formatCode>
                <c:ptCount val="203"/>
                <c:pt idx="0">
                  <c:v>36.394700731526619</c:v>
                </c:pt>
                <c:pt idx="1">
                  <c:v>36.069827738217825</c:v>
                </c:pt>
                <c:pt idx="2">
                  <c:v>35.748220164765826</c:v>
                </c:pt>
                <c:pt idx="3">
                  <c:v>35.120461338517373</c:v>
                </c:pt>
                <c:pt idx="4">
                  <c:v>34.959294727362845</c:v>
                </c:pt>
                <c:pt idx="5">
                  <c:v>34.543352802492173</c:v>
                </c:pt>
                <c:pt idx="6">
                  <c:v>33.92466458695705</c:v>
                </c:pt>
                <c:pt idx="7">
                  <c:v>34.136336358563419</c:v>
                </c:pt>
                <c:pt idx="8">
                  <c:v>33.882722083018585</c:v>
                </c:pt>
                <c:pt idx="9">
                  <c:v>34.093087686682246</c:v>
                </c:pt>
                <c:pt idx="10">
                  <c:v>34.310419519373745</c:v>
                </c:pt>
                <c:pt idx="11">
                  <c:v>34.840433444575318</c:v>
                </c:pt>
                <c:pt idx="12">
                  <c:v>35.206740987622617</c:v>
                </c:pt>
                <c:pt idx="13">
                  <c:v>35.829347706985907</c:v>
                </c:pt>
                <c:pt idx="14">
                  <c:v>36.296593006051197</c:v>
                </c:pt>
                <c:pt idx="15">
                  <c:v>36.642727510872042</c:v>
                </c:pt>
                <c:pt idx="16">
                  <c:v>37.135515649706086</c:v>
                </c:pt>
                <c:pt idx="17">
                  <c:v>37.535275605064164</c:v>
                </c:pt>
                <c:pt idx="18">
                  <c:v>38.180232309225111</c:v>
                </c:pt>
                <c:pt idx="19">
                  <c:v>39.083882830930349</c:v>
                </c:pt>
                <c:pt idx="20">
                  <c:v>39.475878343517813</c:v>
                </c:pt>
                <c:pt idx="21">
                  <c:v>39.720639703006441</c:v>
                </c:pt>
                <c:pt idx="22">
                  <c:v>40.00552944429085</c:v>
                </c:pt>
                <c:pt idx="23">
                  <c:v>39.996894222891747</c:v>
                </c:pt>
                <c:pt idx="24">
                  <c:v>40.78625504960899</c:v>
                </c:pt>
                <c:pt idx="25">
                  <c:v>40.758607828154744</c:v>
                </c:pt>
                <c:pt idx="26">
                  <c:v>41.266416898330071</c:v>
                </c:pt>
                <c:pt idx="27">
                  <c:v>41.666612243002398</c:v>
                </c:pt>
                <c:pt idx="28">
                  <c:v>41.889386442121896</c:v>
                </c:pt>
                <c:pt idx="29">
                  <c:v>42.02305096159359</c:v>
                </c:pt>
                <c:pt idx="30">
                  <c:v>41.997072732510595</c:v>
                </c:pt>
                <c:pt idx="31">
                  <c:v>42.149966946694562</c:v>
                </c:pt>
                <c:pt idx="32">
                  <c:v>42.173623099434941</c:v>
                </c:pt>
                <c:pt idx="33">
                  <c:v>42.440081359749854</c:v>
                </c:pt>
                <c:pt idx="34">
                  <c:v>42.521354031741332</c:v>
                </c:pt>
                <c:pt idx="35">
                  <c:v>42.295822366964984</c:v>
                </c:pt>
                <c:pt idx="36">
                  <c:v>41.885322808522311</c:v>
                </c:pt>
                <c:pt idx="37">
                  <c:v>41.57786538778312</c:v>
                </c:pt>
                <c:pt idx="38">
                  <c:v>40.919701874423566</c:v>
                </c:pt>
                <c:pt idx="39">
                  <c:v>40.856207599430228</c:v>
                </c:pt>
                <c:pt idx="40">
                  <c:v>40.185054971529169</c:v>
                </c:pt>
                <c:pt idx="41">
                  <c:v>39.486037427516756</c:v>
                </c:pt>
                <c:pt idx="42">
                  <c:v>40.400645246963713</c:v>
                </c:pt>
                <c:pt idx="43">
                  <c:v>40.41878646839038</c:v>
                </c:pt>
                <c:pt idx="44">
                  <c:v>41.680036746858129</c:v>
                </c:pt>
                <c:pt idx="45">
                  <c:v>42.74935290263172</c:v>
                </c:pt>
                <c:pt idx="46">
                  <c:v>43.205350644412476</c:v>
                </c:pt>
                <c:pt idx="47">
                  <c:v>43.857201012715556</c:v>
                </c:pt>
                <c:pt idx="48">
                  <c:v>44.463262938137717</c:v>
                </c:pt>
                <c:pt idx="49">
                  <c:v>45.439913734863872</c:v>
                </c:pt>
                <c:pt idx="50">
                  <c:v>46.151267309446432</c:v>
                </c:pt>
                <c:pt idx="51">
                  <c:v>46.92930801399342</c:v>
                </c:pt>
                <c:pt idx="52">
                  <c:v>48.33256777378913</c:v>
                </c:pt>
                <c:pt idx="53">
                  <c:v>49.637647243223718</c:v>
                </c:pt>
                <c:pt idx="54">
                  <c:v>49.553471975803973</c:v>
                </c:pt>
                <c:pt idx="55">
                  <c:v>50.029207366496941</c:v>
                </c:pt>
                <c:pt idx="56">
                  <c:v>50.604792039922302</c:v>
                </c:pt>
                <c:pt idx="57">
                  <c:v>51.400538576581731</c:v>
                </c:pt>
                <c:pt idx="58">
                  <c:v>52.023362990602124</c:v>
                </c:pt>
                <c:pt idx="59">
                  <c:v>53.119963543401418</c:v>
                </c:pt>
                <c:pt idx="60">
                  <c:v>53.844596492068298</c:v>
                </c:pt>
                <c:pt idx="61">
                  <c:v>54.370183959241764</c:v>
                </c:pt>
                <c:pt idx="62">
                  <c:v>56.327766880950783</c:v>
                </c:pt>
                <c:pt idx="63">
                  <c:v>56.970909462969054</c:v>
                </c:pt>
                <c:pt idx="64">
                  <c:v>58.116346183848954</c:v>
                </c:pt>
                <c:pt idx="65">
                  <c:v>60.630284084271061</c:v>
                </c:pt>
                <c:pt idx="66">
                  <c:v>62.732271128536361</c:v>
                </c:pt>
                <c:pt idx="67">
                  <c:v>64.662497088333964</c:v>
                </c:pt>
                <c:pt idx="68">
                  <c:v>65.858584099437124</c:v>
                </c:pt>
                <c:pt idx="69">
                  <c:v>66.789519018168093</c:v>
                </c:pt>
                <c:pt idx="70">
                  <c:v>68.374481251773332</c:v>
                </c:pt>
                <c:pt idx="71">
                  <c:v>70.153917379072439</c:v>
                </c:pt>
                <c:pt idx="72">
                  <c:v>71.349351306204241</c:v>
                </c:pt>
                <c:pt idx="73">
                  <c:v>72.828659066220538</c:v>
                </c:pt>
                <c:pt idx="74">
                  <c:v>73.791159710233913</c:v>
                </c:pt>
                <c:pt idx="75">
                  <c:v>75.688296082149279</c:v>
                </c:pt>
                <c:pt idx="76">
                  <c:v>77.049395643349428</c:v>
                </c:pt>
                <c:pt idx="77">
                  <c:v>77.686079950539792</c:v>
                </c:pt>
                <c:pt idx="78">
                  <c:v>79.18701204649669</c:v>
                </c:pt>
                <c:pt idx="79">
                  <c:v>80.850562051322257</c:v>
                </c:pt>
                <c:pt idx="80">
                  <c:v>82.094904711420341</c:v>
                </c:pt>
                <c:pt idx="81">
                  <c:v>82.865035843425304</c:v>
                </c:pt>
                <c:pt idx="82">
                  <c:v>84.774943635225029</c:v>
                </c:pt>
                <c:pt idx="83">
                  <c:v>86.010796203695449</c:v>
                </c:pt>
                <c:pt idx="84">
                  <c:v>87.338515917470502</c:v>
                </c:pt>
                <c:pt idx="85">
                  <c:v>88.065978896679951</c:v>
                </c:pt>
                <c:pt idx="86">
                  <c:v>89.608926061461034</c:v>
                </c:pt>
                <c:pt idx="87">
                  <c:v>90.05157186427175</c:v>
                </c:pt>
                <c:pt idx="88">
                  <c:v>90.39204630800748</c:v>
                </c:pt>
                <c:pt idx="89">
                  <c:v>91.290762417484686</c:v>
                </c:pt>
                <c:pt idx="90">
                  <c:v>93.156768453431866</c:v>
                </c:pt>
                <c:pt idx="91">
                  <c:v>94.829751893399305</c:v>
                </c:pt>
                <c:pt idx="92">
                  <c:v>96.22488438599585</c:v>
                </c:pt>
                <c:pt idx="93">
                  <c:v>98.232246819299647</c:v>
                </c:pt>
                <c:pt idx="94">
                  <c:v>99.021462516245478</c:v>
                </c:pt>
                <c:pt idx="95">
                  <c:v>100.00000000000004</c:v>
                </c:pt>
                <c:pt idx="96">
                  <c:v>101.23142611044233</c:v>
                </c:pt>
                <c:pt idx="97">
                  <c:v>102.21475287665351</c:v>
                </c:pt>
                <c:pt idx="98">
                  <c:v>103.29756610116853</c:v>
                </c:pt>
                <c:pt idx="99">
                  <c:v>105.19542812194096</c:v>
                </c:pt>
                <c:pt idx="100">
                  <c:v>107.62083686180092</c:v>
                </c:pt>
                <c:pt idx="101">
                  <c:v>108.82156802558933</c:v>
                </c:pt>
                <c:pt idx="102">
                  <c:v>109.16153451512508</c:v>
                </c:pt>
                <c:pt idx="103">
                  <c:v>110.19797877767355</c:v>
                </c:pt>
                <c:pt idx="104">
                  <c:v>111.35088968178123</c:v>
                </c:pt>
                <c:pt idx="105">
                  <c:v>113.58494481803267</c:v>
                </c:pt>
                <c:pt idx="106">
                  <c:v>115.14828271569731</c:v>
                </c:pt>
                <c:pt idx="107">
                  <c:v>116.57483580380489</c:v>
                </c:pt>
                <c:pt idx="108">
                  <c:v>118.23867606817328</c:v>
                </c:pt>
                <c:pt idx="109">
                  <c:v>120.17644877608437</c:v>
                </c:pt>
                <c:pt idx="110">
                  <c:v>119.97595199687682</c:v>
                </c:pt>
                <c:pt idx="111">
                  <c:v>121.14598821401127</c:v>
                </c:pt>
                <c:pt idx="112">
                  <c:v>125.25033071446664</c:v>
                </c:pt>
                <c:pt idx="113">
                  <c:v>129.22340333667862</c:v>
                </c:pt>
                <c:pt idx="114">
                  <c:v>133.81813933473964</c:v>
                </c:pt>
                <c:pt idx="115">
                  <c:v>137.19008444375754</c:v>
                </c:pt>
                <c:pt idx="116">
                  <c:v>141.43629129576945</c:v>
                </c:pt>
                <c:pt idx="117">
                  <c:v>143.42776201910345</c:v>
                </c:pt>
                <c:pt idx="118">
                  <c:v>143.93665956256439</c:v>
                </c:pt>
                <c:pt idx="119">
                  <c:v>143.63667632505297</c:v>
                </c:pt>
                <c:pt idx="120">
                  <c:v>141.10060613449031</c:v>
                </c:pt>
                <c:pt idx="121">
                  <c:v>138.76880609719194</c:v>
                </c:pt>
                <c:pt idx="122">
                  <c:v>138.1857472405388</c:v>
                </c:pt>
                <c:pt idx="123">
                  <c:v>136.92544030558528</c:v>
                </c:pt>
                <c:pt idx="124">
                  <c:v>131.61456145048501</c:v>
                </c:pt>
                <c:pt idx="125">
                  <c:v>128.62096965554176</c:v>
                </c:pt>
                <c:pt idx="126">
                  <c:v>124.0424156269933</c:v>
                </c:pt>
                <c:pt idx="127">
                  <c:v>119.75673347715691</c:v>
                </c:pt>
                <c:pt idx="128">
                  <c:v>115.29101784588234</c:v>
                </c:pt>
                <c:pt idx="129">
                  <c:v>112.07595801976233</c:v>
                </c:pt>
                <c:pt idx="130">
                  <c:v>110.55231311457925</c:v>
                </c:pt>
                <c:pt idx="131">
                  <c:v>111.02050175715873</c:v>
                </c:pt>
                <c:pt idx="132">
                  <c:v>112.12581009624284</c:v>
                </c:pt>
                <c:pt idx="133">
                  <c:v>114.02033413227277</c:v>
                </c:pt>
                <c:pt idx="134">
                  <c:v>116.86364404891748</c:v>
                </c:pt>
                <c:pt idx="135">
                  <c:v>118.92412397855855</c:v>
                </c:pt>
                <c:pt idx="136">
                  <c:v>123.07331157838063</c:v>
                </c:pt>
                <c:pt idx="137">
                  <c:v>124.97886547703796</c:v>
                </c:pt>
                <c:pt idx="138">
                  <c:v>127.54120415622641</c:v>
                </c:pt>
                <c:pt idx="139">
                  <c:v>131.45636999964444</c:v>
                </c:pt>
                <c:pt idx="140">
                  <c:v>135.06255455972345</c:v>
                </c:pt>
                <c:pt idx="141">
                  <c:v>138.18197386648205</c:v>
                </c:pt>
                <c:pt idx="142">
                  <c:v>141.83518047249899</c:v>
                </c:pt>
                <c:pt idx="143">
                  <c:v>146.51967923417922</c:v>
                </c:pt>
                <c:pt idx="144">
                  <c:v>149.35645831111034</c:v>
                </c:pt>
                <c:pt idx="145">
                  <c:v>152.64742100767953</c:v>
                </c:pt>
                <c:pt idx="146">
                  <c:v>155.22964246555165</c:v>
                </c:pt>
                <c:pt idx="147">
                  <c:v>158.86637684251315</c:v>
                </c:pt>
                <c:pt idx="148">
                  <c:v>162.8619445792942</c:v>
                </c:pt>
                <c:pt idx="149">
                  <c:v>167.64781648630665</c:v>
                </c:pt>
                <c:pt idx="150">
                  <c:v>170.97049003792969</c:v>
                </c:pt>
                <c:pt idx="151">
                  <c:v>175.99364912120294</c:v>
                </c:pt>
                <c:pt idx="152">
                  <c:v>179.22445552752131</c:v>
                </c:pt>
                <c:pt idx="153">
                  <c:v>181.95245984077815</c:v>
                </c:pt>
                <c:pt idx="154">
                  <c:v>184.91760620052438</c:v>
                </c:pt>
                <c:pt idx="155">
                  <c:v>185.79491566871809</c:v>
                </c:pt>
                <c:pt idx="156">
                  <c:v>186.46686651036194</c:v>
                </c:pt>
                <c:pt idx="157">
                  <c:v>187.40679947492052</c:v>
                </c:pt>
                <c:pt idx="158">
                  <c:v>188.58583373788261</c:v>
                </c:pt>
                <c:pt idx="159">
                  <c:v>188.14565514118593</c:v>
                </c:pt>
                <c:pt idx="160">
                  <c:v>188.14942851524265</c:v>
                </c:pt>
                <c:pt idx="161">
                  <c:v>185.00279737634401</c:v>
                </c:pt>
                <c:pt idx="162">
                  <c:v>184.09675221341047</c:v>
                </c:pt>
                <c:pt idx="163">
                  <c:v>181.35546852606936</c:v>
                </c:pt>
                <c:pt idx="164">
                  <c:v>178.97047842754799</c:v>
                </c:pt>
                <c:pt idx="165">
                  <c:v>178.69727163286234</c:v>
                </c:pt>
                <c:pt idx="166">
                  <c:v>177.75283964538994</c:v>
                </c:pt>
                <c:pt idx="167">
                  <c:v>176.02659357931384</c:v>
                </c:pt>
                <c:pt idx="168">
                  <c:v>175.90054837284131</c:v>
                </c:pt>
                <c:pt idx="169">
                  <c:v>174.10210024548709</c:v>
                </c:pt>
                <c:pt idx="170">
                  <c:v>172.94802830320808</c:v>
                </c:pt>
                <c:pt idx="171">
                  <c:v>173.72069920621274</c:v>
                </c:pt>
                <c:pt idx="172">
                  <c:v>172.71103138649005</c:v>
                </c:pt>
                <c:pt idx="173">
                  <c:v>174.00355713069737</c:v>
                </c:pt>
                <c:pt idx="174">
                  <c:v>173.86096713028374</c:v>
                </c:pt>
                <c:pt idx="175">
                  <c:v>173.16666630384225</c:v>
                </c:pt>
                <c:pt idx="176">
                  <c:v>173.78499169494887</c:v>
                </c:pt>
                <c:pt idx="177">
                  <c:v>174.55251049106838</c:v>
                </c:pt>
                <c:pt idx="178">
                  <c:v>174.83507815601016</c:v>
                </c:pt>
                <c:pt idx="179">
                  <c:v>175.63147777664096</c:v>
                </c:pt>
                <c:pt idx="180">
                  <c:v>175.67472644852214</c:v>
                </c:pt>
                <c:pt idx="181">
                  <c:v>175.95366586917859</c:v>
                </c:pt>
                <c:pt idx="182">
                  <c:v>174.72557774347879</c:v>
                </c:pt>
                <c:pt idx="183">
                  <c:v>174.06726910034783</c:v>
                </c:pt>
                <c:pt idx="184">
                  <c:v>173.29053456374356</c:v>
                </c:pt>
                <c:pt idx="185">
                  <c:v>172.80638164630861</c:v>
                </c:pt>
                <c:pt idx="186">
                  <c:v>174.41536285708275</c:v>
                </c:pt>
                <c:pt idx="187">
                  <c:v>173.71823200009871</c:v>
                </c:pt>
                <c:pt idx="188">
                  <c:v>172.82285387536402</c:v>
                </c:pt>
                <c:pt idx="189">
                  <c:v>169.56367459873437</c:v>
                </c:pt>
                <c:pt idx="190">
                  <c:v>165.77890785493125</c:v>
                </c:pt>
                <c:pt idx="191">
                  <c:v>163.34435593947219</c:v>
                </c:pt>
                <c:pt idx="192">
                  <c:v>161.65925416359178</c:v>
                </c:pt>
                <c:pt idx="193">
                  <c:v>158.87160151428407</c:v>
                </c:pt>
                <c:pt idx="194">
                  <c:v>158.40058284116205</c:v>
                </c:pt>
                <c:pt idx="195">
                  <c:v>155.08610912162388</c:v>
                </c:pt>
                <c:pt idx="196">
                  <c:v>152.19592228881265</c:v>
                </c:pt>
                <c:pt idx="197">
                  <c:v>151.58753828704786</c:v>
                </c:pt>
                <c:pt idx="198">
                  <c:v>148.32857670507531</c:v>
                </c:pt>
                <c:pt idx="199">
                  <c:v>144.71636925948263</c:v>
                </c:pt>
                <c:pt idx="200">
                  <c:v>142.19960132851796</c:v>
                </c:pt>
                <c:pt idx="201">
                  <c:v>140.54454141532005</c:v>
                </c:pt>
                <c:pt idx="202">
                  <c:v>139.20985547251715</c:v>
                </c:pt>
              </c:numCache>
            </c:numRef>
          </c:val>
          <c:smooth val="0"/>
        </c:ser>
        <c:ser>
          <c:idx val="1"/>
          <c:order val="1"/>
          <c:tx>
            <c:v>Volume</c:v>
          </c:tx>
          <c:marker>
            <c:symbol val="none"/>
          </c:marker>
          <c:cat>
            <c:numRef>
              <c:f>Exp!$A$67:$A$269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Exp!$V$67:$V$269</c:f>
              <c:numCache>
                <c:formatCode>0.0</c:formatCode>
                <c:ptCount val="203"/>
                <c:pt idx="0">
                  <c:v>44.645000000000003</c:v>
                </c:pt>
                <c:pt idx="1">
                  <c:v>44.677500000000002</c:v>
                </c:pt>
                <c:pt idx="2">
                  <c:v>44.861666666666657</c:v>
                </c:pt>
                <c:pt idx="3">
                  <c:v>44.669999999999995</c:v>
                </c:pt>
                <c:pt idx="4">
                  <c:v>45.136666666666663</c:v>
                </c:pt>
                <c:pt idx="5">
                  <c:v>45.268333333333338</c:v>
                </c:pt>
                <c:pt idx="6">
                  <c:v>45.101666666666667</c:v>
                </c:pt>
                <c:pt idx="7">
                  <c:v>45.935000000000002</c:v>
                </c:pt>
                <c:pt idx="8">
                  <c:v>46.125</c:v>
                </c:pt>
                <c:pt idx="9">
                  <c:v>46.8125</c:v>
                </c:pt>
                <c:pt idx="10">
                  <c:v>47.465833333333336</c:v>
                </c:pt>
                <c:pt idx="11">
                  <c:v>48.56666666666667</c:v>
                </c:pt>
                <c:pt idx="12">
                  <c:v>49.231666666666662</c:v>
                </c:pt>
                <c:pt idx="13">
                  <c:v>50.189166666666665</c:v>
                </c:pt>
                <c:pt idx="14">
                  <c:v>50.808333333333337</c:v>
                </c:pt>
                <c:pt idx="15">
                  <c:v>51.199166666666656</c:v>
                </c:pt>
                <c:pt idx="16">
                  <c:v>51.653333333333329</c:v>
                </c:pt>
                <c:pt idx="17">
                  <c:v>52.009999999999991</c:v>
                </c:pt>
                <c:pt idx="18">
                  <c:v>52.617499999999986</c:v>
                </c:pt>
                <c:pt idx="19">
                  <c:v>53.470833333333331</c:v>
                </c:pt>
                <c:pt idx="20">
                  <c:v>53.685000000000002</c:v>
                </c:pt>
                <c:pt idx="21">
                  <c:v>53.873333333333335</c:v>
                </c:pt>
                <c:pt idx="22">
                  <c:v>54.155000000000001</c:v>
                </c:pt>
                <c:pt idx="23">
                  <c:v>53.961666666666666</c:v>
                </c:pt>
                <c:pt idx="24">
                  <c:v>54.914166666666667</c:v>
                </c:pt>
                <c:pt idx="25">
                  <c:v>54.820833333333333</c:v>
                </c:pt>
                <c:pt idx="26">
                  <c:v>55.42166666666666</c:v>
                </c:pt>
                <c:pt idx="27">
                  <c:v>56.028333333333343</c:v>
                </c:pt>
                <c:pt idx="28">
                  <c:v>56.497500000000002</c:v>
                </c:pt>
                <c:pt idx="29">
                  <c:v>56.829999999999991</c:v>
                </c:pt>
                <c:pt idx="30">
                  <c:v>57.001666666666665</c:v>
                </c:pt>
                <c:pt idx="31">
                  <c:v>57.582500000000003</c:v>
                </c:pt>
                <c:pt idx="32">
                  <c:v>57.902499999999996</c:v>
                </c:pt>
                <c:pt idx="33">
                  <c:v>58.568333333333328</c:v>
                </c:pt>
                <c:pt idx="34">
                  <c:v>58.985833333333325</c:v>
                </c:pt>
                <c:pt idx="35">
                  <c:v>59.104999999999997</c:v>
                </c:pt>
                <c:pt idx="36">
                  <c:v>59.00416666666667</c:v>
                </c:pt>
                <c:pt idx="37">
                  <c:v>58.927500000000002</c:v>
                </c:pt>
                <c:pt idx="38">
                  <c:v>58.552500000000002</c:v>
                </c:pt>
                <c:pt idx="39">
                  <c:v>58.75</c:v>
                </c:pt>
                <c:pt idx="40">
                  <c:v>58.05916666666667</c:v>
                </c:pt>
                <c:pt idx="41">
                  <c:v>57.157499999999999</c:v>
                </c:pt>
                <c:pt idx="42">
                  <c:v>58.685833333333335</c:v>
                </c:pt>
                <c:pt idx="43">
                  <c:v>58.967499999999994</c:v>
                </c:pt>
                <c:pt idx="44">
                  <c:v>60.939166666666665</c:v>
                </c:pt>
                <c:pt idx="45">
                  <c:v>62.510833333333345</c:v>
                </c:pt>
                <c:pt idx="46">
                  <c:v>63.18833333333334</c:v>
                </c:pt>
                <c:pt idx="47">
                  <c:v>64.201666666666668</c:v>
                </c:pt>
                <c:pt idx="48">
                  <c:v>64.945000000000007</c:v>
                </c:pt>
                <c:pt idx="49">
                  <c:v>66.168333333333337</c:v>
                </c:pt>
                <c:pt idx="50">
                  <c:v>66.834999999999994</c:v>
                </c:pt>
                <c:pt idx="51">
                  <c:v>67.759999999999991</c:v>
                </c:pt>
                <c:pt idx="52">
                  <c:v>69.579166666666666</c:v>
                </c:pt>
                <c:pt idx="53">
                  <c:v>71.36666666666666</c:v>
                </c:pt>
                <c:pt idx="54">
                  <c:v>71.007499999999993</c:v>
                </c:pt>
                <c:pt idx="55">
                  <c:v>71.412500000000009</c:v>
                </c:pt>
                <c:pt idx="56">
                  <c:v>71.945000000000007</c:v>
                </c:pt>
                <c:pt idx="57">
                  <c:v>72.741666666666674</c:v>
                </c:pt>
                <c:pt idx="58">
                  <c:v>73.305000000000007</c:v>
                </c:pt>
                <c:pt idx="59">
                  <c:v>74.297499999999999</c:v>
                </c:pt>
                <c:pt idx="60">
                  <c:v>74.960833333333326</c:v>
                </c:pt>
                <c:pt idx="61">
                  <c:v>75.380833333333328</c:v>
                </c:pt>
                <c:pt idx="62">
                  <c:v>77.69916666666667</c:v>
                </c:pt>
                <c:pt idx="63">
                  <c:v>78.004166666666663</c:v>
                </c:pt>
                <c:pt idx="64">
                  <c:v>78.735833333333318</c:v>
                </c:pt>
                <c:pt idx="65">
                  <c:v>81.216666666666683</c:v>
                </c:pt>
                <c:pt idx="66">
                  <c:v>82.981666666666669</c:v>
                </c:pt>
                <c:pt idx="67">
                  <c:v>84.640833333333333</c:v>
                </c:pt>
                <c:pt idx="68">
                  <c:v>85.316666666666677</c:v>
                </c:pt>
                <c:pt idx="69">
                  <c:v>85.644166666666663</c:v>
                </c:pt>
                <c:pt idx="70">
                  <c:v>86.877499999999998</c:v>
                </c:pt>
                <c:pt idx="71">
                  <c:v>88.479166666666671</c:v>
                </c:pt>
                <c:pt idx="72">
                  <c:v>89.326666666666668</c:v>
                </c:pt>
                <c:pt idx="73">
                  <c:v>90.539166666666674</c:v>
                </c:pt>
                <c:pt idx="74">
                  <c:v>90.899166666666659</c:v>
                </c:pt>
                <c:pt idx="75">
                  <c:v>92.379166666666663</c:v>
                </c:pt>
                <c:pt idx="76">
                  <c:v>93.127499999999998</c:v>
                </c:pt>
                <c:pt idx="77">
                  <c:v>93.017499999999998</c:v>
                </c:pt>
                <c:pt idx="78">
                  <c:v>94.02500000000002</c:v>
                </c:pt>
                <c:pt idx="79">
                  <c:v>94.954999999999998</c:v>
                </c:pt>
                <c:pt idx="80">
                  <c:v>95.392499999999998</c:v>
                </c:pt>
                <c:pt idx="81">
                  <c:v>95.292500000000004</c:v>
                </c:pt>
                <c:pt idx="82">
                  <c:v>96.533333333333346</c:v>
                </c:pt>
                <c:pt idx="83">
                  <c:v>96.766666666666652</c:v>
                </c:pt>
                <c:pt idx="84">
                  <c:v>97.493333333333339</c:v>
                </c:pt>
                <c:pt idx="85">
                  <c:v>97.44083333333333</c:v>
                </c:pt>
                <c:pt idx="86">
                  <c:v>98.134166666666658</c:v>
                </c:pt>
                <c:pt idx="87">
                  <c:v>97.858333333333334</c:v>
                </c:pt>
                <c:pt idx="88">
                  <c:v>97.46</c:v>
                </c:pt>
                <c:pt idx="89">
                  <c:v>97.381666666666661</c:v>
                </c:pt>
                <c:pt idx="90">
                  <c:v>98.129166666666663</c:v>
                </c:pt>
                <c:pt idx="91">
                  <c:v>98.633333333333326</c:v>
                </c:pt>
                <c:pt idx="92">
                  <c:v>98.920833333333334</c:v>
                </c:pt>
                <c:pt idx="93">
                  <c:v>99.963333333333324</c:v>
                </c:pt>
                <c:pt idx="94">
                  <c:v>99.908333333333317</c:v>
                </c:pt>
                <c:pt idx="95">
                  <c:v>100</c:v>
                </c:pt>
                <c:pt idx="96">
                  <c:v>100.47833333333334</c:v>
                </c:pt>
                <c:pt idx="97">
                  <c:v>100.91916666666668</c:v>
                </c:pt>
                <c:pt idx="98">
                  <c:v>101.17500000000001</c:v>
                </c:pt>
                <c:pt idx="99">
                  <c:v>102.31916666666666</c:v>
                </c:pt>
                <c:pt idx="100">
                  <c:v>103.89833333333331</c:v>
                </c:pt>
                <c:pt idx="101">
                  <c:v>104.37749999999998</c:v>
                </c:pt>
                <c:pt idx="102">
                  <c:v>103.93833333333333</c:v>
                </c:pt>
                <c:pt idx="103">
                  <c:v>104.045</c:v>
                </c:pt>
                <c:pt idx="104">
                  <c:v>104.35083333333334</c:v>
                </c:pt>
                <c:pt idx="105">
                  <c:v>105.3</c:v>
                </c:pt>
                <c:pt idx="106">
                  <c:v>105.51916666666669</c:v>
                </c:pt>
                <c:pt idx="107">
                  <c:v>105.49083333333334</c:v>
                </c:pt>
                <c:pt idx="108">
                  <c:v>105.54333333333334</c:v>
                </c:pt>
                <c:pt idx="109">
                  <c:v>105.85250000000001</c:v>
                </c:pt>
                <c:pt idx="110">
                  <c:v>104.1225</c:v>
                </c:pt>
                <c:pt idx="111">
                  <c:v>103.39833333333331</c:v>
                </c:pt>
                <c:pt idx="112">
                  <c:v>104.43833333333332</c:v>
                </c:pt>
                <c:pt idx="113">
                  <c:v>104.94</c:v>
                </c:pt>
                <c:pt idx="114">
                  <c:v>105.40833333333332</c:v>
                </c:pt>
                <c:pt idx="115">
                  <c:v>104.84333333333332</c:v>
                </c:pt>
                <c:pt idx="116">
                  <c:v>105.24833333333335</c:v>
                </c:pt>
                <c:pt idx="117">
                  <c:v>104.36666666666667</c:v>
                </c:pt>
                <c:pt idx="118">
                  <c:v>103.50500000000001</c:v>
                </c:pt>
                <c:pt idx="119">
                  <c:v>102.8875</c:v>
                </c:pt>
                <c:pt idx="120">
                  <c:v>101.01</c:v>
                </c:pt>
                <c:pt idx="121">
                  <c:v>99.53166666666668</c:v>
                </c:pt>
                <c:pt idx="122">
                  <c:v>99.73583333333336</c:v>
                </c:pt>
                <c:pt idx="123">
                  <c:v>99.719999999999985</c:v>
                </c:pt>
                <c:pt idx="124">
                  <c:v>97.084166666666647</c:v>
                </c:pt>
                <c:pt idx="125">
                  <c:v>96.636666666666656</c:v>
                </c:pt>
                <c:pt idx="126">
                  <c:v>95.49666666666667</c:v>
                </c:pt>
                <c:pt idx="127">
                  <c:v>94.664166666666674</c:v>
                </c:pt>
                <c:pt idx="128">
                  <c:v>93.243333333333339</c:v>
                </c:pt>
                <c:pt idx="129">
                  <c:v>92.444166666666675</c:v>
                </c:pt>
                <c:pt idx="130">
                  <c:v>91.825833333333335</c:v>
                </c:pt>
                <c:pt idx="131">
                  <c:v>91.827500000000001</c:v>
                </c:pt>
                <c:pt idx="132">
                  <c:v>92.113333333333344</c:v>
                </c:pt>
                <c:pt idx="133">
                  <c:v>92.755833333333328</c:v>
                </c:pt>
                <c:pt idx="134">
                  <c:v>93.883333333333326</c:v>
                </c:pt>
                <c:pt idx="135">
                  <c:v>94.154166666666654</c:v>
                </c:pt>
                <c:pt idx="136">
                  <c:v>95.530833333333348</c:v>
                </c:pt>
                <c:pt idx="137">
                  <c:v>95.452500000000001</c:v>
                </c:pt>
                <c:pt idx="138">
                  <c:v>95.683333333333337</c:v>
                </c:pt>
                <c:pt idx="139">
                  <c:v>96.671666666666681</c:v>
                </c:pt>
                <c:pt idx="140">
                  <c:v>97.544999999999973</c:v>
                </c:pt>
                <c:pt idx="141">
                  <c:v>98.051666666666662</c:v>
                </c:pt>
                <c:pt idx="142">
                  <c:v>99.082499999999982</c:v>
                </c:pt>
                <c:pt idx="143">
                  <c:v>100.55249999999999</c:v>
                </c:pt>
                <c:pt idx="144">
                  <c:v>101.00583333333333</c:v>
                </c:pt>
                <c:pt idx="145">
                  <c:v>101.6075</c:v>
                </c:pt>
                <c:pt idx="146">
                  <c:v>101.2375</c:v>
                </c:pt>
                <c:pt idx="147">
                  <c:v>101.32499999999999</c:v>
                </c:pt>
                <c:pt idx="148">
                  <c:v>101.53750000000001</c:v>
                </c:pt>
                <c:pt idx="149">
                  <c:v>102.19833333333334</c:v>
                </c:pt>
                <c:pt idx="150">
                  <c:v>102.14583333333333</c:v>
                </c:pt>
                <c:pt idx="151">
                  <c:v>102.98666666666666</c:v>
                </c:pt>
                <c:pt idx="152">
                  <c:v>103.13083333333333</c:v>
                </c:pt>
                <c:pt idx="153">
                  <c:v>103.16749999999998</c:v>
                </c:pt>
                <c:pt idx="154">
                  <c:v>103.7525</c:v>
                </c:pt>
                <c:pt idx="155">
                  <c:v>103.49250000000001</c:v>
                </c:pt>
                <c:pt idx="156">
                  <c:v>103.66166666666668</c:v>
                </c:pt>
                <c:pt idx="157">
                  <c:v>104.09250000000002</c:v>
                </c:pt>
                <c:pt idx="158">
                  <c:v>104.70416666666667</c:v>
                </c:pt>
                <c:pt idx="159">
                  <c:v>104.60916666666664</c:v>
                </c:pt>
                <c:pt idx="160">
                  <c:v>104.94749999999999</c:v>
                </c:pt>
                <c:pt idx="161">
                  <c:v>103.66416666666667</c:v>
                </c:pt>
                <c:pt idx="162">
                  <c:v>103.86666666666667</c:v>
                </c:pt>
                <c:pt idx="163">
                  <c:v>103.2525</c:v>
                </c:pt>
                <c:pt idx="164">
                  <c:v>102.7675</c:v>
                </c:pt>
                <c:pt idx="165">
                  <c:v>103.54750000000001</c:v>
                </c:pt>
                <c:pt idx="166">
                  <c:v>103.70333333333333</c:v>
                </c:pt>
                <c:pt idx="167">
                  <c:v>103.14583333333333</c:v>
                </c:pt>
                <c:pt idx="168">
                  <c:v>103.21583333333332</c:v>
                </c:pt>
                <c:pt idx="169">
                  <c:v>102.18666666666665</c:v>
                </c:pt>
                <c:pt idx="170">
                  <c:v>101.57916666666665</c:v>
                </c:pt>
                <c:pt idx="171">
                  <c:v>102.33833333333332</c:v>
                </c:pt>
                <c:pt idx="172">
                  <c:v>102.17583333333333</c:v>
                </c:pt>
                <c:pt idx="173">
                  <c:v>103.35666666666667</c:v>
                </c:pt>
                <c:pt idx="174">
                  <c:v>103.69</c:v>
                </c:pt>
                <c:pt idx="175">
                  <c:v>103.88749999999999</c:v>
                </c:pt>
                <c:pt idx="176">
                  <c:v>104.55916666666666</c:v>
                </c:pt>
                <c:pt idx="177">
                  <c:v>105.235</c:v>
                </c:pt>
                <c:pt idx="178">
                  <c:v>105.63166666666667</c:v>
                </c:pt>
                <c:pt idx="179">
                  <c:v>106.29833333333335</c:v>
                </c:pt>
                <c:pt idx="180">
                  <c:v>106.54250000000002</c:v>
                </c:pt>
                <c:pt idx="181">
                  <c:v>107.15333333333335</c:v>
                </c:pt>
                <c:pt idx="182">
                  <c:v>106.97833333333334</c:v>
                </c:pt>
                <c:pt idx="183">
                  <c:v>107.15999999999998</c:v>
                </c:pt>
                <c:pt idx="184">
                  <c:v>107.14833333333333</c:v>
                </c:pt>
                <c:pt idx="185">
                  <c:v>107.01500000000003</c:v>
                </c:pt>
                <c:pt idx="186">
                  <c:v>108.26500000000003</c:v>
                </c:pt>
                <c:pt idx="187">
                  <c:v>107.91916666666667</c:v>
                </c:pt>
                <c:pt idx="188">
                  <c:v>107.81333333333332</c:v>
                </c:pt>
                <c:pt idx="189">
                  <c:v>106.46666666666664</c:v>
                </c:pt>
                <c:pt idx="190">
                  <c:v>104.78166666666665</c:v>
                </c:pt>
                <c:pt idx="191">
                  <c:v>104.38499999999999</c:v>
                </c:pt>
                <c:pt idx="192">
                  <c:v>104.58166666666666</c:v>
                </c:pt>
                <c:pt idx="193">
                  <c:v>104.00333333333333</c:v>
                </c:pt>
                <c:pt idx="194">
                  <c:v>105.55500000000001</c:v>
                </c:pt>
                <c:pt idx="195">
                  <c:v>105.38166666666667</c:v>
                </c:pt>
                <c:pt idx="196">
                  <c:v>105.83499999999999</c:v>
                </c:pt>
                <c:pt idx="197">
                  <c:v>108.13583333333332</c:v>
                </c:pt>
                <c:pt idx="198">
                  <c:v>108.38749999999999</c:v>
                </c:pt>
                <c:pt idx="199">
                  <c:v>108.31583333333333</c:v>
                </c:pt>
                <c:pt idx="200">
                  <c:v>109.06166666666667</c:v>
                </c:pt>
                <c:pt idx="201">
                  <c:v>110.28583333333331</c:v>
                </c:pt>
                <c:pt idx="202">
                  <c:v>111.2525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04416"/>
        <c:axId val="90214400"/>
      </c:lineChart>
      <c:dateAx>
        <c:axId val="9020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0214400"/>
        <c:crosses val="autoZero"/>
        <c:auto val="1"/>
        <c:lblOffset val="100"/>
        <c:baseTimeUnit val="months"/>
      </c:dateAx>
      <c:valAx>
        <c:axId val="90214400"/>
        <c:scaling>
          <c:orientation val="minMax"/>
          <c:max val="3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020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2323265749117926"/>
          <c:y val="0.94635737839880396"/>
          <c:w val="0.27330860318977124"/>
          <c:h val="5.364262160119599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7</a:t>
            </a:r>
          </a:p>
          <a:p>
            <a:pPr>
              <a:defRPr/>
            </a:pPr>
            <a:r>
              <a:rPr lang="pt-BR"/>
              <a:t>Volume das exportações, por classe de produto, Brasil</a:t>
            </a:r>
          </a:p>
          <a:p>
            <a:pPr>
              <a:defRPr/>
            </a:pPr>
            <a:r>
              <a:rPr lang="pt-BR" sz="1400"/>
              <a:t>Índices</a:t>
            </a:r>
            <a:r>
              <a:rPr lang="pt-BR" sz="1400" baseline="0"/>
              <a:t> em médias móveis de 12 meses, base 2006 = 100</a:t>
            </a:r>
            <a:endParaRPr lang="pt-BR"/>
          </a:p>
        </c:rich>
      </c:tx>
      <c:layout>
        <c:manualLayout>
          <c:xMode val="edge"/>
          <c:yMode val="edge"/>
          <c:x val="0.2369858718060689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160773405708634E-2"/>
          <c:y val="0.15198442688423147"/>
          <c:w val="0.90933828475967626"/>
          <c:h val="0.65195550071531838"/>
        </c:manualLayout>
      </c:layout>
      <c:lineChart>
        <c:grouping val="standard"/>
        <c:varyColors val="0"/>
        <c:ser>
          <c:idx val="0"/>
          <c:order val="0"/>
          <c:tx>
            <c:v>Básicos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Exp!$A$67:$A$269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Exp!$W$67:$W$269</c:f>
              <c:numCache>
                <c:formatCode>0.0</c:formatCode>
                <c:ptCount val="203"/>
                <c:pt idx="0">
                  <c:v>37.803333333333335</c:v>
                </c:pt>
                <c:pt idx="1">
                  <c:v>38.426666666666669</c:v>
                </c:pt>
                <c:pt idx="2">
                  <c:v>38.807500000000005</c:v>
                </c:pt>
                <c:pt idx="3">
                  <c:v>38.545000000000002</c:v>
                </c:pt>
                <c:pt idx="4">
                  <c:v>39.041666666666664</c:v>
                </c:pt>
                <c:pt idx="5">
                  <c:v>38.88666666666667</c:v>
                </c:pt>
                <c:pt idx="6">
                  <c:v>38.774166666666666</c:v>
                </c:pt>
                <c:pt idx="7">
                  <c:v>39.268333333333331</c:v>
                </c:pt>
                <c:pt idx="8">
                  <c:v>39.281666666666666</c:v>
                </c:pt>
                <c:pt idx="9">
                  <c:v>39.866666666666667</c:v>
                </c:pt>
                <c:pt idx="10">
                  <c:v>40.493333333333332</c:v>
                </c:pt>
                <c:pt idx="11">
                  <c:v>41.233333333333334</c:v>
                </c:pt>
                <c:pt idx="12">
                  <c:v>41.691666666666663</c:v>
                </c:pt>
                <c:pt idx="13">
                  <c:v>41.768333333333338</c:v>
                </c:pt>
                <c:pt idx="14">
                  <c:v>42.002499999999998</c:v>
                </c:pt>
                <c:pt idx="15">
                  <c:v>42.368333333333325</c:v>
                </c:pt>
                <c:pt idx="16">
                  <c:v>42.4925</c:v>
                </c:pt>
                <c:pt idx="17">
                  <c:v>42.835833333333319</c:v>
                </c:pt>
                <c:pt idx="18">
                  <c:v>43.285833333333336</c:v>
                </c:pt>
                <c:pt idx="19">
                  <c:v>44.415833333333332</c:v>
                </c:pt>
                <c:pt idx="20">
                  <c:v>44.218333333333334</c:v>
                </c:pt>
                <c:pt idx="21">
                  <c:v>44.481666666666662</c:v>
                </c:pt>
                <c:pt idx="22">
                  <c:v>45.051666666666669</c:v>
                </c:pt>
                <c:pt idx="23">
                  <c:v>44.716666666666661</c:v>
                </c:pt>
                <c:pt idx="24">
                  <c:v>45.87833333333333</c:v>
                </c:pt>
                <c:pt idx="25">
                  <c:v>46.52</c:v>
                </c:pt>
                <c:pt idx="26">
                  <c:v>47.50416666666667</c:v>
                </c:pt>
                <c:pt idx="27">
                  <c:v>48.661666666666669</c:v>
                </c:pt>
                <c:pt idx="28">
                  <c:v>50.160833333333336</c:v>
                </c:pt>
                <c:pt idx="29">
                  <c:v>51.901666666666678</c:v>
                </c:pt>
                <c:pt idx="30">
                  <c:v>53.129166666666663</c:v>
                </c:pt>
                <c:pt idx="31">
                  <c:v>54.376666666666665</c:v>
                </c:pt>
                <c:pt idx="32">
                  <c:v>56.18416666666667</c:v>
                </c:pt>
                <c:pt idx="33">
                  <c:v>57.767499999999991</c:v>
                </c:pt>
                <c:pt idx="34">
                  <c:v>58.360833333333346</c:v>
                </c:pt>
                <c:pt idx="35">
                  <c:v>59.62916666666667</c:v>
                </c:pt>
                <c:pt idx="36">
                  <c:v>59.503333333333337</c:v>
                </c:pt>
                <c:pt idx="37">
                  <c:v>59.806666666666665</c:v>
                </c:pt>
                <c:pt idx="38">
                  <c:v>60.115000000000002</c:v>
                </c:pt>
                <c:pt idx="39">
                  <c:v>60.513333333333343</c:v>
                </c:pt>
                <c:pt idx="40">
                  <c:v>59.309999999999995</c:v>
                </c:pt>
                <c:pt idx="41">
                  <c:v>56.893333333333338</c:v>
                </c:pt>
                <c:pt idx="42">
                  <c:v>59.620833333333337</c:v>
                </c:pt>
                <c:pt idx="43">
                  <c:v>60.378333333333337</c:v>
                </c:pt>
                <c:pt idx="44">
                  <c:v>64.533333333333331</c:v>
                </c:pt>
                <c:pt idx="45">
                  <c:v>66.691666666666663</c:v>
                </c:pt>
                <c:pt idx="46">
                  <c:v>67.839166666666671</c:v>
                </c:pt>
                <c:pt idx="47">
                  <c:v>68.713333333333338</c:v>
                </c:pt>
                <c:pt idx="48">
                  <c:v>69.970833333333331</c:v>
                </c:pt>
                <c:pt idx="49">
                  <c:v>71.4375</c:v>
                </c:pt>
                <c:pt idx="50">
                  <c:v>72.656666666666666</c:v>
                </c:pt>
                <c:pt idx="51">
                  <c:v>74.23833333333333</c:v>
                </c:pt>
                <c:pt idx="52">
                  <c:v>77.140833333333333</c:v>
                </c:pt>
                <c:pt idx="53">
                  <c:v>80.460833333333326</c:v>
                </c:pt>
                <c:pt idx="54">
                  <c:v>78.284999999999997</c:v>
                </c:pt>
                <c:pt idx="55">
                  <c:v>78.23833333333333</c:v>
                </c:pt>
                <c:pt idx="56">
                  <c:v>76.732500000000002</c:v>
                </c:pt>
                <c:pt idx="57">
                  <c:v>77.31</c:v>
                </c:pt>
                <c:pt idx="58">
                  <c:v>77.32083333333334</c:v>
                </c:pt>
                <c:pt idx="59">
                  <c:v>77.728333333333339</c:v>
                </c:pt>
                <c:pt idx="60">
                  <c:v>78.670833333333334</c:v>
                </c:pt>
                <c:pt idx="61">
                  <c:v>79.054166666666674</c:v>
                </c:pt>
                <c:pt idx="62">
                  <c:v>81.18416666666667</c:v>
                </c:pt>
                <c:pt idx="63">
                  <c:v>79.977500000000006</c:v>
                </c:pt>
                <c:pt idx="64">
                  <c:v>79.872500000000002</c:v>
                </c:pt>
                <c:pt idx="65">
                  <c:v>82.875833333333318</c:v>
                </c:pt>
                <c:pt idx="66">
                  <c:v>85.009166666666658</c:v>
                </c:pt>
                <c:pt idx="67">
                  <c:v>87.126666666666665</c:v>
                </c:pt>
                <c:pt idx="68">
                  <c:v>87.1875</c:v>
                </c:pt>
                <c:pt idx="69">
                  <c:v>86.157500000000013</c:v>
                </c:pt>
                <c:pt idx="70">
                  <c:v>87.237500000000011</c:v>
                </c:pt>
                <c:pt idx="71">
                  <c:v>88.045833333333334</c:v>
                </c:pt>
                <c:pt idx="72">
                  <c:v>87.935000000000002</c:v>
                </c:pt>
                <c:pt idx="73">
                  <c:v>88.422500000000014</c:v>
                </c:pt>
                <c:pt idx="74">
                  <c:v>87.724166666666676</c:v>
                </c:pt>
                <c:pt idx="75">
                  <c:v>90.027499999999989</c:v>
                </c:pt>
                <c:pt idx="76">
                  <c:v>90.436666666666653</c:v>
                </c:pt>
                <c:pt idx="77">
                  <c:v>88.696666666666658</c:v>
                </c:pt>
                <c:pt idx="78">
                  <c:v>90.639166666666668</c:v>
                </c:pt>
                <c:pt idx="79">
                  <c:v>91.515000000000001</c:v>
                </c:pt>
                <c:pt idx="80">
                  <c:v>91.74666666666667</c:v>
                </c:pt>
                <c:pt idx="81">
                  <c:v>91.892499999999998</c:v>
                </c:pt>
                <c:pt idx="82">
                  <c:v>93.263333333333321</c:v>
                </c:pt>
                <c:pt idx="83">
                  <c:v>94.292500000000004</c:v>
                </c:pt>
                <c:pt idx="84">
                  <c:v>95.772499999999994</c:v>
                </c:pt>
                <c:pt idx="85">
                  <c:v>95.405833333333348</c:v>
                </c:pt>
                <c:pt idx="86">
                  <c:v>96.533333333333346</c:v>
                </c:pt>
                <c:pt idx="87">
                  <c:v>95.810833333333335</c:v>
                </c:pt>
                <c:pt idx="88">
                  <c:v>95.148333333333326</c:v>
                </c:pt>
                <c:pt idx="89">
                  <c:v>94.948333333333338</c:v>
                </c:pt>
                <c:pt idx="90">
                  <c:v>95.972500000000011</c:v>
                </c:pt>
                <c:pt idx="91">
                  <c:v>96.290833333333339</c:v>
                </c:pt>
                <c:pt idx="92">
                  <c:v>97.443333333333328</c:v>
                </c:pt>
                <c:pt idx="93">
                  <c:v>99.200833333333321</c:v>
                </c:pt>
                <c:pt idx="94">
                  <c:v>99.667500000000004</c:v>
                </c:pt>
                <c:pt idx="95">
                  <c:v>99.999999999999986</c:v>
                </c:pt>
                <c:pt idx="96">
                  <c:v>100.63499999999999</c:v>
                </c:pt>
                <c:pt idx="97">
                  <c:v>102.37666666666667</c:v>
                </c:pt>
                <c:pt idx="98">
                  <c:v>102.98416666666668</c:v>
                </c:pt>
                <c:pt idx="99">
                  <c:v>105.34500000000001</c:v>
                </c:pt>
                <c:pt idx="100">
                  <c:v>107.875</c:v>
                </c:pt>
                <c:pt idx="101">
                  <c:v>108.77083333333333</c:v>
                </c:pt>
                <c:pt idx="102">
                  <c:v>108.06833333333333</c:v>
                </c:pt>
                <c:pt idx="103">
                  <c:v>108.645</c:v>
                </c:pt>
                <c:pt idx="104">
                  <c:v>108.38250000000001</c:v>
                </c:pt>
                <c:pt idx="105">
                  <c:v>110.495</c:v>
                </c:pt>
                <c:pt idx="106">
                  <c:v>110.45583333333333</c:v>
                </c:pt>
                <c:pt idx="107">
                  <c:v>111.82749999999999</c:v>
                </c:pt>
                <c:pt idx="108">
                  <c:v>111.3625</c:v>
                </c:pt>
                <c:pt idx="109">
                  <c:v>111.10250000000001</c:v>
                </c:pt>
                <c:pt idx="110">
                  <c:v>108.84249999999999</c:v>
                </c:pt>
                <c:pt idx="111">
                  <c:v>107.1675</c:v>
                </c:pt>
                <c:pt idx="112">
                  <c:v>110.75833333333334</c:v>
                </c:pt>
                <c:pt idx="113">
                  <c:v>112.64333333333333</c:v>
                </c:pt>
                <c:pt idx="114">
                  <c:v>113.05833333333335</c:v>
                </c:pt>
                <c:pt idx="115">
                  <c:v>112.77416666666666</c:v>
                </c:pt>
                <c:pt idx="116">
                  <c:v>113.60249999999998</c:v>
                </c:pt>
                <c:pt idx="117">
                  <c:v>112.53166666666665</c:v>
                </c:pt>
                <c:pt idx="118">
                  <c:v>112.47250000000001</c:v>
                </c:pt>
                <c:pt idx="119">
                  <c:v>112.0575</c:v>
                </c:pt>
                <c:pt idx="120">
                  <c:v>111.66583333333331</c:v>
                </c:pt>
                <c:pt idx="121">
                  <c:v>111.90083333333335</c:v>
                </c:pt>
                <c:pt idx="122">
                  <c:v>114.34166666666665</c:v>
                </c:pt>
                <c:pt idx="123">
                  <c:v>117.30083333333334</c:v>
                </c:pt>
                <c:pt idx="124">
                  <c:v>114.25749999999999</c:v>
                </c:pt>
                <c:pt idx="125">
                  <c:v>115.86000000000001</c:v>
                </c:pt>
                <c:pt idx="126">
                  <c:v>116.49250000000002</c:v>
                </c:pt>
                <c:pt idx="127">
                  <c:v>117.01249999999999</c:v>
                </c:pt>
                <c:pt idx="128">
                  <c:v>116.58583333333333</c:v>
                </c:pt>
                <c:pt idx="129">
                  <c:v>116.26083333333332</c:v>
                </c:pt>
                <c:pt idx="130">
                  <c:v>115.80499999999999</c:v>
                </c:pt>
                <c:pt idx="131">
                  <c:v>115.26499999999999</c:v>
                </c:pt>
                <c:pt idx="132">
                  <c:v>115.26499999999999</c:v>
                </c:pt>
                <c:pt idx="133">
                  <c:v>116.20166666666667</c:v>
                </c:pt>
                <c:pt idx="134">
                  <c:v>118.61</c:v>
                </c:pt>
                <c:pt idx="135">
                  <c:v>119.10583333333334</c:v>
                </c:pt>
                <c:pt idx="136">
                  <c:v>121.37500000000001</c:v>
                </c:pt>
                <c:pt idx="137">
                  <c:v>120.29666666666667</c:v>
                </c:pt>
                <c:pt idx="138">
                  <c:v>119.87166666666667</c:v>
                </c:pt>
                <c:pt idx="139">
                  <c:v>120.88249999999999</c:v>
                </c:pt>
                <c:pt idx="140">
                  <c:v>122.6725</c:v>
                </c:pt>
                <c:pt idx="141">
                  <c:v>123.38500000000001</c:v>
                </c:pt>
                <c:pt idx="142">
                  <c:v>124.85833333333333</c:v>
                </c:pt>
                <c:pt idx="143">
                  <c:v>128.43083333333334</c:v>
                </c:pt>
                <c:pt idx="144">
                  <c:v>129.57833333333335</c:v>
                </c:pt>
                <c:pt idx="145">
                  <c:v>130.16</c:v>
                </c:pt>
                <c:pt idx="146">
                  <c:v>128.84333333333333</c:v>
                </c:pt>
                <c:pt idx="147">
                  <c:v>128.63583333333335</c:v>
                </c:pt>
                <c:pt idx="148">
                  <c:v>128.51000000000002</c:v>
                </c:pt>
                <c:pt idx="149">
                  <c:v>128.59</c:v>
                </c:pt>
                <c:pt idx="150">
                  <c:v>128.58000000000001</c:v>
                </c:pt>
                <c:pt idx="151">
                  <c:v>129.66</c:v>
                </c:pt>
                <c:pt idx="152">
                  <c:v>130.01083333333335</c:v>
                </c:pt>
                <c:pt idx="153">
                  <c:v>130.96583333333334</c:v>
                </c:pt>
                <c:pt idx="154">
                  <c:v>132.73916666666665</c:v>
                </c:pt>
                <c:pt idx="155">
                  <c:v>133.08333333333334</c:v>
                </c:pt>
                <c:pt idx="156">
                  <c:v>133.35916666666665</c:v>
                </c:pt>
                <c:pt idx="157">
                  <c:v>133.78916666666666</c:v>
                </c:pt>
                <c:pt idx="158">
                  <c:v>135.74083333333331</c:v>
                </c:pt>
                <c:pt idx="159">
                  <c:v>135.97250000000003</c:v>
                </c:pt>
                <c:pt idx="160">
                  <c:v>136.67583333333334</c:v>
                </c:pt>
                <c:pt idx="161">
                  <c:v>136.06166666666664</c:v>
                </c:pt>
                <c:pt idx="162">
                  <c:v>136.59666666666666</c:v>
                </c:pt>
                <c:pt idx="163">
                  <c:v>136.08166666666668</c:v>
                </c:pt>
                <c:pt idx="164">
                  <c:v>135.57833333333335</c:v>
                </c:pt>
                <c:pt idx="165">
                  <c:v>135.45416666666668</c:v>
                </c:pt>
                <c:pt idx="166">
                  <c:v>135.17833333333331</c:v>
                </c:pt>
                <c:pt idx="167">
                  <c:v>134.29249999999999</c:v>
                </c:pt>
                <c:pt idx="168">
                  <c:v>133.66499999999999</c:v>
                </c:pt>
                <c:pt idx="169">
                  <c:v>132.79</c:v>
                </c:pt>
                <c:pt idx="170">
                  <c:v>130.81750000000002</c:v>
                </c:pt>
                <c:pt idx="171">
                  <c:v>131.42500000000001</c:v>
                </c:pt>
                <c:pt idx="172">
                  <c:v>131.42416666666665</c:v>
                </c:pt>
                <c:pt idx="173">
                  <c:v>132.47333333333333</c:v>
                </c:pt>
                <c:pt idx="174">
                  <c:v>133.0675</c:v>
                </c:pt>
                <c:pt idx="175">
                  <c:v>133.81666666666666</c:v>
                </c:pt>
                <c:pt idx="176">
                  <c:v>135.31500000000003</c:v>
                </c:pt>
                <c:pt idx="177">
                  <c:v>135.73333333333332</c:v>
                </c:pt>
                <c:pt idx="178">
                  <c:v>136.12333333333336</c:v>
                </c:pt>
                <c:pt idx="179">
                  <c:v>135.73416666666665</c:v>
                </c:pt>
                <c:pt idx="180">
                  <c:v>136.45750000000001</c:v>
                </c:pt>
                <c:pt idx="181">
                  <c:v>137.34666666666666</c:v>
                </c:pt>
                <c:pt idx="182">
                  <c:v>138.85749999999999</c:v>
                </c:pt>
                <c:pt idx="183">
                  <c:v>140.22499999999999</c:v>
                </c:pt>
                <c:pt idx="184">
                  <c:v>141.14333333333332</c:v>
                </c:pt>
                <c:pt idx="185">
                  <c:v>142.88999999999996</c:v>
                </c:pt>
                <c:pt idx="186">
                  <c:v>145.61666666666665</c:v>
                </c:pt>
                <c:pt idx="187">
                  <c:v>145.10583333333332</c:v>
                </c:pt>
                <c:pt idx="188">
                  <c:v>144.92333333333332</c:v>
                </c:pt>
                <c:pt idx="189">
                  <c:v>144.70416666666668</c:v>
                </c:pt>
                <c:pt idx="190">
                  <c:v>143.45249999999999</c:v>
                </c:pt>
                <c:pt idx="191">
                  <c:v>144.37666666666667</c:v>
                </c:pt>
                <c:pt idx="192">
                  <c:v>145.74083333333331</c:v>
                </c:pt>
                <c:pt idx="193">
                  <c:v>145.48249999999999</c:v>
                </c:pt>
                <c:pt idx="194">
                  <c:v>147.33083333333332</c:v>
                </c:pt>
                <c:pt idx="195">
                  <c:v>147.97166666666666</c:v>
                </c:pt>
                <c:pt idx="196">
                  <c:v>149.77333333333334</c:v>
                </c:pt>
                <c:pt idx="197">
                  <c:v>153.70916666666668</c:v>
                </c:pt>
                <c:pt idx="198">
                  <c:v>155.08249999999998</c:v>
                </c:pt>
                <c:pt idx="199">
                  <c:v>156.0633333333333</c:v>
                </c:pt>
                <c:pt idx="200">
                  <c:v>157.39833333333331</c:v>
                </c:pt>
                <c:pt idx="201">
                  <c:v>160.44583333333335</c:v>
                </c:pt>
                <c:pt idx="202">
                  <c:v>162.125</c:v>
                </c:pt>
              </c:numCache>
            </c:numRef>
          </c:val>
          <c:smooth val="0"/>
        </c:ser>
        <c:ser>
          <c:idx val="1"/>
          <c:order val="1"/>
          <c:tx>
            <c:v>Semimanufaturados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Exp!$A$67:$A$269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Exp!$X$67:$X$269</c:f>
              <c:numCache>
                <c:formatCode>0.0</c:formatCode>
                <c:ptCount val="203"/>
                <c:pt idx="0">
                  <c:v>57.110833333333339</c:v>
                </c:pt>
                <c:pt idx="1">
                  <c:v>57.987500000000011</c:v>
                </c:pt>
                <c:pt idx="2">
                  <c:v>58.995833333333337</c:v>
                </c:pt>
                <c:pt idx="3">
                  <c:v>59.105000000000011</c:v>
                </c:pt>
                <c:pt idx="4">
                  <c:v>61.028333333333336</c:v>
                </c:pt>
                <c:pt idx="5">
                  <c:v>61.891666666666673</c:v>
                </c:pt>
                <c:pt idx="6">
                  <c:v>61.94</c:v>
                </c:pt>
                <c:pt idx="7">
                  <c:v>63.390833333333326</c:v>
                </c:pt>
                <c:pt idx="8">
                  <c:v>63.861666666666679</c:v>
                </c:pt>
                <c:pt idx="9">
                  <c:v>64.826666666666668</c:v>
                </c:pt>
                <c:pt idx="10">
                  <c:v>65.447500000000005</c:v>
                </c:pt>
                <c:pt idx="11">
                  <c:v>67.266666666666666</c:v>
                </c:pt>
                <c:pt idx="12">
                  <c:v>67.636666666666656</c:v>
                </c:pt>
                <c:pt idx="13">
                  <c:v>68.388333333333335</c:v>
                </c:pt>
                <c:pt idx="14">
                  <c:v>68.159166666666664</c:v>
                </c:pt>
                <c:pt idx="15">
                  <c:v>67.992499999999993</c:v>
                </c:pt>
                <c:pt idx="16">
                  <c:v>66.94583333333334</c:v>
                </c:pt>
                <c:pt idx="17">
                  <c:v>65.546666666666667</c:v>
                </c:pt>
                <c:pt idx="18">
                  <c:v>65.353333333333339</c:v>
                </c:pt>
                <c:pt idx="19">
                  <c:v>65.61666666666666</c:v>
                </c:pt>
                <c:pt idx="20">
                  <c:v>65.042500000000004</c:v>
                </c:pt>
                <c:pt idx="21">
                  <c:v>64.001666666666665</c:v>
                </c:pt>
                <c:pt idx="22">
                  <c:v>64.139166666666668</c:v>
                </c:pt>
                <c:pt idx="23">
                  <c:v>62.613333333333337</c:v>
                </c:pt>
                <c:pt idx="24">
                  <c:v>63.964166666666671</c:v>
                </c:pt>
                <c:pt idx="25">
                  <c:v>63.062499999999993</c:v>
                </c:pt>
                <c:pt idx="26">
                  <c:v>63.544166666666655</c:v>
                </c:pt>
                <c:pt idx="27">
                  <c:v>63.524999999999999</c:v>
                </c:pt>
                <c:pt idx="28">
                  <c:v>63.609999999999992</c:v>
                </c:pt>
                <c:pt idx="29">
                  <c:v>63.294166666666662</c:v>
                </c:pt>
                <c:pt idx="30">
                  <c:v>63.452499999999993</c:v>
                </c:pt>
                <c:pt idx="31">
                  <c:v>64.804999999999993</c:v>
                </c:pt>
                <c:pt idx="32">
                  <c:v>64.954999999999998</c:v>
                </c:pt>
                <c:pt idx="33">
                  <c:v>66.679999999999993</c:v>
                </c:pt>
                <c:pt idx="34">
                  <c:v>67.314166666666679</c:v>
                </c:pt>
                <c:pt idx="35">
                  <c:v>67.822500000000005</c:v>
                </c:pt>
                <c:pt idx="36">
                  <c:v>67.206666666666678</c:v>
                </c:pt>
                <c:pt idx="37">
                  <c:v>67.456666666666663</c:v>
                </c:pt>
                <c:pt idx="38">
                  <c:v>66.876666666666679</c:v>
                </c:pt>
                <c:pt idx="39">
                  <c:v>67.524999999999991</c:v>
                </c:pt>
                <c:pt idx="40">
                  <c:v>67.209999999999994</c:v>
                </c:pt>
                <c:pt idx="41">
                  <c:v>67.114166666666662</c:v>
                </c:pt>
                <c:pt idx="42">
                  <c:v>69.815833333333345</c:v>
                </c:pt>
                <c:pt idx="43">
                  <c:v>70.430833333333339</c:v>
                </c:pt>
                <c:pt idx="44">
                  <c:v>73.453333333333333</c:v>
                </c:pt>
                <c:pt idx="45">
                  <c:v>75.801666666666662</c:v>
                </c:pt>
                <c:pt idx="46">
                  <c:v>76.842500000000015</c:v>
                </c:pt>
                <c:pt idx="47">
                  <c:v>77.303333333333342</c:v>
                </c:pt>
                <c:pt idx="48">
                  <c:v>79.120833333333337</c:v>
                </c:pt>
                <c:pt idx="49">
                  <c:v>80.586666666666673</c:v>
                </c:pt>
                <c:pt idx="50">
                  <c:v>81.092500000000001</c:v>
                </c:pt>
                <c:pt idx="51">
                  <c:v>81.334166666666661</c:v>
                </c:pt>
                <c:pt idx="52">
                  <c:v>83.561666666666667</c:v>
                </c:pt>
                <c:pt idx="53">
                  <c:v>85.876666666666665</c:v>
                </c:pt>
                <c:pt idx="54">
                  <c:v>85.009166666666673</c:v>
                </c:pt>
                <c:pt idx="55">
                  <c:v>85.134166666666673</c:v>
                </c:pt>
                <c:pt idx="56">
                  <c:v>84.835833333333326</c:v>
                </c:pt>
                <c:pt idx="57">
                  <c:v>84.017499999999998</c:v>
                </c:pt>
                <c:pt idx="58">
                  <c:v>83.257499999999993</c:v>
                </c:pt>
                <c:pt idx="59">
                  <c:v>84.802499999999995</c:v>
                </c:pt>
                <c:pt idx="60">
                  <c:v>84.497500000000002</c:v>
                </c:pt>
                <c:pt idx="61">
                  <c:v>84.69916666666667</c:v>
                </c:pt>
                <c:pt idx="62">
                  <c:v>87.043333333333337</c:v>
                </c:pt>
                <c:pt idx="63">
                  <c:v>87.153333333333322</c:v>
                </c:pt>
                <c:pt idx="64">
                  <c:v>87.022499999999994</c:v>
                </c:pt>
                <c:pt idx="65">
                  <c:v>88.527499999999989</c:v>
                </c:pt>
                <c:pt idx="66">
                  <c:v>89.976666666666645</c:v>
                </c:pt>
                <c:pt idx="67">
                  <c:v>90.17</c:v>
                </c:pt>
                <c:pt idx="68">
                  <c:v>90.454166666666666</c:v>
                </c:pt>
                <c:pt idx="69">
                  <c:v>89.519166666666649</c:v>
                </c:pt>
                <c:pt idx="70">
                  <c:v>91.134999999999991</c:v>
                </c:pt>
                <c:pt idx="71">
                  <c:v>90.899999999999991</c:v>
                </c:pt>
                <c:pt idx="72">
                  <c:v>90.845833333333346</c:v>
                </c:pt>
                <c:pt idx="73">
                  <c:v>91.87833333333333</c:v>
                </c:pt>
                <c:pt idx="74">
                  <c:v>92.404999999999987</c:v>
                </c:pt>
                <c:pt idx="75">
                  <c:v>94.00333333333333</c:v>
                </c:pt>
                <c:pt idx="76">
                  <c:v>94.797500000000014</c:v>
                </c:pt>
                <c:pt idx="77">
                  <c:v>95.175833333333344</c:v>
                </c:pt>
                <c:pt idx="78">
                  <c:v>94.84416666666668</c:v>
                </c:pt>
                <c:pt idx="79">
                  <c:v>94.366666666666674</c:v>
                </c:pt>
                <c:pt idx="80">
                  <c:v>93.81583333333333</c:v>
                </c:pt>
                <c:pt idx="81">
                  <c:v>94.40666666666668</c:v>
                </c:pt>
                <c:pt idx="82">
                  <c:v>95.606666666666683</c:v>
                </c:pt>
                <c:pt idx="83">
                  <c:v>96.58750000000002</c:v>
                </c:pt>
                <c:pt idx="84">
                  <c:v>97.017499999999998</c:v>
                </c:pt>
                <c:pt idx="85">
                  <c:v>96.594166666666652</c:v>
                </c:pt>
                <c:pt idx="86">
                  <c:v>96.637499999999989</c:v>
                </c:pt>
                <c:pt idx="87">
                  <c:v>96.387499999999989</c:v>
                </c:pt>
                <c:pt idx="88">
                  <c:v>95.393333333333331</c:v>
                </c:pt>
                <c:pt idx="89">
                  <c:v>95.545000000000016</c:v>
                </c:pt>
                <c:pt idx="90">
                  <c:v>96.453333333333333</c:v>
                </c:pt>
                <c:pt idx="91">
                  <c:v>98.487500000000011</c:v>
                </c:pt>
                <c:pt idx="92">
                  <c:v>99.055833333333339</c:v>
                </c:pt>
                <c:pt idx="93">
                  <c:v>100.14583333333333</c:v>
                </c:pt>
                <c:pt idx="94">
                  <c:v>99.719999999999985</c:v>
                </c:pt>
                <c:pt idx="95">
                  <c:v>100.00083333333333</c:v>
                </c:pt>
                <c:pt idx="96">
                  <c:v>101.00833333333333</c:v>
                </c:pt>
                <c:pt idx="97">
                  <c:v>101.09583333333336</c:v>
                </c:pt>
                <c:pt idx="98">
                  <c:v>100.32916666666667</c:v>
                </c:pt>
                <c:pt idx="99">
                  <c:v>100.86583333333334</c:v>
                </c:pt>
                <c:pt idx="100">
                  <c:v>102.78083333333335</c:v>
                </c:pt>
                <c:pt idx="101">
                  <c:v>102.38083333333333</c:v>
                </c:pt>
                <c:pt idx="102">
                  <c:v>101.72916666666667</c:v>
                </c:pt>
                <c:pt idx="103">
                  <c:v>101.42833333333334</c:v>
                </c:pt>
                <c:pt idx="104">
                  <c:v>101.33166666666666</c:v>
                </c:pt>
                <c:pt idx="105">
                  <c:v>101.99333333333333</c:v>
                </c:pt>
                <c:pt idx="106">
                  <c:v>101.93833333333333</c:v>
                </c:pt>
                <c:pt idx="107">
                  <c:v>100.71749999999999</c:v>
                </c:pt>
                <c:pt idx="108">
                  <c:v>100.72416666666665</c:v>
                </c:pt>
                <c:pt idx="109">
                  <c:v>101.54583333333333</c:v>
                </c:pt>
                <c:pt idx="110">
                  <c:v>100.44583333333333</c:v>
                </c:pt>
                <c:pt idx="111">
                  <c:v>100.09500000000001</c:v>
                </c:pt>
                <c:pt idx="112">
                  <c:v>101.14583333333333</c:v>
                </c:pt>
                <c:pt idx="113">
                  <c:v>100.53333333333335</c:v>
                </c:pt>
                <c:pt idx="114">
                  <c:v>102.10083333333334</c:v>
                </c:pt>
                <c:pt idx="115">
                  <c:v>102.04750000000001</c:v>
                </c:pt>
                <c:pt idx="116">
                  <c:v>102.81166666666668</c:v>
                </c:pt>
                <c:pt idx="117">
                  <c:v>102.44333333333333</c:v>
                </c:pt>
                <c:pt idx="118">
                  <c:v>101.24583333333334</c:v>
                </c:pt>
                <c:pt idx="119">
                  <c:v>99.831666666666663</c:v>
                </c:pt>
                <c:pt idx="120">
                  <c:v>98.289166666666645</c:v>
                </c:pt>
                <c:pt idx="121">
                  <c:v>96.306666666666672</c:v>
                </c:pt>
                <c:pt idx="122">
                  <c:v>96.350833333333341</c:v>
                </c:pt>
                <c:pt idx="123">
                  <c:v>96.451666666666668</c:v>
                </c:pt>
                <c:pt idx="124">
                  <c:v>94.223333333333343</c:v>
                </c:pt>
                <c:pt idx="125">
                  <c:v>94.805833333333339</c:v>
                </c:pt>
                <c:pt idx="126">
                  <c:v>93.315000000000012</c:v>
                </c:pt>
                <c:pt idx="127">
                  <c:v>93.096666666666678</c:v>
                </c:pt>
                <c:pt idx="128">
                  <c:v>92.76166666666667</c:v>
                </c:pt>
                <c:pt idx="129">
                  <c:v>92.783333333333346</c:v>
                </c:pt>
                <c:pt idx="130">
                  <c:v>93.49666666666667</c:v>
                </c:pt>
                <c:pt idx="131">
                  <c:v>94.8</c:v>
                </c:pt>
                <c:pt idx="132">
                  <c:v>94.34666666666665</c:v>
                </c:pt>
                <c:pt idx="133">
                  <c:v>95.05083333333333</c:v>
                </c:pt>
                <c:pt idx="134">
                  <c:v>95.891666666666666</c:v>
                </c:pt>
                <c:pt idx="135">
                  <c:v>95.638333333333321</c:v>
                </c:pt>
                <c:pt idx="136">
                  <c:v>96.508333333333326</c:v>
                </c:pt>
                <c:pt idx="137">
                  <c:v>97.162500000000009</c:v>
                </c:pt>
                <c:pt idx="138">
                  <c:v>97.725000000000009</c:v>
                </c:pt>
                <c:pt idx="139">
                  <c:v>97.790833333333339</c:v>
                </c:pt>
                <c:pt idx="140">
                  <c:v>97.993333333333339</c:v>
                </c:pt>
                <c:pt idx="141">
                  <c:v>98.165833333333339</c:v>
                </c:pt>
                <c:pt idx="142">
                  <c:v>100.08499999999999</c:v>
                </c:pt>
                <c:pt idx="143">
                  <c:v>101.09583333333335</c:v>
                </c:pt>
                <c:pt idx="144">
                  <c:v>101.85833333333333</c:v>
                </c:pt>
                <c:pt idx="145">
                  <c:v>102.25916666666666</c:v>
                </c:pt>
                <c:pt idx="146">
                  <c:v>102.9825</c:v>
                </c:pt>
                <c:pt idx="147">
                  <c:v>103.59749999999998</c:v>
                </c:pt>
                <c:pt idx="148">
                  <c:v>104.00416666666668</c:v>
                </c:pt>
                <c:pt idx="149">
                  <c:v>104.63416666666667</c:v>
                </c:pt>
                <c:pt idx="150">
                  <c:v>104.95333333333333</c:v>
                </c:pt>
                <c:pt idx="151">
                  <c:v>107.28000000000002</c:v>
                </c:pt>
                <c:pt idx="152">
                  <c:v>108.22249999999998</c:v>
                </c:pt>
                <c:pt idx="153">
                  <c:v>107.53083333333332</c:v>
                </c:pt>
                <c:pt idx="154">
                  <c:v>107.35083333333334</c:v>
                </c:pt>
                <c:pt idx="155">
                  <c:v>106.765</c:v>
                </c:pt>
                <c:pt idx="156">
                  <c:v>106.96750000000002</c:v>
                </c:pt>
                <c:pt idx="157">
                  <c:v>108.02666666666666</c:v>
                </c:pt>
                <c:pt idx="158">
                  <c:v>107.19083333333333</c:v>
                </c:pt>
                <c:pt idx="159">
                  <c:v>106.33333333333333</c:v>
                </c:pt>
                <c:pt idx="160">
                  <c:v>106.82083333333333</c:v>
                </c:pt>
                <c:pt idx="161">
                  <c:v>104.78583333333334</c:v>
                </c:pt>
                <c:pt idx="162">
                  <c:v>104.76416666666667</c:v>
                </c:pt>
                <c:pt idx="163">
                  <c:v>103.06833333333334</c:v>
                </c:pt>
                <c:pt idx="164">
                  <c:v>101.92500000000001</c:v>
                </c:pt>
                <c:pt idx="165">
                  <c:v>104.48583333333333</c:v>
                </c:pt>
                <c:pt idx="166">
                  <c:v>104.20166666666667</c:v>
                </c:pt>
                <c:pt idx="167">
                  <c:v>105.10333333333331</c:v>
                </c:pt>
                <c:pt idx="168">
                  <c:v>106.47166666666665</c:v>
                </c:pt>
                <c:pt idx="169">
                  <c:v>105.31916666666666</c:v>
                </c:pt>
                <c:pt idx="170">
                  <c:v>106.68166666666666</c:v>
                </c:pt>
                <c:pt idx="171">
                  <c:v>108.41166666666665</c:v>
                </c:pt>
                <c:pt idx="172">
                  <c:v>107.76499999999999</c:v>
                </c:pt>
                <c:pt idx="173">
                  <c:v>108.48666666666668</c:v>
                </c:pt>
                <c:pt idx="174">
                  <c:v>107.3275</c:v>
                </c:pt>
                <c:pt idx="175">
                  <c:v>107.54583333333335</c:v>
                </c:pt>
                <c:pt idx="176">
                  <c:v>108.63333333333334</c:v>
                </c:pt>
                <c:pt idx="177">
                  <c:v>107.6375</c:v>
                </c:pt>
                <c:pt idx="178">
                  <c:v>107.02249999999999</c:v>
                </c:pt>
                <c:pt idx="179">
                  <c:v>107.955</c:v>
                </c:pt>
                <c:pt idx="180">
                  <c:v>108.25833333333333</c:v>
                </c:pt>
                <c:pt idx="181">
                  <c:v>109.13166666666666</c:v>
                </c:pt>
                <c:pt idx="182">
                  <c:v>107.6275</c:v>
                </c:pt>
                <c:pt idx="183">
                  <c:v>107.08666666666666</c:v>
                </c:pt>
                <c:pt idx="184">
                  <c:v>106.43833333333333</c:v>
                </c:pt>
                <c:pt idx="185">
                  <c:v>106.47083333333335</c:v>
                </c:pt>
                <c:pt idx="186">
                  <c:v>108.24916666666667</c:v>
                </c:pt>
                <c:pt idx="187">
                  <c:v>107.5175</c:v>
                </c:pt>
                <c:pt idx="188">
                  <c:v>107.64333333333333</c:v>
                </c:pt>
                <c:pt idx="189">
                  <c:v>107.80500000000001</c:v>
                </c:pt>
                <c:pt idx="190">
                  <c:v>107.59166666666665</c:v>
                </c:pt>
                <c:pt idx="191">
                  <c:v>107.27833333333332</c:v>
                </c:pt>
                <c:pt idx="192">
                  <c:v>107.72750000000002</c:v>
                </c:pt>
                <c:pt idx="193">
                  <c:v>107.29833333333335</c:v>
                </c:pt>
                <c:pt idx="194">
                  <c:v>110.17416666666669</c:v>
                </c:pt>
                <c:pt idx="195">
                  <c:v>109.35666666666667</c:v>
                </c:pt>
                <c:pt idx="196">
                  <c:v>109.87833333333333</c:v>
                </c:pt>
                <c:pt idx="197">
                  <c:v>111.36083333333333</c:v>
                </c:pt>
                <c:pt idx="198">
                  <c:v>111.62249999999999</c:v>
                </c:pt>
                <c:pt idx="199">
                  <c:v>112.27583333333332</c:v>
                </c:pt>
                <c:pt idx="200">
                  <c:v>112.77083333333333</c:v>
                </c:pt>
                <c:pt idx="201">
                  <c:v>113.14416666666666</c:v>
                </c:pt>
                <c:pt idx="202">
                  <c:v>113.91083333333334</c:v>
                </c:pt>
              </c:numCache>
            </c:numRef>
          </c:val>
          <c:smooth val="0"/>
        </c:ser>
        <c:ser>
          <c:idx val="2"/>
          <c:order val="2"/>
          <c:tx>
            <c:v>Manufaturados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Exp!$A$67:$A$269</c:f>
              <c:numCache>
                <c:formatCode>mmm\-yy</c:formatCode>
                <c:ptCount val="20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  <c:pt idx="24">
                  <c:v>36892</c:v>
                </c:pt>
                <c:pt idx="25">
                  <c:v>36923</c:v>
                </c:pt>
                <c:pt idx="26">
                  <c:v>36951</c:v>
                </c:pt>
                <c:pt idx="27">
                  <c:v>36982</c:v>
                </c:pt>
                <c:pt idx="28">
                  <c:v>37012</c:v>
                </c:pt>
                <c:pt idx="29">
                  <c:v>37043</c:v>
                </c:pt>
                <c:pt idx="30">
                  <c:v>37073</c:v>
                </c:pt>
                <c:pt idx="31">
                  <c:v>37104</c:v>
                </c:pt>
                <c:pt idx="32">
                  <c:v>37135</c:v>
                </c:pt>
                <c:pt idx="33">
                  <c:v>37165</c:v>
                </c:pt>
                <c:pt idx="34">
                  <c:v>37196</c:v>
                </c:pt>
                <c:pt idx="35">
                  <c:v>37226</c:v>
                </c:pt>
                <c:pt idx="36">
                  <c:v>37257</c:v>
                </c:pt>
                <c:pt idx="37">
                  <c:v>37288</c:v>
                </c:pt>
                <c:pt idx="38">
                  <c:v>37316</c:v>
                </c:pt>
                <c:pt idx="39">
                  <c:v>37347</c:v>
                </c:pt>
                <c:pt idx="40">
                  <c:v>37377</c:v>
                </c:pt>
                <c:pt idx="41">
                  <c:v>37408</c:v>
                </c:pt>
                <c:pt idx="42">
                  <c:v>37438</c:v>
                </c:pt>
                <c:pt idx="43">
                  <c:v>37469</c:v>
                </c:pt>
                <c:pt idx="44">
                  <c:v>37500</c:v>
                </c:pt>
                <c:pt idx="45">
                  <c:v>37530</c:v>
                </c:pt>
                <c:pt idx="46">
                  <c:v>37561</c:v>
                </c:pt>
                <c:pt idx="47">
                  <c:v>37591</c:v>
                </c:pt>
                <c:pt idx="48">
                  <c:v>37622</c:v>
                </c:pt>
                <c:pt idx="49">
                  <c:v>37653</c:v>
                </c:pt>
                <c:pt idx="50">
                  <c:v>37681</c:v>
                </c:pt>
                <c:pt idx="51">
                  <c:v>37712</c:v>
                </c:pt>
                <c:pt idx="52">
                  <c:v>37742</c:v>
                </c:pt>
                <c:pt idx="53">
                  <c:v>37773</c:v>
                </c:pt>
                <c:pt idx="54">
                  <c:v>37803</c:v>
                </c:pt>
                <c:pt idx="55">
                  <c:v>37834</c:v>
                </c:pt>
                <c:pt idx="56">
                  <c:v>37865</c:v>
                </c:pt>
                <c:pt idx="57">
                  <c:v>37895</c:v>
                </c:pt>
                <c:pt idx="58">
                  <c:v>37926</c:v>
                </c:pt>
                <c:pt idx="59">
                  <c:v>37956</c:v>
                </c:pt>
                <c:pt idx="60">
                  <c:v>37987</c:v>
                </c:pt>
                <c:pt idx="61">
                  <c:v>38018</c:v>
                </c:pt>
                <c:pt idx="62">
                  <c:v>38047</c:v>
                </c:pt>
                <c:pt idx="63">
                  <c:v>38078</c:v>
                </c:pt>
                <c:pt idx="64">
                  <c:v>38108</c:v>
                </c:pt>
                <c:pt idx="65">
                  <c:v>38139</c:v>
                </c:pt>
                <c:pt idx="66">
                  <c:v>38169</c:v>
                </c:pt>
                <c:pt idx="67">
                  <c:v>38200</c:v>
                </c:pt>
                <c:pt idx="68">
                  <c:v>38231</c:v>
                </c:pt>
                <c:pt idx="69">
                  <c:v>38261</c:v>
                </c:pt>
                <c:pt idx="70">
                  <c:v>38292</c:v>
                </c:pt>
                <c:pt idx="71">
                  <c:v>38322</c:v>
                </c:pt>
                <c:pt idx="72">
                  <c:v>38353</c:v>
                </c:pt>
                <c:pt idx="73">
                  <c:v>38384</c:v>
                </c:pt>
                <c:pt idx="74">
                  <c:v>38412</c:v>
                </c:pt>
                <c:pt idx="75">
                  <c:v>38443</c:v>
                </c:pt>
                <c:pt idx="76">
                  <c:v>38473</c:v>
                </c:pt>
                <c:pt idx="77">
                  <c:v>38504</c:v>
                </c:pt>
                <c:pt idx="78">
                  <c:v>38534</c:v>
                </c:pt>
                <c:pt idx="79">
                  <c:v>38565</c:v>
                </c:pt>
                <c:pt idx="80">
                  <c:v>38596</c:v>
                </c:pt>
                <c:pt idx="81">
                  <c:v>38626</c:v>
                </c:pt>
                <c:pt idx="82">
                  <c:v>38657</c:v>
                </c:pt>
                <c:pt idx="83">
                  <c:v>38687</c:v>
                </c:pt>
                <c:pt idx="84">
                  <c:v>38718</c:v>
                </c:pt>
                <c:pt idx="85">
                  <c:v>38749</c:v>
                </c:pt>
                <c:pt idx="86">
                  <c:v>38777</c:v>
                </c:pt>
                <c:pt idx="87">
                  <c:v>38808</c:v>
                </c:pt>
                <c:pt idx="88">
                  <c:v>38838</c:v>
                </c:pt>
                <c:pt idx="89">
                  <c:v>38869</c:v>
                </c:pt>
                <c:pt idx="90">
                  <c:v>38899</c:v>
                </c:pt>
                <c:pt idx="91">
                  <c:v>38930</c:v>
                </c:pt>
                <c:pt idx="92">
                  <c:v>38961</c:v>
                </c:pt>
                <c:pt idx="93">
                  <c:v>38991</c:v>
                </c:pt>
                <c:pt idx="94">
                  <c:v>39022</c:v>
                </c:pt>
                <c:pt idx="95">
                  <c:v>39052</c:v>
                </c:pt>
                <c:pt idx="96">
                  <c:v>39083</c:v>
                </c:pt>
                <c:pt idx="97">
                  <c:v>39114</c:v>
                </c:pt>
                <c:pt idx="98">
                  <c:v>39142</c:v>
                </c:pt>
                <c:pt idx="99">
                  <c:v>39173</c:v>
                </c:pt>
                <c:pt idx="100">
                  <c:v>39203</c:v>
                </c:pt>
                <c:pt idx="101">
                  <c:v>39234</c:v>
                </c:pt>
                <c:pt idx="102">
                  <c:v>39264</c:v>
                </c:pt>
                <c:pt idx="103">
                  <c:v>39295</c:v>
                </c:pt>
                <c:pt idx="104">
                  <c:v>39326</c:v>
                </c:pt>
                <c:pt idx="105">
                  <c:v>39356</c:v>
                </c:pt>
                <c:pt idx="106">
                  <c:v>39387</c:v>
                </c:pt>
                <c:pt idx="107">
                  <c:v>39417</c:v>
                </c:pt>
                <c:pt idx="108">
                  <c:v>39448</c:v>
                </c:pt>
                <c:pt idx="109">
                  <c:v>39479</c:v>
                </c:pt>
                <c:pt idx="110">
                  <c:v>39508</c:v>
                </c:pt>
                <c:pt idx="111">
                  <c:v>39539</c:v>
                </c:pt>
                <c:pt idx="112">
                  <c:v>39569</c:v>
                </c:pt>
                <c:pt idx="113">
                  <c:v>39600</c:v>
                </c:pt>
                <c:pt idx="114">
                  <c:v>39630</c:v>
                </c:pt>
                <c:pt idx="115">
                  <c:v>39661</c:v>
                </c:pt>
                <c:pt idx="116">
                  <c:v>39692</c:v>
                </c:pt>
                <c:pt idx="117">
                  <c:v>39722</c:v>
                </c:pt>
                <c:pt idx="118">
                  <c:v>39753</c:v>
                </c:pt>
                <c:pt idx="119">
                  <c:v>39783</c:v>
                </c:pt>
                <c:pt idx="120">
                  <c:v>39814</c:v>
                </c:pt>
                <c:pt idx="121">
                  <c:v>39845</c:v>
                </c:pt>
                <c:pt idx="122">
                  <c:v>39873</c:v>
                </c:pt>
                <c:pt idx="123">
                  <c:v>39904</c:v>
                </c:pt>
                <c:pt idx="124">
                  <c:v>39934</c:v>
                </c:pt>
                <c:pt idx="125">
                  <c:v>39965</c:v>
                </c:pt>
                <c:pt idx="126">
                  <c:v>39995</c:v>
                </c:pt>
                <c:pt idx="127">
                  <c:v>40026</c:v>
                </c:pt>
                <c:pt idx="128">
                  <c:v>40057</c:v>
                </c:pt>
                <c:pt idx="129">
                  <c:v>40087</c:v>
                </c:pt>
                <c:pt idx="130">
                  <c:v>40118</c:v>
                </c:pt>
                <c:pt idx="131">
                  <c:v>40148</c:v>
                </c:pt>
                <c:pt idx="132">
                  <c:v>40179</c:v>
                </c:pt>
                <c:pt idx="133">
                  <c:v>40210</c:v>
                </c:pt>
                <c:pt idx="134">
                  <c:v>40238</c:v>
                </c:pt>
                <c:pt idx="135">
                  <c:v>40269</c:v>
                </c:pt>
                <c:pt idx="136">
                  <c:v>40299</c:v>
                </c:pt>
                <c:pt idx="137">
                  <c:v>40330</c:v>
                </c:pt>
                <c:pt idx="138">
                  <c:v>40360</c:v>
                </c:pt>
                <c:pt idx="139">
                  <c:v>40391</c:v>
                </c:pt>
                <c:pt idx="140">
                  <c:v>40422</c:v>
                </c:pt>
                <c:pt idx="141">
                  <c:v>40452</c:v>
                </c:pt>
                <c:pt idx="142">
                  <c:v>40483</c:v>
                </c:pt>
                <c:pt idx="143">
                  <c:v>40513</c:v>
                </c:pt>
                <c:pt idx="144">
                  <c:v>40544</c:v>
                </c:pt>
                <c:pt idx="145">
                  <c:v>40575</c:v>
                </c:pt>
                <c:pt idx="146">
                  <c:v>40603</c:v>
                </c:pt>
                <c:pt idx="147">
                  <c:v>40634</c:v>
                </c:pt>
                <c:pt idx="148">
                  <c:v>40664</c:v>
                </c:pt>
                <c:pt idx="149">
                  <c:v>40695</c:v>
                </c:pt>
                <c:pt idx="150">
                  <c:v>40725</c:v>
                </c:pt>
                <c:pt idx="151">
                  <c:v>40756</c:v>
                </c:pt>
                <c:pt idx="152">
                  <c:v>40787</c:v>
                </c:pt>
                <c:pt idx="153">
                  <c:v>40817</c:v>
                </c:pt>
                <c:pt idx="154">
                  <c:v>40848</c:v>
                </c:pt>
                <c:pt idx="155">
                  <c:v>40878</c:v>
                </c:pt>
                <c:pt idx="156">
                  <c:v>40909</c:v>
                </c:pt>
                <c:pt idx="157">
                  <c:v>40940</c:v>
                </c:pt>
                <c:pt idx="158">
                  <c:v>40969</c:v>
                </c:pt>
                <c:pt idx="159">
                  <c:v>41000</c:v>
                </c:pt>
                <c:pt idx="160">
                  <c:v>41030</c:v>
                </c:pt>
                <c:pt idx="161">
                  <c:v>41061</c:v>
                </c:pt>
                <c:pt idx="162">
                  <c:v>41091</c:v>
                </c:pt>
                <c:pt idx="163">
                  <c:v>41122</c:v>
                </c:pt>
                <c:pt idx="164">
                  <c:v>41153</c:v>
                </c:pt>
                <c:pt idx="165">
                  <c:v>41183</c:v>
                </c:pt>
                <c:pt idx="166">
                  <c:v>41214</c:v>
                </c:pt>
                <c:pt idx="167">
                  <c:v>41244</c:v>
                </c:pt>
                <c:pt idx="168">
                  <c:v>41275</c:v>
                </c:pt>
                <c:pt idx="169">
                  <c:v>41306</c:v>
                </c:pt>
                <c:pt idx="170">
                  <c:v>41334</c:v>
                </c:pt>
                <c:pt idx="171">
                  <c:v>41365</c:v>
                </c:pt>
                <c:pt idx="172">
                  <c:v>41395</c:v>
                </c:pt>
                <c:pt idx="173">
                  <c:v>41426</c:v>
                </c:pt>
                <c:pt idx="174">
                  <c:v>41456</c:v>
                </c:pt>
                <c:pt idx="175">
                  <c:v>41487</c:v>
                </c:pt>
                <c:pt idx="176">
                  <c:v>41518</c:v>
                </c:pt>
                <c:pt idx="177">
                  <c:v>41548</c:v>
                </c:pt>
                <c:pt idx="178">
                  <c:v>41579</c:v>
                </c:pt>
                <c:pt idx="179">
                  <c:v>41609</c:v>
                </c:pt>
                <c:pt idx="180">
                  <c:v>41640</c:v>
                </c:pt>
                <c:pt idx="181">
                  <c:v>41671</c:v>
                </c:pt>
                <c:pt idx="182">
                  <c:v>41699</c:v>
                </c:pt>
                <c:pt idx="183">
                  <c:v>41730</c:v>
                </c:pt>
                <c:pt idx="184">
                  <c:v>41760</c:v>
                </c:pt>
                <c:pt idx="185">
                  <c:v>41791</c:v>
                </c:pt>
                <c:pt idx="186">
                  <c:v>41821</c:v>
                </c:pt>
                <c:pt idx="187">
                  <c:v>41852</c:v>
                </c:pt>
                <c:pt idx="188">
                  <c:v>41883</c:v>
                </c:pt>
                <c:pt idx="189">
                  <c:v>41913</c:v>
                </c:pt>
                <c:pt idx="190">
                  <c:v>41944</c:v>
                </c:pt>
                <c:pt idx="191">
                  <c:v>41974</c:v>
                </c:pt>
                <c:pt idx="192">
                  <c:v>42005</c:v>
                </c:pt>
                <c:pt idx="193">
                  <c:v>42036</c:v>
                </c:pt>
                <c:pt idx="194">
                  <c:v>42064</c:v>
                </c:pt>
                <c:pt idx="195">
                  <c:v>42095</c:v>
                </c:pt>
                <c:pt idx="196">
                  <c:v>42125</c:v>
                </c:pt>
                <c:pt idx="197">
                  <c:v>42156</c:v>
                </c:pt>
                <c:pt idx="198">
                  <c:v>42186</c:v>
                </c:pt>
                <c:pt idx="199">
                  <c:v>42217</c:v>
                </c:pt>
                <c:pt idx="200">
                  <c:v>42248</c:v>
                </c:pt>
                <c:pt idx="201">
                  <c:v>42278</c:v>
                </c:pt>
                <c:pt idx="202">
                  <c:v>42309</c:v>
                </c:pt>
              </c:numCache>
            </c:numRef>
          </c:cat>
          <c:val>
            <c:numRef>
              <c:f>Exp!$Y$67:$Y$269</c:f>
              <c:numCache>
                <c:formatCode>0.0</c:formatCode>
                <c:ptCount val="203"/>
                <c:pt idx="0">
                  <c:v>43.625833333333333</c:v>
                </c:pt>
                <c:pt idx="1">
                  <c:v>43.119166666666672</c:v>
                </c:pt>
                <c:pt idx="2">
                  <c:v>42.896666666666668</c:v>
                </c:pt>
                <c:pt idx="3">
                  <c:v>42.682500000000005</c:v>
                </c:pt>
                <c:pt idx="4">
                  <c:v>42.8125</c:v>
                </c:pt>
                <c:pt idx="5">
                  <c:v>42.965833333333329</c:v>
                </c:pt>
                <c:pt idx="6">
                  <c:v>42.696666666666658</c:v>
                </c:pt>
                <c:pt idx="7">
                  <c:v>43.528333333333329</c:v>
                </c:pt>
                <c:pt idx="8">
                  <c:v>43.768333333333324</c:v>
                </c:pt>
                <c:pt idx="9">
                  <c:v>44.435833333333335</c:v>
                </c:pt>
                <c:pt idx="10">
                  <c:v>45.055833333333332</c:v>
                </c:pt>
                <c:pt idx="11">
                  <c:v>46.103333333333332</c:v>
                </c:pt>
                <c:pt idx="12">
                  <c:v>46.927500000000002</c:v>
                </c:pt>
                <c:pt idx="13">
                  <c:v>48.281666666666666</c:v>
                </c:pt>
                <c:pt idx="14">
                  <c:v>49.376666666666672</c:v>
                </c:pt>
                <c:pt idx="15">
                  <c:v>49.956666666666671</c:v>
                </c:pt>
                <c:pt idx="16">
                  <c:v>50.690833333333337</c:v>
                </c:pt>
                <c:pt idx="17">
                  <c:v>51.395000000000003</c:v>
                </c:pt>
                <c:pt idx="18">
                  <c:v>52.286666666666669</c:v>
                </c:pt>
                <c:pt idx="19">
                  <c:v>53.022500000000001</c:v>
                </c:pt>
                <c:pt idx="20">
                  <c:v>53.582500000000003</c:v>
                </c:pt>
                <c:pt idx="21">
                  <c:v>54.019166666666671</c:v>
                </c:pt>
                <c:pt idx="22">
                  <c:v>54.240000000000009</c:v>
                </c:pt>
                <c:pt idx="23">
                  <c:v>54.375833333333333</c:v>
                </c:pt>
                <c:pt idx="24">
                  <c:v>54.966666666666669</c:v>
                </c:pt>
                <c:pt idx="25">
                  <c:v>54.593333333333327</c:v>
                </c:pt>
                <c:pt idx="26">
                  <c:v>54.908333333333324</c:v>
                </c:pt>
                <c:pt idx="27">
                  <c:v>55.345833333333324</c:v>
                </c:pt>
                <c:pt idx="28">
                  <c:v>55.731666666666655</c:v>
                </c:pt>
                <c:pt idx="29">
                  <c:v>55.658333333333324</c:v>
                </c:pt>
                <c:pt idx="30">
                  <c:v>55.446666666666665</c:v>
                </c:pt>
                <c:pt idx="31">
                  <c:v>55.445833333333333</c:v>
                </c:pt>
                <c:pt idx="32">
                  <c:v>55.109166666666674</c:v>
                </c:pt>
                <c:pt idx="33">
                  <c:v>55.158333333333339</c:v>
                </c:pt>
                <c:pt idx="34">
                  <c:v>55.457500000000003</c:v>
                </c:pt>
                <c:pt idx="35">
                  <c:v>55.066666666666663</c:v>
                </c:pt>
                <c:pt idx="36">
                  <c:v>54.693333333333328</c:v>
                </c:pt>
                <c:pt idx="37">
                  <c:v>54.496666666666663</c:v>
                </c:pt>
                <c:pt idx="38">
                  <c:v>53.906666666666659</c:v>
                </c:pt>
                <c:pt idx="39">
                  <c:v>53.988333333333316</c:v>
                </c:pt>
                <c:pt idx="40">
                  <c:v>53.450833333333321</c:v>
                </c:pt>
                <c:pt idx="41">
                  <c:v>53.043333333333322</c:v>
                </c:pt>
                <c:pt idx="42">
                  <c:v>53.826666666666661</c:v>
                </c:pt>
                <c:pt idx="43">
                  <c:v>54.201666666666661</c:v>
                </c:pt>
                <c:pt idx="44">
                  <c:v>55.114166666666655</c:v>
                </c:pt>
                <c:pt idx="45">
                  <c:v>56.288333333333334</c:v>
                </c:pt>
                <c:pt idx="46">
                  <c:v>56.718333333333341</c:v>
                </c:pt>
                <c:pt idx="47">
                  <c:v>57.91083333333335</c:v>
                </c:pt>
                <c:pt idx="48">
                  <c:v>58.792500000000011</c:v>
                </c:pt>
                <c:pt idx="49">
                  <c:v>59.918333333333329</c:v>
                </c:pt>
                <c:pt idx="50">
                  <c:v>60.444166666666668</c:v>
                </c:pt>
                <c:pt idx="51">
                  <c:v>61.25333333333333</c:v>
                </c:pt>
                <c:pt idx="52">
                  <c:v>62.589166666666671</c:v>
                </c:pt>
                <c:pt idx="53">
                  <c:v>63.633333333333333</c:v>
                </c:pt>
                <c:pt idx="54">
                  <c:v>64.25333333333333</c:v>
                </c:pt>
                <c:pt idx="55">
                  <c:v>64.902499999999989</c:v>
                </c:pt>
                <c:pt idx="56">
                  <c:v>66.471666666666678</c:v>
                </c:pt>
                <c:pt idx="57">
                  <c:v>67.731666666666669</c:v>
                </c:pt>
                <c:pt idx="58">
                  <c:v>68.89166666666668</c:v>
                </c:pt>
                <c:pt idx="59">
                  <c:v>70.05916666666667</c:v>
                </c:pt>
                <c:pt idx="60">
                  <c:v>70.807500000000005</c:v>
                </c:pt>
                <c:pt idx="61">
                  <c:v>71.370833333333337</c:v>
                </c:pt>
                <c:pt idx="62">
                  <c:v>73.84083333333335</c:v>
                </c:pt>
                <c:pt idx="63">
                  <c:v>75.01166666666667</c:v>
                </c:pt>
                <c:pt idx="64">
                  <c:v>76.322499999999991</c:v>
                </c:pt>
                <c:pt idx="65">
                  <c:v>78.750833333333333</c:v>
                </c:pt>
                <c:pt idx="66">
                  <c:v>80.381666666666661</c:v>
                </c:pt>
                <c:pt idx="67">
                  <c:v>82.129999999999981</c:v>
                </c:pt>
                <c:pt idx="68">
                  <c:v>83.222499999999997</c:v>
                </c:pt>
                <c:pt idx="69">
                  <c:v>84.578333333333333</c:v>
                </c:pt>
                <c:pt idx="70">
                  <c:v>85.857500000000002</c:v>
                </c:pt>
                <c:pt idx="71">
                  <c:v>88.334166666666661</c:v>
                </c:pt>
                <c:pt idx="72">
                  <c:v>89.850833333333341</c:v>
                </c:pt>
                <c:pt idx="73">
                  <c:v>91.450833333333335</c:v>
                </c:pt>
                <c:pt idx="74">
                  <c:v>92.31583333333333</c:v>
                </c:pt>
                <c:pt idx="75">
                  <c:v>93.326666666666696</c:v>
                </c:pt>
                <c:pt idx="76">
                  <c:v>94.224166666666648</c:v>
                </c:pt>
                <c:pt idx="77">
                  <c:v>94.794166666666669</c:v>
                </c:pt>
                <c:pt idx="78">
                  <c:v>95.542500000000004</c:v>
                </c:pt>
                <c:pt idx="79">
                  <c:v>96.683333333333337</c:v>
                </c:pt>
                <c:pt idx="80">
                  <c:v>97.395833333333329</c:v>
                </c:pt>
                <c:pt idx="81">
                  <c:v>96.974166666666676</c:v>
                </c:pt>
                <c:pt idx="82">
                  <c:v>98.139166666666668</c:v>
                </c:pt>
                <c:pt idx="83">
                  <c:v>97.886666666666656</c:v>
                </c:pt>
                <c:pt idx="84">
                  <c:v>98.312499999999986</c:v>
                </c:pt>
                <c:pt idx="85">
                  <c:v>98.48</c:v>
                </c:pt>
                <c:pt idx="86">
                  <c:v>99.127500000000012</c:v>
                </c:pt>
                <c:pt idx="87">
                  <c:v>98.992499999999993</c:v>
                </c:pt>
                <c:pt idx="88">
                  <c:v>98.852500000000006</c:v>
                </c:pt>
                <c:pt idx="89">
                  <c:v>98.857500000000002</c:v>
                </c:pt>
                <c:pt idx="90">
                  <c:v>99.428333333333327</c:v>
                </c:pt>
                <c:pt idx="91">
                  <c:v>99.81</c:v>
                </c:pt>
                <c:pt idx="92">
                  <c:v>99.694999999999993</c:v>
                </c:pt>
                <c:pt idx="93">
                  <c:v>100.38749999999999</c:v>
                </c:pt>
                <c:pt idx="94">
                  <c:v>100.11083333333333</c:v>
                </c:pt>
                <c:pt idx="95">
                  <c:v>100</c:v>
                </c:pt>
                <c:pt idx="96">
                  <c:v>100.25750000000001</c:v>
                </c:pt>
                <c:pt idx="97">
                  <c:v>100.09333333333335</c:v>
                </c:pt>
                <c:pt idx="98">
                  <c:v>100.42333333333333</c:v>
                </c:pt>
                <c:pt idx="99">
                  <c:v>101.1125</c:v>
                </c:pt>
                <c:pt idx="100">
                  <c:v>102.13583333333334</c:v>
                </c:pt>
                <c:pt idx="101">
                  <c:v>102.59000000000002</c:v>
                </c:pt>
                <c:pt idx="102">
                  <c:v>102.39250000000003</c:v>
                </c:pt>
                <c:pt idx="103">
                  <c:v>102.31166666666667</c:v>
                </c:pt>
                <c:pt idx="104">
                  <c:v>103.0175</c:v>
                </c:pt>
                <c:pt idx="105">
                  <c:v>103.33749999999999</c:v>
                </c:pt>
                <c:pt idx="106">
                  <c:v>103.79583333333331</c:v>
                </c:pt>
                <c:pt idx="107">
                  <c:v>103.23166666666668</c:v>
                </c:pt>
                <c:pt idx="108">
                  <c:v>103.5775</c:v>
                </c:pt>
                <c:pt idx="109">
                  <c:v>104.06166666666667</c:v>
                </c:pt>
                <c:pt idx="110">
                  <c:v>102.485</c:v>
                </c:pt>
                <c:pt idx="111">
                  <c:v>102.20166666666667</c:v>
                </c:pt>
                <c:pt idx="112">
                  <c:v>101.68166666666667</c:v>
                </c:pt>
                <c:pt idx="113">
                  <c:v>101.58</c:v>
                </c:pt>
                <c:pt idx="114">
                  <c:v>101.65750000000001</c:v>
                </c:pt>
                <c:pt idx="115">
                  <c:v>100.76333333333332</c:v>
                </c:pt>
                <c:pt idx="116">
                  <c:v>100.84416666666665</c:v>
                </c:pt>
                <c:pt idx="117">
                  <c:v>99.774999999999991</c:v>
                </c:pt>
                <c:pt idx="118">
                  <c:v>98.572500000000005</c:v>
                </c:pt>
                <c:pt idx="119">
                  <c:v>98.073333333333338</c:v>
                </c:pt>
                <c:pt idx="120">
                  <c:v>95.081666666666663</c:v>
                </c:pt>
                <c:pt idx="121">
                  <c:v>92.739166666666677</c:v>
                </c:pt>
                <c:pt idx="122">
                  <c:v>91.472500000000011</c:v>
                </c:pt>
                <c:pt idx="123">
                  <c:v>89.415000000000006</c:v>
                </c:pt>
                <c:pt idx="124">
                  <c:v>86.796666666666681</c:v>
                </c:pt>
                <c:pt idx="125">
                  <c:v>84.748333333333335</c:v>
                </c:pt>
                <c:pt idx="126">
                  <c:v>82.563333333333333</c:v>
                </c:pt>
                <c:pt idx="127">
                  <c:v>80.620833333333337</c:v>
                </c:pt>
                <c:pt idx="128">
                  <c:v>78.14</c:v>
                </c:pt>
                <c:pt idx="129">
                  <c:v>76.924999999999997</c:v>
                </c:pt>
                <c:pt idx="130">
                  <c:v>75.700833333333335</c:v>
                </c:pt>
                <c:pt idx="131">
                  <c:v>75.68416666666667</c:v>
                </c:pt>
                <c:pt idx="132">
                  <c:v>76.413333333333341</c:v>
                </c:pt>
                <c:pt idx="133">
                  <c:v>76.767499999999998</c:v>
                </c:pt>
                <c:pt idx="134">
                  <c:v>77.260833333333338</c:v>
                </c:pt>
                <c:pt idx="135">
                  <c:v>77.689166666666665</c:v>
                </c:pt>
                <c:pt idx="136">
                  <c:v>78.649166666666659</c:v>
                </c:pt>
                <c:pt idx="137">
                  <c:v>78.948333333333338</c:v>
                </c:pt>
                <c:pt idx="138">
                  <c:v>79.49166666666666</c:v>
                </c:pt>
                <c:pt idx="139">
                  <c:v>80.625</c:v>
                </c:pt>
                <c:pt idx="140">
                  <c:v>81.129166666666663</c:v>
                </c:pt>
                <c:pt idx="141">
                  <c:v>81.604166666666671</c:v>
                </c:pt>
                <c:pt idx="142">
                  <c:v>82.254166666666663</c:v>
                </c:pt>
                <c:pt idx="143">
                  <c:v>82.414166666666659</c:v>
                </c:pt>
                <c:pt idx="144">
                  <c:v>82.482500000000002</c:v>
                </c:pt>
                <c:pt idx="145">
                  <c:v>83.212499999999991</c:v>
                </c:pt>
                <c:pt idx="146">
                  <c:v>83.236666666666665</c:v>
                </c:pt>
                <c:pt idx="147">
                  <c:v>83.16749999999999</c:v>
                </c:pt>
                <c:pt idx="148">
                  <c:v>83.36999999999999</c:v>
                </c:pt>
                <c:pt idx="149">
                  <c:v>84.651666666666657</c:v>
                </c:pt>
                <c:pt idx="150">
                  <c:v>84.46583333333335</c:v>
                </c:pt>
                <c:pt idx="151">
                  <c:v>84.849166666666676</c:v>
                </c:pt>
                <c:pt idx="152">
                  <c:v>84.641666666666666</c:v>
                </c:pt>
                <c:pt idx="153">
                  <c:v>84.228333333333339</c:v>
                </c:pt>
                <c:pt idx="154">
                  <c:v>84.215833333333336</c:v>
                </c:pt>
                <c:pt idx="155">
                  <c:v>83.820833333333326</c:v>
                </c:pt>
                <c:pt idx="156">
                  <c:v>83.801666666666677</c:v>
                </c:pt>
                <c:pt idx="157">
                  <c:v>84.196666666666673</c:v>
                </c:pt>
                <c:pt idx="158">
                  <c:v>84.200833333333335</c:v>
                </c:pt>
                <c:pt idx="159">
                  <c:v>84.14</c:v>
                </c:pt>
                <c:pt idx="160">
                  <c:v>84.149166666666659</c:v>
                </c:pt>
                <c:pt idx="161">
                  <c:v>82.389166666666668</c:v>
                </c:pt>
                <c:pt idx="162">
                  <c:v>82.408333333333331</c:v>
                </c:pt>
                <c:pt idx="163">
                  <c:v>82.038333333333341</c:v>
                </c:pt>
                <c:pt idx="164">
                  <c:v>81.734999999999999</c:v>
                </c:pt>
                <c:pt idx="165">
                  <c:v>82.762500000000017</c:v>
                </c:pt>
                <c:pt idx="166">
                  <c:v>83.413333333333341</c:v>
                </c:pt>
                <c:pt idx="167">
                  <c:v>82.617500000000007</c:v>
                </c:pt>
                <c:pt idx="168">
                  <c:v>82.885833333333338</c:v>
                </c:pt>
                <c:pt idx="169">
                  <c:v>81.752499999999998</c:v>
                </c:pt>
                <c:pt idx="170">
                  <c:v>81.662499999999994</c:v>
                </c:pt>
                <c:pt idx="171">
                  <c:v>82.29</c:v>
                </c:pt>
                <c:pt idx="172">
                  <c:v>82.180833333333325</c:v>
                </c:pt>
                <c:pt idx="173">
                  <c:v>83.660000000000011</c:v>
                </c:pt>
                <c:pt idx="174">
                  <c:v>84.172499999999999</c:v>
                </c:pt>
                <c:pt idx="175">
                  <c:v>83.846666666666664</c:v>
                </c:pt>
                <c:pt idx="176">
                  <c:v>83.764166666666668</c:v>
                </c:pt>
                <c:pt idx="177">
                  <c:v>85.06583333333333</c:v>
                </c:pt>
                <c:pt idx="178">
                  <c:v>85.730833333333337</c:v>
                </c:pt>
                <c:pt idx="179">
                  <c:v>87.13333333333334</c:v>
                </c:pt>
                <c:pt idx="180">
                  <c:v>87.000833333333333</c:v>
                </c:pt>
                <c:pt idx="181">
                  <c:v>87.167500000000018</c:v>
                </c:pt>
                <c:pt idx="182">
                  <c:v>85.973333333333343</c:v>
                </c:pt>
                <c:pt idx="183">
                  <c:v>85.405833333333348</c:v>
                </c:pt>
                <c:pt idx="184">
                  <c:v>84.810833333333335</c:v>
                </c:pt>
                <c:pt idx="185">
                  <c:v>83.146666666666661</c:v>
                </c:pt>
                <c:pt idx="186">
                  <c:v>83.17583333333333</c:v>
                </c:pt>
                <c:pt idx="187">
                  <c:v>82.964166666666657</c:v>
                </c:pt>
                <c:pt idx="188">
                  <c:v>82.751666666666665</c:v>
                </c:pt>
                <c:pt idx="189">
                  <c:v>80.015833333333333</c:v>
                </c:pt>
                <c:pt idx="190">
                  <c:v>77.420833333333334</c:v>
                </c:pt>
                <c:pt idx="191">
                  <c:v>75.931666666666672</c:v>
                </c:pt>
                <c:pt idx="192">
                  <c:v>75.125833333333333</c:v>
                </c:pt>
                <c:pt idx="193">
                  <c:v>74.259166666666673</c:v>
                </c:pt>
                <c:pt idx="194">
                  <c:v>75.255833333333314</c:v>
                </c:pt>
                <c:pt idx="195">
                  <c:v>74.798333333333332</c:v>
                </c:pt>
                <c:pt idx="196">
                  <c:v>74.606666666666669</c:v>
                </c:pt>
                <c:pt idx="197">
                  <c:v>76.101666666666674</c:v>
                </c:pt>
                <c:pt idx="198">
                  <c:v>75.658333333333346</c:v>
                </c:pt>
                <c:pt idx="199">
                  <c:v>74.795000000000016</c:v>
                </c:pt>
                <c:pt idx="200">
                  <c:v>75.23</c:v>
                </c:pt>
                <c:pt idx="201">
                  <c:v>75.510833333333338</c:v>
                </c:pt>
                <c:pt idx="202">
                  <c:v>76.060833333333335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90432"/>
        <c:axId val="90304512"/>
      </c:lineChart>
      <c:dateAx>
        <c:axId val="90290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0304512"/>
        <c:crosses val="autoZero"/>
        <c:auto val="1"/>
        <c:lblOffset val="100"/>
        <c:baseTimeUnit val="months"/>
      </c:dateAx>
      <c:valAx>
        <c:axId val="90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pt-BR"/>
          </a:p>
        </c:txPr>
        <c:crossAx val="90290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152233108712324"/>
          <c:y val="0.94635737839880396"/>
          <c:w val="0.55725655882166403"/>
          <c:h val="5.364262160119599E-2"/>
        </c:manualLayout>
      </c:layout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461010</xdr:colOff>
      <xdr:row>246</xdr:row>
      <xdr:rowOff>76200</xdr:rowOff>
    </xdr:from>
    <xdr:to>
      <xdr:col>25</xdr:col>
      <xdr:colOff>64770</xdr:colOff>
      <xdr:row>261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246</xdr:row>
      <xdr:rowOff>91440</xdr:rowOff>
    </xdr:from>
    <xdr:to>
      <xdr:col>16</xdr:col>
      <xdr:colOff>80010</xdr:colOff>
      <xdr:row>261</xdr:row>
      <xdr:rowOff>91440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0.00113</cdr:x>
      <cdr:y>0.94555</cdr:y>
    </cdr:from>
    <cdr:to>
      <cdr:x>0.21469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885" y="5671458"/>
          <a:ext cx="2057407" cy="326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0.94192</cdr:y>
    </cdr:from>
    <cdr:to>
      <cdr:x>0.21356</cdr:x>
      <cdr:y>0.99637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49665"/>
          <a:ext cx="2057407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0.94555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36"/>
          <a:ext cx="2057407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0.94555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36"/>
          <a:ext cx="2057407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0.94555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36"/>
          <a:ext cx="2057407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0.94555</cdr:y>
    </cdr:from>
    <cdr:to>
      <cdr:x>0.28927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36"/>
          <a:ext cx="2786743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Banco Central do Brasil.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0.94555</cdr:y>
    </cdr:from>
    <cdr:to>
      <cdr:x>0.29341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913" y="5671436"/>
          <a:ext cx="2786743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Fontes: Fucex;</a:t>
          </a:r>
          <a:r>
            <a:rPr lang="pt-BR" sz="1600" baseline="0"/>
            <a:t> IBGE/PIM-PF.</a:t>
          </a:r>
          <a:endParaRPr lang="pt-BR" sz="16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0.94555</cdr:y>
    </cdr:from>
    <cdr:to>
      <cdr:x>0.39209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36"/>
          <a:ext cx="3777342" cy="32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Fontes: Fucex;</a:t>
          </a:r>
          <a:r>
            <a:rPr lang="pt-BR" sz="1600" baseline="0"/>
            <a:t> Banco Central do Brasil.</a:t>
          </a:r>
          <a:endParaRPr lang="pt-BR" sz="16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0.94192</cdr:y>
    </cdr:from>
    <cdr:to>
      <cdr:x>0.20716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49686"/>
          <a:ext cx="1995750" cy="348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MDIC/Secex.</a:t>
          </a:r>
        </a:p>
        <a:p xmlns:a="http://schemas.openxmlformats.org/drawingml/2006/main">
          <a:r>
            <a:rPr lang="pt-BR" sz="1600"/>
            <a:t>.</a:t>
          </a:r>
        </a:p>
      </cdr:txBody>
    </cdr:sp>
  </cdr:relSizeAnchor>
  <cdr:relSizeAnchor xmlns:cdr="http://schemas.openxmlformats.org/drawingml/2006/chartDrawing">
    <cdr:from>
      <cdr:x>0.58305</cdr:x>
      <cdr:y>0.18158</cdr:y>
    </cdr:from>
    <cdr:to>
      <cdr:x>0.69492</cdr:x>
      <cdr:y>0.27782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5617029" y="1088571"/>
          <a:ext cx="1077685" cy="576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400" b="1"/>
            <a:t>US$ 47,8 bi</a:t>
          </a:r>
        </a:p>
        <a:p xmlns:a="http://schemas.openxmlformats.org/drawingml/2006/main">
          <a:pPr algn="ctr"/>
          <a:r>
            <a:rPr lang="pt-BR" sz="1400" b="1"/>
            <a:t>mai/07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0.93829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27914"/>
          <a:ext cx="2057407" cy="370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/>
            <a:t>Fonte: MDIC/Secex.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0.94604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57"/>
          <a:ext cx="2057407" cy="323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59980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0.94604</cdr:y>
    </cdr:from>
    <cdr:to>
      <cdr:x>0.21356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5671457"/>
          <a:ext cx="2057407" cy="323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600"/>
            <a:t>Fonte: Funcex.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110" zoomScaleNormal="110"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G5" sqref="G5:G64"/>
    </sheetView>
  </sheetViews>
  <sheetFormatPr defaultColWidth="9.109375" defaultRowHeight="15" customHeight="1" x14ac:dyDescent="0.3"/>
  <cols>
    <col min="1" max="2" width="8.6640625" style="8" customWidth="1"/>
    <col min="3" max="3" width="8.88671875" style="8" customWidth="1"/>
    <col min="4" max="4" width="11.44140625" style="8" bestFit="1" customWidth="1"/>
    <col min="5" max="16" width="8.6640625" style="8" customWidth="1"/>
    <col min="17" max="17" width="13.33203125" style="8" customWidth="1"/>
    <col min="18" max="16384" width="9.109375" style="8"/>
  </cols>
  <sheetData>
    <row r="2" spans="1:17" ht="15" customHeight="1" x14ac:dyDescent="0.3">
      <c r="A2" s="8" t="s">
        <v>20</v>
      </c>
    </row>
    <row r="3" spans="1:17" ht="15" customHeight="1" x14ac:dyDescent="0.3">
      <c r="E3" s="8" t="s">
        <v>21</v>
      </c>
      <c r="F3" s="8" t="s">
        <v>22</v>
      </c>
      <c r="G3" s="8" t="s">
        <v>23</v>
      </c>
      <c r="J3" s="8" t="s">
        <v>24</v>
      </c>
    </row>
    <row r="4" spans="1:17" ht="15" customHeight="1" x14ac:dyDescent="0.3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J4" s="8" t="s">
        <v>25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</row>
    <row r="5" spans="1:17" ht="15" customHeight="1" x14ac:dyDescent="0.3">
      <c r="A5" s="9">
        <v>1</v>
      </c>
      <c r="B5" s="10">
        <v>50.85</v>
      </c>
      <c r="C5" s="11"/>
      <c r="D5" s="11"/>
      <c r="E5" s="12"/>
      <c r="F5" s="12">
        <f>Q5</f>
        <v>1.0759196833064759</v>
      </c>
      <c r="G5" s="11">
        <f t="shared" ref="G5:G64" si="0">B5/F5</f>
        <v>47.261892117941088</v>
      </c>
      <c r="J5" s="8" t="s">
        <v>39</v>
      </c>
      <c r="K5" s="12"/>
      <c r="L5" s="12">
        <f t="shared" ref="L5:L16" si="1">E17</f>
        <v>1.0680056027125702</v>
      </c>
      <c r="M5" s="12">
        <f t="shared" ref="M5:M16" si="2">E29</f>
        <v>1.019395897862853</v>
      </c>
      <c r="N5" s="12">
        <f t="shared" ref="N5:N16" si="3">E41</f>
        <v>1.2162915548213917</v>
      </c>
      <c r="O5" s="12">
        <f t="shared" ref="O5:O10" si="4">E53</f>
        <v>0.99465133158394292</v>
      </c>
      <c r="P5" s="12">
        <f>AVERAGE(K5:O5)</f>
        <v>1.0745860967451895</v>
      </c>
      <c r="Q5" s="12">
        <f>P5*$P$17</f>
        <v>1.0759196833064759</v>
      </c>
    </row>
    <row r="6" spans="1:17" ht="15" customHeight="1" x14ac:dyDescent="0.3">
      <c r="A6" s="9">
        <v>2</v>
      </c>
      <c r="B6" s="13">
        <v>52.98</v>
      </c>
      <c r="C6" s="11"/>
      <c r="D6" s="11"/>
      <c r="E6" s="12"/>
      <c r="F6" s="12">
        <f t="shared" ref="F6:F16" si="5">Q6</f>
        <v>1.128441870049621</v>
      </c>
      <c r="G6" s="11">
        <f t="shared" si="0"/>
        <v>46.949693560794856</v>
      </c>
      <c r="J6" s="8" t="s">
        <v>40</v>
      </c>
      <c r="K6" s="12"/>
      <c r="L6" s="12">
        <f t="shared" si="1"/>
        <v>1.1522303731717318</v>
      </c>
      <c r="M6" s="12">
        <f t="shared" si="2"/>
        <v>1.1903503441258354</v>
      </c>
      <c r="N6" s="12">
        <f t="shared" si="3"/>
        <v>1.1222352163522651</v>
      </c>
      <c r="O6" s="12">
        <f t="shared" si="4"/>
        <v>1.0433567984036365</v>
      </c>
      <c r="P6" s="12">
        <f t="shared" ref="P6:P15" si="6">AVERAGE(K6:O6)</f>
        <v>1.1270431830133671</v>
      </c>
      <c r="Q6" s="12">
        <f t="shared" ref="Q6:Q16" si="7">P6*$P$17</f>
        <v>1.128441870049621</v>
      </c>
    </row>
    <row r="7" spans="1:17" ht="15" customHeight="1" x14ac:dyDescent="0.3">
      <c r="A7" s="9">
        <v>3</v>
      </c>
      <c r="B7" s="13">
        <v>52.13</v>
      </c>
      <c r="C7" s="11"/>
      <c r="D7" s="11"/>
      <c r="E7" s="12"/>
      <c r="F7" s="12">
        <f t="shared" si="5"/>
        <v>1.0969712271290537</v>
      </c>
      <c r="G7" s="11">
        <f t="shared" si="0"/>
        <v>47.521756916480314</v>
      </c>
      <c r="J7" s="8" t="s">
        <v>41</v>
      </c>
      <c r="K7" s="12"/>
      <c r="L7" s="12">
        <f t="shared" si="1"/>
        <v>0.9923577567634988</v>
      </c>
      <c r="M7" s="12">
        <f t="shared" si="2"/>
        <v>0.99659516513449098</v>
      </c>
      <c r="N7" s="12">
        <f t="shared" si="3"/>
        <v>1.2360592466354228</v>
      </c>
      <c r="O7" s="12">
        <f t="shared" si="4"/>
        <v>1.1574340214267052</v>
      </c>
      <c r="P7" s="12">
        <f t="shared" si="6"/>
        <v>1.0956115474900294</v>
      </c>
      <c r="Q7" s="12">
        <f t="shared" si="7"/>
        <v>1.0969712271290537</v>
      </c>
    </row>
    <row r="8" spans="1:17" ht="15" customHeight="1" x14ac:dyDescent="0.3">
      <c r="A8" s="9">
        <v>4</v>
      </c>
      <c r="B8" s="13">
        <v>52.65</v>
      </c>
      <c r="C8" s="11"/>
      <c r="D8" s="11"/>
      <c r="E8" s="12"/>
      <c r="F8" s="12">
        <f t="shared" si="5"/>
        <v>1.1128091669601916</v>
      </c>
      <c r="G8" s="11">
        <f t="shared" si="0"/>
        <v>47.312694362342036</v>
      </c>
      <c r="J8" s="8" t="s">
        <v>42</v>
      </c>
      <c r="K8" s="12"/>
      <c r="L8" s="12">
        <f t="shared" si="1"/>
        <v>0.98537460744728567</v>
      </c>
      <c r="M8" s="12">
        <f t="shared" si="2"/>
        <v>1.0724409113190254</v>
      </c>
      <c r="N8" s="12">
        <f t="shared" si="3"/>
        <v>1.214903971172778</v>
      </c>
      <c r="O8" s="12">
        <f t="shared" si="4"/>
        <v>1.1729999357752992</v>
      </c>
      <c r="P8" s="12">
        <f t="shared" si="6"/>
        <v>1.1114298564285969</v>
      </c>
      <c r="Q8" s="12">
        <f t="shared" si="7"/>
        <v>1.1128091669601916</v>
      </c>
    </row>
    <row r="9" spans="1:17" ht="15" customHeight="1" x14ac:dyDescent="0.3">
      <c r="A9" s="9">
        <v>5</v>
      </c>
      <c r="B9" s="13">
        <v>48.72</v>
      </c>
      <c r="C9" s="11"/>
      <c r="D9" s="11"/>
      <c r="E9" s="12"/>
      <c r="F9" s="12">
        <f t="shared" si="5"/>
        <v>0.94432533489123438</v>
      </c>
      <c r="G9" s="11">
        <f t="shared" si="0"/>
        <v>51.592388978541464</v>
      </c>
      <c r="J9" s="8" t="s">
        <v>43</v>
      </c>
      <c r="K9" s="12"/>
      <c r="L9" s="12">
        <f t="shared" si="1"/>
        <v>0.92600958298464797</v>
      </c>
      <c r="M9" s="12">
        <f t="shared" si="2"/>
        <v>0.97783421677807814</v>
      </c>
      <c r="N9" s="12">
        <f t="shared" si="3"/>
        <v>0.95005673302711668</v>
      </c>
      <c r="O9" s="12">
        <f t="shared" si="4"/>
        <v>0.91871889753732305</v>
      </c>
      <c r="P9" s="12">
        <f>AVERAGE(K9:O9)</f>
        <v>0.94315485758179141</v>
      </c>
      <c r="Q9" s="12">
        <f t="shared" si="7"/>
        <v>0.94432533489123438</v>
      </c>
    </row>
    <row r="10" spans="1:17" ht="15" customHeight="1" x14ac:dyDescent="0.3">
      <c r="A10" s="9">
        <v>6</v>
      </c>
      <c r="B10" s="13">
        <v>56.61</v>
      </c>
      <c r="C10" s="11">
        <f>AVERAGE(B5:B16)</f>
        <v>52.009999999999991</v>
      </c>
      <c r="D10" s="11"/>
      <c r="E10" s="12"/>
      <c r="F10" s="12">
        <f t="shared" si="5"/>
        <v>0.97275756983719641</v>
      </c>
      <c r="G10" s="11">
        <f t="shared" si="0"/>
        <v>58.195383675579535</v>
      </c>
      <c r="J10" s="8" t="s">
        <v>44</v>
      </c>
      <c r="K10" s="12"/>
      <c r="L10" s="12">
        <f t="shared" si="1"/>
        <v>0.95810813791886362</v>
      </c>
      <c r="M10" s="12">
        <f t="shared" si="2"/>
        <v>0.96722117749168235</v>
      </c>
      <c r="N10" s="12">
        <f t="shared" si="3"/>
        <v>0.96320690572619505</v>
      </c>
      <c r="O10" s="12">
        <f t="shared" si="4"/>
        <v>0.99767118363264107</v>
      </c>
      <c r="P10" s="12">
        <f t="shared" si="6"/>
        <v>0.97155185119234555</v>
      </c>
      <c r="Q10" s="12">
        <f t="shared" si="7"/>
        <v>0.97275756983719641</v>
      </c>
    </row>
    <row r="11" spans="1:17" ht="15" customHeight="1" x14ac:dyDescent="0.3">
      <c r="A11" s="9">
        <v>7</v>
      </c>
      <c r="B11" s="13">
        <v>41.19</v>
      </c>
      <c r="C11" s="11">
        <f t="shared" ref="C11:C58" si="8">AVERAGE(B6:B17)</f>
        <v>52.617499999999986</v>
      </c>
      <c r="D11" s="11">
        <f>AVERAGE(C10:C11)</f>
        <v>52.313749999999985</v>
      </c>
      <c r="E11" s="12">
        <f t="shared" ref="E11:E58" si="9">(B11/D11)</f>
        <v>0.78736469857351099</v>
      </c>
      <c r="F11" s="12">
        <f t="shared" si="5"/>
        <v>0.86280718893871122</v>
      </c>
      <c r="G11" s="11">
        <f t="shared" si="0"/>
        <v>47.73951878016387</v>
      </c>
      <c r="J11" s="8" t="s">
        <v>45</v>
      </c>
      <c r="K11" s="12">
        <f t="shared" ref="K11:K16" si="10">E11</f>
        <v>0.78736469857351099</v>
      </c>
      <c r="L11" s="12">
        <f t="shared" si="1"/>
        <v>0.92452305304616478</v>
      </c>
      <c r="M11" s="12">
        <f t="shared" si="2"/>
        <v>0.8875780508157568</v>
      </c>
      <c r="N11" s="12">
        <f t="shared" si="3"/>
        <v>0.84748520623474533</v>
      </c>
      <c r="O11" s="12"/>
      <c r="P11" s="12">
        <f>AVERAGE(K11:O11)</f>
        <v>0.86173775216754445</v>
      </c>
      <c r="Q11" s="12">
        <f>P11*$P$17</f>
        <v>0.86280718893871122</v>
      </c>
    </row>
    <row r="12" spans="1:17" ht="15" customHeight="1" x14ac:dyDescent="0.3">
      <c r="A12" s="9">
        <v>8</v>
      </c>
      <c r="B12" s="13">
        <v>49.26</v>
      </c>
      <c r="C12" s="11">
        <f t="shared" si="8"/>
        <v>53.470833333333331</v>
      </c>
      <c r="D12" s="11">
        <f>AVERAGE(C11:C12)</f>
        <v>53.044166666666655</v>
      </c>
      <c r="E12" s="12">
        <f t="shared" si="9"/>
        <v>0.92866007886509683</v>
      </c>
      <c r="F12" s="12">
        <f t="shared" si="5"/>
        <v>0.86128577875117207</v>
      </c>
      <c r="G12" s="11">
        <f t="shared" si="0"/>
        <v>57.193560157727106</v>
      </c>
      <c r="J12" s="8" t="s">
        <v>46</v>
      </c>
      <c r="K12" s="12">
        <f t="shared" si="10"/>
        <v>0.92866007886509683</v>
      </c>
      <c r="L12" s="12">
        <f t="shared" si="1"/>
        <v>0.84025570723122012</v>
      </c>
      <c r="M12" s="12">
        <f t="shared" si="2"/>
        <v>0.80269718948322755</v>
      </c>
      <c r="N12" s="12">
        <f t="shared" si="3"/>
        <v>0.86925993540233104</v>
      </c>
      <c r="O12" s="12"/>
      <c r="P12" s="12">
        <f t="shared" si="6"/>
        <v>0.86021822774546886</v>
      </c>
      <c r="Q12" s="12">
        <f t="shared" si="7"/>
        <v>0.86128577875117207</v>
      </c>
    </row>
    <row r="13" spans="1:17" ht="15" customHeight="1" x14ac:dyDescent="0.3">
      <c r="A13" s="9">
        <v>9</v>
      </c>
      <c r="B13" s="14">
        <v>52.97</v>
      </c>
      <c r="C13" s="11">
        <f t="shared" si="8"/>
        <v>53.685000000000002</v>
      </c>
      <c r="D13" s="11">
        <f t="shared" ref="D13:D57" si="11">AVERAGE(C12:C13)</f>
        <v>53.577916666666667</v>
      </c>
      <c r="E13" s="12">
        <f t="shared" si="9"/>
        <v>0.98865359639776962</v>
      </c>
      <c r="F13" s="12">
        <f t="shared" si="5"/>
        <v>0.96319325386678578</v>
      </c>
      <c r="G13" s="11">
        <f t="shared" si="0"/>
        <v>54.994155936359995</v>
      </c>
      <c r="J13" s="8" t="s">
        <v>47</v>
      </c>
      <c r="K13" s="12">
        <f t="shared" si="10"/>
        <v>0.98865359639776962</v>
      </c>
      <c r="L13" s="12">
        <f t="shared" si="1"/>
        <v>1.0422132744512274</v>
      </c>
      <c r="M13" s="12">
        <f t="shared" si="2"/>
        <v>0.92872233959746464</v>
      </c>
      <c r="N13" s="12">
        <f t="shared" si="3"/>
        <v>0.88840834975498306</v>
      </c>
      <c r="O13" s="12"/>
      <c r="P13" s="12">
        <f t="shared" si="6"/>
        <v>0.96199939005036117</v>
      </c>
      <c r="Q13" s="12">
        <f t="shared" si="7"/>
        <v>0.96319325386678578</v>
      </c>
    </row>
    <row r="14" spans="1:17" ht="15" customHeight="1" x14ac:dyDescent="0.3">
      <c r="A14" s="9">
        <v>10</v>
      </c>
      <c r="B14" s="14">
        <v>49.91</v>
      </c>
      <c r="C14" s="11">
        <f t="shared" si="8"/>
        <v>53.873333333333335</v>
      </c>
      <c r="D14" s="11">
        <f t="shared" si="11"/>
        <v>53.779166666666669</v>
      </c>
      <c r="E14" s="12">
        <f t="shared" si="9"/>
        <v>0.92805454404586651</v>
      </c>
      <c r="F14" s="12">
        <f t="shared" si="5"/>
        <v>0.96413487615366333</v>
      </c>
      <c r="G14" s="11">
        <f t="shared" si="0"/>
        <v>51.766616097440462</v>
      </c>
      <c r="J14" s="8" t="s">
        <v>48</v>
      </c>
      <c r="K14" s="12">
        <f t="shared" si="10"/>
        <v>0.92805454404586651</v>
      </c>
      <c r="L14" s="12">
        <f t="shared" si="1"/>
        <v>0.9820484384502558</v>
      </c>
      <c r="M14" s="12">
        <f t="shared" si="2"/>
        <v>0.96492507087889823</v>
      </c>
      <c r="N14" s="12">
        <f t="shared" si="3"/>
        <v>0.9767313274662488</v>
      </c>
      <c r="O14" s="12"/>
      <c r="P14" s="12">
        <f t="shared" si="6"/>
        <v>0.96293984521031739</v>
      </c>
      <c r="Q14" s="12">
        <f t="shared" si="7"/>
        <v>0.96413487615366333</v>
      </c>
    </row>
    <row r="15" spans="1:17" ht="15" customHeight="1" x14ac:dyDescent="0.3">
      <c r="A15" s="9">
        <v>11</v>
      </c>
      <c r="B15" s="15">
        <v>59.42</v>
      </c>
      <c r="C15" s="11">
        <f t="shared" si="8"/>
        <v>54.155000000000001</v>
      </c>
      <c r="D15" s="11">
        <f t="shared" si="11"/>
        <v>54.014166666666668</v>
      </c>
      <c r="E15" s="12">
        <f t="shared" si="9"/>
        <v>1.100081768671799</v>
      </c>
      <c r="F15" s="12">
        <f t="shared" si="5"/>
        <v>1.04783516958454</v>
      </c>
      <c r="G15" s="11">
        <f t="shared" si="0"/>
        <v>56.70739227388183</v>
      </c>
      <c r="J15" s="8" t="s">
        <v>49</v>
      </c>
      <c r="K15" s="12">
        <f t="shared" si="10"/>
        <v>1.100081768671799</v>
      </c>
      <c r="L15" s="12">
        <f t="shared" si="1"/>
        <v>1.1067238507071209</v>
      </c>
      <c r="M15" s="12">
        <f t="shared" si="2"/>
        <v>0.90310861249411611</v>
      </c>
      <c r="N15" s="12">
        <f t="shared" si="3"/>
        <v>1.0762313415803166</v>
      </c>
      <c r="O15" s="12"/>
      <c r="P15" s="12">
        <f t="shared" si="6"/>
        <v>1.0465363933633383</v>
      </c>
      <c r="Q15" s="12">
        <f>P15*$P$17</f>
        <v>1.04783516958454</v>
      </c>
    </row>
    <row r="16" spans="1:17" ht="15" customHeight="1" x14ac:dyDescent="0.3">
      <c r="A16" s="16">
        <v>12</v>
      </c>
      <c r="B16" s="14">
        <v>57.43</v>
      </c>
      <c r="C16" s="17">
        <f t="shared" si="8"/>
        <v>53.961666666666666</v>
      </c>
      <c r="D16" s="17">
        <f t="shared" si="11"/>
        <v>54.058333333333337</v>
      </c>
      <c r="E16" s="18">
        <f t="shared" si="9"/>
        <v>1.0623708956374287</v>
      </c>
      <c r="F16" s="18">
        <f t="shared" si="5"/>
        <v>0.96951888053135427</v>
      </c>
      <c r="G16" s="17">
        <f t="shared" si="0"/>
        <v>59.235566375484019</v>
      </c>
      <c r="J16" s="8" t="s">
        <v>50</v>
      </c>
      <c r="K16" s="12">
        <f t="shared" si="10"/>
        <v>1.0623708956374287</v>
      </c>
      <c r="L16" s="12">
        <f t="shared" si="1"/>
        <v>1.0402162177419925</v>
      </c>
      <c r="M16" s="12">
        <f t="shared" si="2"/>
        <v>0.7944108642750608</v>
      </c>
      <c r="N16" s="12">
        <f t="shared" si="3"/>
        <v>0.97627072712183038</v>
      </c>
      <c r="O16" s="12"/>
      <c r="P16" s="12">
        <f>AVERAGE(K16:O16)</f>
        <v>0.96831717619407809</v>
      </c>
      <c r="Q16" s="12">
        <f t="shared" si="7"/>
        <v>0.96951888053135427</v>
      </c>
    </row>
    <row r="17" spans="1:17" ht="15" customHeight="1" x14ac:dyDescent="0.3">
      <c r="A17" s="9">
        <v>13</v>
      </c>
      <c r="B17" s="14">
        <v>58.14</v>
      </c>
      <c r="C17" s="11">
        <f t="shared" si="8"/>
        <v>54.914166666666667</v>
      </c>
      <c r="D17" s="11">
        <f t="shared" si="11"/>
        <v>54.437916666666666</v>
      </c>
      <c r="E17" s="12">
        <f t="shared" si="9"/>
        <v>1.0680056027125702</v>
      </c>
      <c r="F17" s="12">
        <f t="shared" ref="F17:F63" si="12">F5</f>
        <v>1.0759196833064759</v>
      </c>
      <c r="G17" s="11">
        <f t="shared" si="0"/>
        <v>54.037490810955646</v>
      </c>
      <c r="O17" s="8" t="s">
        <v>51</v>
      </c>
      <c r="P17" s="8">
        <f>12/SUM(P5:P16)</f>
        <v>1.0012410234650586</v>
      </c>
      <c r="Q17" s="12">
        <f>SUM(Q5:Q16)</f>
        <v>11.999999999999998</v>
      </c>
    </row>
    <row r="18" spans="1:17" ht="15" customHeight="1" x14ac:dyDescent="0.3">
      <c r="A18" s="9">
        <v>14</v>
      </c>
      <c r="B18" s="14">
        <v>63.22</v>
      </c>
      <c r="C18" s="11">
        <f t="shared" si="8"/>
        <v>54.820833333333333</v>
      </c>
      <c r="D18" s="11">
        <f t="shared" si="11"/>
        <v>54.8675</v>
      </c>
      <c r="E18" s="12">
        <f t="shared" si="9"/>
        <v>1.1522303731717318</v>
      </c>
      <c r="F18" s="12">
        <f t="shared" si="12"/>
        <v>1.128441870049621</v>
      </c>
      <c r="G18" s="11">
        <f t="shared" si="0"/>
        <v>56.02415301837393</v>
      </c>
    </row>
    <row r="19" spans="1:17" ht="15" customHeight="1" x14ac:dyDescent="0.3">
      <c r="A19" s="9">
        <v>15</v>
      </c>
      <c r="B19" s="14">
        <v>54.7</v>
      </c>
      <c r="C19" s="11">
        <f t="shared" si="8"/>
        <v>55.42166666666666</v>
      </c>
      <c r="D19" s="11">
        <f t="shared" si="11"/>
        <v>55.121249999999996</v>
      </c>
      <c r="E19" s="12">
        <f t="shared" si="9"/>
        <v>0.9923577567634988</v>
      </c>
      <c r="F19" s="12">
        <f t="shared" si="12"/>
        <v>1.0969712271290537</v>
      </c>
      <c r="G19" s="11">
        <f t="shared" si="0"/>
        <v>49.864571328054346</v>
      </c>
    </row>
    <row r="20" spans="1:17" ht="15" customHeight="1" x14ac:dyDescent="0.3">
      <c r="A20" s="9">
        <v>16</v>
      </c>
      <c r="B20" s="14">
        <v>54.91</v>
      </c>
      <c r="C20" s="11">
        <f t="shared" si="8"/>
        <v>56.028333333333343</v>
      </c>
      <c r="D20" s="11">
        <f t="shared" si="11"/>
        <v>55.725000000000001</v>
      </c>
      <c r="E20" s="12">
        <f t="shared" si="9"/>
        <v>0.98537460744728567</v>
      </c>
      <c r="F20" s="12">
        <f t="shared" si="12"/>
        <v>1.1128091669601916</v>
      </c>
      <c r="G20" s="11">
        <f t="shared" si="0"/>
        <v>49.343590644562227</v>
      </c>
    </row>
    <row r="21" spans="1:17" ht="15" customHeight="1" x14ac:dyDescent="0.3">
      <c r="A21" s="9">
        <v>17</v>
      </c>
      <c r="B21" s="14">
        <v>52.1</v>
      </c>
      <c r="C21" s="11">
        <f t="shared" si="8"/>
        <v>56.497500000000002</v>
      </c>
      <c r="D21" s="11">
        <f t="shared" si="11"/>
        <v>56.262916666666669</v>
      </c>
      <c r="E21" s="12">
        <f t="shared" si="9"/>
        <v>0.92600958298464797</v>
      </c>
      <c r="F21" s="12">
        <f t="shared" si="12"/>
        <v>0.94432533489123438</v>
      </c>
      <c r="G21" s="11">
        <f t="shared" si="0"/>
        <v>55.171663911781827</v>
      </c>
    </row>
    <row r="22" spans="1:17" ht="15" customHeight="1" x14ac:dyDescent="0.3">
      <c r="A22" s="9">
        <v>18</v>
      </c>
      <c r="B22" s="14">
        <v>54.29</v>
      </c>
      <c r="C22" s="11">
        <f t="shared" si="8"/>
        <v>56.829999999999991</v>
      </c>
      <c r="D22" s="11">
        <f t="shared" si="11"/>
        <v>56.663749999999993</v>
      </c>
      <c r="E22" s="12">
        <f t="shared" si="9"/>
        <v>0.95810813791886362</v>
      </c>
      <c r="F22" s="12">
        <f t="shared" si="12"/>
        <v>0.97275756983719641</v>
      </c>
      <c r="G22" s="11">
        <f t="shared" si="0"/>
        <v>55.810411230298762</v>
      </c>
    </row>
    <row r="23" spans="1:17" ht="15" customHeight="1" x14ac:dyDescent="0.3">
      <c r="A23" s="9">
        <v>19</v>
      </c>
      <c r="B23" s="14">
        <v>52.62</v>
      </c>
      <c r="C23" s="11">
        <f t="shared" si="8"/>
        <v>57.001666666666665</v>
      </c>
      <c r="D23" s="11">
        <f t="shared" si="11"/>
        <v>56.915833333333325</v>
      </c>
      <c r="E23" s="12">
        <f t="shared" si="9"/>
        <v>0.92452305304616478</v>
      </c>
      <c r="F23" s="12">
        <f t="shared" si="12"/>
        <v>0.86280718893871122</v>
      </c>
      <c r="G23" s="11">
        <f t="shared" si="0"/>
        <v>60.986974464972633</v>
      </c>
    </row>
    <row r="24" spans="1:17" ht="15" customHeight="1" x14ac:dyDescent="0.3">
      <c r="A24" s="9">
        <v>20</v>
      </c>
      <c r="B24" s="14">
        <v>48.14</v>
      </c>
      <c r="C24" s="11">
        <f t="shared" si="8"/>
        <v>57.582500000000003</v>
      </c>
      <c r="D24" s="11">
        <f t="shared" si="11"/>
        <v>57.292083333333338</v>
      </c>
      <c r="E24" s="12">
        <f t="shared" si="9"/>
        <v>0.84025570723122012</v>
      </c>
      <c r="F24" s="12">
        <f t="shared" si="12"/>
        <v>0.86128577875117207</v>
      </c>
      <c r="G24" s="11">
        <f t="shared" si="0"/>
        <v>55.893178765590399</v>
      </c>
    </row>
    <row r="25" spans="1:17" ht="15" customHeight="1" x14ac:dyDescent="0.3">
      <c r="A25" s="9">
        <v>21</v>
      </c>
      <c r="B25" s="14">
        <v>60.18</v>
      </c>
      <c r="C25" s="11">
        <f t="shared" si="8"/>
        <v>57.902499999999996</v>
      </c>
      <c r="D25" s="11">
        <f t="shared" si="11"/>
        <v>57.7425</v>
      </c>
      <c r="E25" s="12">
        <f t="shared" si="9"/>
        <v>1.0422132744512274</v>
      </c>
      <c r="F25" s="12">
        <f t="shared" si="12"/>
        <v>0.96319325386678578</v>
      </c>
      <c r="G25" s="11">
        <f t="shared" si="0"/>
        <v>62.479673480274585</v>
      </c>
    </row>
    <row r="26" spans="1:17" ht="15" customHeight="1" x14ac:dyDescent="0.3">
      <c r="A26" s="9">
        <v>22</v>
      </c>
      <c r="B26" s="14">
        <v>57.19</v>
      </c>
      <c r="C26" s="11">
        <f t="shared" si="8"/>
        <v>58.568333333333328</v>
      </c>
      <c r="D26" s="11">
        <f t="shared" si="11"/>
        <v>58.235416666666666</v>
      </c>
      <c r="E26" s="12">
        <f t="shared" si="9"/>
        <v>0.9820484384502558</v>
      </c>
      <c r="F26" s="12">
        <f t="shared" si="12"/>
        <v>0.96413487615366333</v>
      </c>
      <c r="G26" s="11">
        <f t="shared" si="0"/>
        <v>59.317426860601486</v>
      </c>
    </row>
    <row r="27" spans="1:17" ht="15" customHeight="1" x14ac:dyDescent="0.3">
      <c r="A27" s="9">
        <v>23</v>
      </c>
      <c r="B27" s="15">
        <v>65.05</v>
      </c>
      <c r="C27" s="11">
        <f t="shared" si="8"/>
        <v>58.985833333333325</v>
      </c>
      <c r="D27" s="11">
        <f t="shared" si="11"/>
        <v>58.777083333333323</v>
      </c>
      <c r="E27" s="12">
        <f t="shared" si="9"/>
        <v>1.1067238507071209</v>
      </c>
      <c r="F27" s="12">
        <f t="shared" si="12"/>
        <v>1.04783516958454</v>
      </c>
      <c r="G27" s="11">
        <f t="shared" si="0"/>
        <v>62.08037474614629</v>
      </c>
    </row>
    <row r="28" spans="1:17" ht="15" customHeight="1" x14ac:dyDescent="0.3">
      <c r="A28" s="16">
        <v>24</v>
      </c>
      <c r="B28" s="14">
        <v>61.42</v>
      </c>
      <c r="C28" s="17">
        <f t="shared" si="8"/>
        <v>59.104999999999997</v>
      </c>
      <c r="D28" s="17">
        <f t="shared" si="11"/>
        <v>59.045416666666661</v>
      </c>
      <c r="E28" s="18">
        <f t="shared" si="9"/>
        <v>1.0402162177419925</v>
      </c>
      <c r="F28" s="18">
        <f t="shared" si="12"/>
        <v>0.96951888053135427</v>
      </c>
      <c r="G28" s="17">
        <f t="shared" si="0"/>
        <v>63.351009694971772</v>
      </c>
    </row>
    <row r="29" spans="1:17" ht="15" customHeight="1" x14ac:dyDescent="0.3">
      <c r="A29" s="9">
        <v>25</v>
      </c>
      <c r="B29" s="14">
        <v>60.2</v>
      </c>
      <c r="C29" s="11">
        <f t="shared" si="8"/>
        <v>59.00416666666667</v>
      </c>
      <c r="D29" s="11">
        <f t="shared" si="11"/>
        <v>59.054583333333333</v>
      </c>
      <c r="E29" s="12">
        <f t="shared" si="9"/>
        <v>1.019395897862853</v>
      </c>
      <c r="F29" s="12">
        <f t="shared" si="12"/>
        <v>1.0759196833064759</v>
      </c>
      <c r="G29" s="11">
        <f t="shared" si="0"/>
        <v>55.952131868240969</v>
      </c>
    </row>
    <row r="30" spans="1:17" ht="15" customHeight="1" x14ac:dyDescent="0.3">
      <c r="A30" s="9">
        <v>26</v>
      </c>
      <c r="B30" s="14">
        <v>70.19</v>
      </c>
      <c r="C30" s="11">
        <f t="shared" si="8"/>
        <v>58.927500000000002</v>
      </c>
      <c r="D30" s="11">
        <f t="shared" si="11"/>
        <v>58.965833333333336</v>
      </c>
      <c r="E30" s="12">
        <f t="shared" si="9"/>
        <v>1.1903503441258354</v>
      </c>
      <c r="F30" s="12">
        <f t="shared" si="12"/>
        <v>1.128441870049621</v>
      </c>
      <c r="G30" s="11">
        <f t="shared" si="0"/>
        <v>62.200811457761247</v>
      </c>
    </row>
    <row r="31" spans="1:17" ht="15" customHeight="1" x14ac:dyDescent="0.3">
      <c r="A31" s="9">
        <v>27</v>
      </c>
      <c r="B31" s="14">
        <v>58.54</v>
      </c>
      <c r="C31" s="11">
        <f t="shared" si="8"/>
        <v>58.552500000000002</v>
      </c>
      <c r="D31" s="11">
        <f t="shared" si="11"/>
        <v>58.74</v>
      </c>
      <c r="E31" s="12">
        <f t="shared" si="9"/>
        <v>0.99659516513449098</v>
      </c>
      <c r="F31" s="12">
        <f t="shared" si="12"/>
        <v>1.0969712271290537</v>
      </c>
      <c r="G31" s="11">
        <f t="shared" si="0"/>
        <v>53.365118931340056</v>
      </c>
    </row>
    <row r="32" spans="1:17" ht="15" customHeight="1" x14ac:dyDescent="0.3">
      <c r="A32" s="9">
        <v>28</v>
      </c>
      <c r="B32" s="14">
        <v>62.9</v>
      </c>
      <c r="C32" s="11">
        <f t="shared" si="8"/>
        <v>58.75</v>
      </c>
      <c r="D32" s="11">
        <f t="shared" si="11"/>
        <v>58.651250000000005</v>
      </c>
      <c r="E32" s="12">
        <f t="shared" si="9"/>
        <v>1.0724409113190254</v>
      </c>
      <c r="F32" s="12">
        <f t="shared" si="12"/>
        <v>1.1128091669601916</v>
      </c>
      <c r="G32" s="11">
        <f t="shared" si="0"/>
        <v>56.523617766216795</v>
      </c>
    </row>
    <row r="33" spans="1:7" ht="15" customHeight="1" x14ac:dyDescent="0.3">
      <c r="A33" s="9">
        <v>29</v>
      </c>
      <c r="B33" s="14">
        <v>57.11</v>
      </c>
      <c r="C33" s="11">
        <f t="shared" si="8"/>
        <v>58.05916666666667</v>
      </c>
      <c r="D33" s="11">
        <f t="shared" si="11"/>
        <v>58.404583333333335</v>
      </c>
      <c r="E33" s="12">
        <f t="shared" si="9"/>
        <v>0.97783421677807814</v>
      </c>
      <c r="F33" s="12">
        <f t="shared" si="12"/>
        <v>0.94432533489123438</v>
      </c>
      <c r="G33" s="11">
        <f t="shared" si="0"/>
        <v>60.477038886791938</v>
      </c>
    </row>
    <row r="34" spans="1:7" ht="15" customHeight="1" x14ac:dyDescent="0.3">
      <c r="A34" s="9">
        <v>30</v>
      </c>
      <c r="B34" s="14">
        <v>55.72</v>
      </c>
      <c r="C34" s="11">
        <f t="shared" si="8"/>
        <v>57.157499999999999</v>
      </c>
      <c r="D34" s="11">
        <f t="shared" si="11"/>
        <v>57.608333333333334</v>
      </c>
      <c r="E34" s="12">
        <f t="shared" si="9"/>
        <v>0.96722117749168235</v>
      </c>
      <c r="F34" s="12">
        <f t="shared" si="12"/>
        <v>0.97275756983719641</v>
      </c>
      <c r="G34" s="11">
        <f t="shared" si="0"/>
        <v>57.280458901312343</v>
      </c>
    </row>
    <row r="35" spans="1:7" ht="15" customHeight="1" x14ac:dyDescent="0.3">
      <c r="A35" s="9">
        <v>31</v>
      </c>
      <c r="B35" s="14">
        <v>51.41</v>
      </c>
      <c r="C35" s="11">
        <f t="shared" si="8"/>
        <v>58.685833333333335</v>
      </c>
      <c r="D35" s="11">
        <f t="shared" si="11"/>
        <v>57.921666666666667</v>
      </c>
      <c r="E35" s="12">
        <f t="shared" si="9"/>
        <v>0.8875780508157568</v>
      </c>
      <c r="F35" s="12">
        <f t="shared" si="12"/>
        <v>0.86280718893871122</v>
      </c>
      <c r="G35" s="11">
        <f t="shared" si="0"/>
        <v>59.584575394227343</v>
      </c>
    </row>
    <row r="36" spans="1:7" ht="15" customHeight="1" x14ac:dyDescent="0.3">
      <c r="A36" s="9">
        <v>32</v>
      </c>
      <c r="B36" s="14">
        <v>47.22</v>
      </c>
      <c r="C36" s="11">
        <f t="shared" si="8"/>
        <v>58.967499999999994</v>
      </c>
      <c r="D36" s="11">
        <f t="shared" si="11"/>
        <v>58.826666666666668</v>
      </c>
      <c r="E36" s="12">
        <f t="shared" si="9"/>
        <v>0.80269718948322755</v>
      </c>
      <c r="F36" s="12">
        <f t="shared" si="12"/>
        <v>0.86128577875117207</v>
      </c>
      <c r="G36" s="11">
        <f t="shared" si="0"/>
        <v>54.825008336335245</v>
      </c>
    </row>
    <row r="37" spans="1:7" ht="15" customHeight="1" x14ac:dyDescent="0.3">
      <c r="A37" s="9">
        <v>33</v>
      </c>
      <c r="B37" s="14">
        <v>55.68</v>
      </c>
      <c r="C37" s="11">
        <f t="shared" si="8"/>
        <v>60.939166666666665</v>
      </c>
      <c r="D37" s="11">
        <f t="shared" si="11"/>
        <v>59.953333333333333</v>
      </c>
      <c r="E37" s="12">
        <f t="shared" si="9"/>
        <v>0.92872233959746464</v>
      </c>
      <c r="F37" s="12">
        <f t="shared" si="12"/>
        <v>0.96319325386678578</v>
      </c>
      <c r="G37" s="11">
        <f t="shared" si="0"/>
        <v>57.807713848150364</v>
      </c>
    </row>
    <row r="38" spans="1:7" ht="15" customHeight="1" x14ac:dyDescent="0.3">
      <c r="A38" s="9">
        <v>34</v>
      </c>
      <c r="B38" s="14">
        <v>59.56</v>
      </c>
      <c r="C38" s="11">
        <f t="shared" si="8"/>
        <v>62.510833333333345</v>
      </c>
      <c r="D38" s="11">
        <f t="shared" si="11"/>
        <v>61.725000000000009</v>
      </c>
      <c r="E38" s="12">
        <f t="shared" si="9"/>
        <v>0.96492507087889823</v>
      </c>
      <c r="F38" s="12">
        <f t="shared" si="12"/>
        <v>0.96413487615366333</v>
      </c>
      <c r="G38" s="11">
        <f t="shared" si="0"/>
        <v>61.77558915575144</v>
      </c>
    </row>
    <row r="39" spans="1:7" ht="15" customHeight="1" x14ac:dyDescent="0.3">
      <c r="A39" s="9">
        <v>35</v>
      </c>
      <c r="B39" s="15">
        <v>56.76</v>
      </c>
      <c r="C39" s="11">
        <f t="shared" si="8"/>
        <v>63.18833333333334</v>
      </c>
      <c r="D39" s="11">
        <f t="shared" si="11"/>
        <v>62.849583333333342</v>
      </c>
      <c r="E39" s="12">
        <f t="shared" si="9"/>
        <v>0.90310861249411611</v>
      </c>
      <c r="F39" s="12">
        <f t="shared" si="12"/>
        <v>1.04783516958454</v>
      </c>
      <c r="G39" s="11">
        <f t="shared" si="0"/>
        <v>54.168825066737334</v>
      </c>
    </row>
    <row r="40" spans="1:7" ht="15" customHeight="1" x14ac:dyDescent="0.3">
      <c r="A40" s="16">
        <v>36</v>
      </c>
      <c r="B40" s="14">
        <v>50.6</v>
      </c>
      <c r="C40" s="17">
        <f t="shared" si="8"/>
        <v>64.201666666666668</v>
      </c>
      <c r="D40" s="17">
        <f t="shared" si="11"/>
        <v>63.695000000000007</v>
      </c>
      <c r="E40" s="18">
        <f t="shared" si="9"/>
        <v>0.7944108642750608</v>
      </c>
      <c r="F40" s="18">
        <f t="shared" si="12"/>
        <v>0.96951888053135427</v>
      </c>
      <c r="G40" s="17">
        <f t="shared" si="0"/>
        <v>52.190835079218033</v>
      </c>
    </row>
    <row r="41" spans="1:7" ht="15" customHeight="1" x14ac:dyDescent="0.3">
      <c r="A41" s="9">
        <v>37</v>
      </c>
      <c r="B41" s="14">
        <v>78.540000000000006</v>
      </c>
      <c r="C41" s="11">
        <f t="shared" si="8"/>
        <v>64.945000000000007</v>
      </c>
      <c r="D41" s="11">
        <f t="shared" si="11"/>
        <v>64.573333333333338</v>
      </c>
      <c r="E41" s="12">
        <f t="shared" si="9"/>
        <v>1.2162915548213917</v>
      </c>
      <c r="F41" s="12">
        <f t="shared" si="12"/>
        <v>1.0759196833064759</v>
      </c>
      <c r="G41" s="11">
        <f t="shared" si="0"/>
        <v>72.998013902519034</v>
      </c>
    </row>
    <row r="42" spans="1:7" ht="15" customHeight="1" x14ac:dyDescent="0.3">
      <c r="A42" s="9">
        <v>38</v>
      </c>
      <c r="B42" s="11">
        <v>73.569999999999993</v>
      </c>
      <c r="C42" s="11">
        <f t="shared" si="8"/>
        <v>66.168333333333337</v>
      </c>
      <c r="D42" s="11">
        <f t="shared" si="11"/>
        <v>65.556666666666672</v>
      </c>
      <c r="E42" s="12">
        <f t="shared" si="9"/>
        <v>1.1222352163522651</v>
      </c>
      <c r="F42" s="12">
        <f t="shared" si="12"/>
        <v>1.128441870049621</v>
      </c>
      <c r="G42" s="11">
        <f t="shared" si="0"/>
        <v>65.196092020907457</v>
      </c>
    </row>
    <row r="43" spans="1:7" ht="15" customHeight="1" x14ac:dyDescent="0.3">
      <c r="A43" s="9">
        <v>39</v>
      </c>
      <c r="B43" s="11">
        <v>82.2</v>
      </c>
      <c r="C43" s="11">
        <f t="shared" si="8"/>
        <v>66.834999999999994</v>
      </c>
      <c r="D43" s="11">
        <f t="shared" si="11"/>
        <v>66.501666666666665</v>
      </c>
      <c r="E43" s="12">
        <f t="shared" si="9"/>
        <v>1.2360592466354228</v>
      </c>
      <c r="F43" s="12">
        <f t="shared" si="12"/>
        <v>1.0969712271290537</v>
      </c>
      <c r="G43" s="11">
        <f t="shared" si="0"/>
        <v>74.933597132834862</v>
      </c>
    </row>
    <row r="44" spans="1:7" ht="15" customHeight="1" x14ac:dyDescent="0.3">
      <c r="A44" s="9">
        <v>40</v>
      </c>
      <c r="B44" s="14">
        <v>81.760000000000005</v>
      </c>
      <c r="C44" s="11">
        <f t="shared" si="8"/>
        <v>67.759999999999991</v>
      </c>
      <c r="D44" s="11">
        <f t="shared" si="11"/>
        <v>67.297499999999985</v>
      </c>
      <c r="E44" s="12">
        <f t="shared" si="9"/>
        <v>1.214903971172778</v>
      </c>
      <c r="F44" s="12">
        <f t="shared" si="12"/>
        <v>1.1128091669601916</v>
      </c>
      <c r="G44" s="11">
        <f t="shared" si="0"/>
        <v>73.471716829346349</v>
      </c>
    </row>
    <row r="45" spans="1:7" ht="15" customHeight="1" x14ac:dyDescent="0.3">
      <c r="A45" s="9">
        <v>41</v>
      </c>
      <c r="B45" s="14">
        <v>65.239999999999995</v>
      </c>
      <c r="C45" s="11">
        <f t="shared" si="8"/>
        <v>69.579166666666666</v>
      </c>
      <c r="D45" s="11">
        <f t="shared" si="11"/>
        <v>68.669583333333321</v>
      </c>
      <c r="E45" s="12">
        <f t="shared" si="9"/>
        <v>0.95005673302711668</v>
      </c>
      <c r="F45" s="12">
        <f t="shared" si="12"/>
        <v>0.94432533489123438</v>
      </c>
      <c r="G45" s="11">
        <f t="shared" si="0"/>
        <v>69.086359954023919</v>
      </c>
    </row>
    <row r="46" spans="1:7" ht="15" customHeight="1" x14ac:dyDescent="0.3">
      <c r="A46" s="9">
        <v>42</v>
      </c>
      <c r="B46" s="14">
        <v>67.88</v>
      </c>
      <c r="C46" s="11">
        <f t="shared" si="8"/>
        <v>71.36666666666666</v>
      </c>
      <c r="D46" s="11">
        <f t="shared" si="11"/>
        <v>70.472916666666663</v>
      </c>
      <c r="E46" s="12">
        <f t="shared" si="9"/>
        <v>0.96320690572619505</v>
      </c>
      <c r="F46" s="12">
        <f t="shared" si="12"/>
        <v>0.97275756983719641</v>
      </c>
      <c r="G46" s="11">
        <f t="shared" si="0"/>
        <v>69.781004131749484</v>
      </c>
    </row>
    <row r="47" spans="1:7" ht="15" customHeight="1" x14ac:dyDescent="0.3">
      <c r="A47" s="9">
        <v>43</v>
      </c>
      <c r="B47" s="11">
        <v>60.33</v>
      </c>
      <c r="C47" s="11">
        <f t="shared" si="8"/>
        <v>71.007499999999993</v>
      </c>
      <c r="D47" s="11">
        <f t="shared" si="11"/>
        <v>71.187083333333334</v>
      </c>
      <c r="E47" s="12">
        <f t="shared" si="9"/>
        <v>0.84748520623474533</v>
      </c>
      <c r="F47" s="12">
        <f t="shared" si="12"/>
        <v>0.86280718893871122</v>
      </c>
      <c r="G47" s="11">
        <f t="shared" si="0"/>
        <v>69.922922262862002</v>
      </c>
    </row>
    <row r="48" spans="1:7" ht="15" customHeight="1" x14ac:dyDescent="0.3">
      <c r="A48" s="9">
        <v>44</v>
      </c>
      <c r="B48" s="14">
        <v>61.9</v>
      </c>
      <c r="C48" s="11">
        <f t="shared" si="8"/>
        <v>71.412500000000009</v>
      </c>
      <c r="D48" s="11">
        <f t="shared" si="11"/>
        <v>71.210000000000008</v>
      </c>
      <c r="E48" s="12">
        <f t="shared" si="9"/>
        <v>0.86925993540233104</v>
      </c>
      <c r="F48" s="12">
        <f t="shared" si="12"/>
        <v>0.86128577875117207</v>
      </c>
      <c r="G48" s="11">
        <f t="shared" si="0"/>
        <v>71.869293011841407</v>
      </c>
    </row>
    <row r="49" spans="1:9" ht="15" customHeight="1" x14ac:dyDescent="0.3">
      <c r="A49" s="9">
        <v>45</v>
      </c>
      <c r="B49" s="14">
        <v>63.68</v>
      </c>
      <c r="C49" s="11">
        <f t="shared" si="8"/>
        <v>71.945000000000007</v>
      </c>
      <c r="D49" s="11">
        <f t="shared" si="11"/>
        <v>71.678750000000008</v>
      </c>
      <c r="E49" s="12">
        <f t="shared" si="9"/>
        <v>0.88840834975498306</v>
      </c>
      <c r="F49" s="12">
        <f t="shared" si="12"/>
        <v>0.96319325386678578</v>
      </c>
      <c r="G49" s="11">
        <f t="shared" si="0"/>
        <v>66.11341986081564</v>
      </c>
    </row>
    <row r="50" spans="1:9" ht="15" customHeight="1" x14ac:dyDescent="0.3">
      <c r="A50" s="9">
        <v>46</v>
      </c>
      <c r="B50" s="14">
        <v>70.66</v>
      </c>
      <c r="C50" s="11">
        <f t="shared" si="8"/>
        <v>72.741666666666674</v>
      </c>
      <c r="D50" s="11">
        <f t="shared" si="11"/>
        <v>72.343333333333334</v>
      </c>
      <c r="E50" s="12">
        <f t="shared" si="9"/>
        <v>0.9767313274662488</v>
      </c>
      <c r="F50" s="12">
        <f t="shared" si="12"/>
        <v>0.96413487615366333</v>
      </c>
      <c r="G50" s="11">
        <f t="shared" si="0"/>
        <v>73.28850117101068</v>
      </c>
    </row>
    <row r="51" spans="1:9" ht="15" customHeight="1" x14ac:dyDescent="0.3">
      <c r="A51" s="9">
        <v>47</v>
      </c>
      <c r="B51" s="17">
        <v>78.59</v>
      </c>
      <c r="C51" s="11">
        <f t="shared" si="8"/>
        <v>73.305000000000007</v>
      </c>
      <c r="D51" s="11">
        <f t="shared" si="11"/>
        <v>73.023333333333341</v>
      </c>
      <c r="E51" s="12">
        <f t="shared" si="9"/>
        <v>1.0762313415803166</v>
      </c>
      <c r="F51" s="12">
        <f t="shared" si="12"/>
        <v>1.04783516958454</v>
      </c>
      <c r="G51" s="11">
        <f t="shared" si="0"/>
        <v>75.002254439656227</v>
      </c>
    </row>
    <row r="52" spans="1:9" ht="15" customHeight="1" x14ac:dyDescent="0.3">
      <c r="A52" s="16">
        <v>48</v>
      </c>
      <c r="B52" s="14">
        <v>72.05</v>
      </c>
      <c r="C52" s="17">
        <f t="shared" si="8"/>
        <v>74.297499999999999</v>
      </c>
      <c r="D52" s="17">
        <f t="shared" si="11"/>
        <v>73.80125000000001</v>
      </c>
      <c r="E52" s="18">
        <f t="shared" si="9"/>
        <v>0.97627072712183038</v>
      </c>
      <c r="F52" s="18">
        <f t="shared" si="12"/>
        <v>0.96951888053135427</v>
      </c>
      <c r="G52" s="17">
        <f t="shared" si="0"/>
        <v>74.315210819321322</v>
      </c>
    </row>
    <row r="53" spans="1:9" ht="15" customHeight="1" x14ac:dyDescent="0.3">
      <c r="A53" s="9">
        <v>49</v>
      </c>
      <c r="B53" s="11">
        <v>74.23</v>
      </c>
      <c r="C53" s="11">
        <f t="shared" si="8"/>
        <v>74.960833333333326</v>
      </c>
      <c r="D53" s="11">
        <f t="shared" si="11"/>
        <v>74.629166666666663</v>
      </c>
      <c r="E53" s="12">
        <f t="shared" si="9"/>
        <v>0.99465133158394292</v>
      </c>
      <c r="F53" s="12">
        <f t="shared" si="12"/>
        <v>1.0759196833064759</v>
      </c>
      <c r="G53" s="11">
        <f t="shared" si="0"/>
        <v>68.992138680723045</v>
      </c>
    </row>
    <row r="54" spans="1:9" ht="15" customHeight="1" x14ac:dyDescent="0.3">
      <c r="A54" s="9">
        <v>50</v>
      </c>
      <c r="B54" s="11">
        <v>78.430000000000007</v>
      </c>
      <c r="C54" s="11">
        <f t="shared" si="8"/>
        <v>75.380833333333328</v>
      </c>
      <c r="D54" s="11">
        <f t="shared" si="11"/>
        <v>75.17083333333332</v>
      </c>
      <c r="E54" s="12">
        <f t="shared" si="9"/>
        <v>1.0433567984036365</v>
      </c>
      <c r="F54" s="12">
        <f t="shared" si="12"/>
        <v>1.128441870049621</v>
      </c>
      <c r="G54" s="11">
        <f t="shared" si="0"/>
        <v>69.502915552531917</v>
      </c>
    </row>
    <row r="55" spans="1:9" ht="15" customHeight="1" x14ac:dyDescent="0.3">
      <c r="A55" s="9">
        <v>51</v>
      </c>
      <c r="B55" s="11">
        <v>88.59</v>
      </c>
      <c r="C55" s="11">
        <f t="shared" si="8"/>
        <v>77.69916666666667</v>
      </c>
      <c r="D55" s="11">
        <f t="shared" si="11"/>
        <v>76.539999999999992</v>
      </c>
      <c r="E55" s="12">
        <f t="shared" si="9"/>
        <v>1.1574340214267052</v>
      </c>
      <c r="F55" s="12">
        <f>F43</f>
        <v>1.0969712271290537</v>
      </c>
      <c r="G55" s="11">
        <f t="shared" si="0"/>
        <v>80.758727128927504</v>
      </c>
    </row>
    <row r="56" spans="1:9" ht="15" customHeight="1" x14ac:dyDescent="0.3">
      <c r="A56" s="9">
        <v>52</v>
      </c>
      <c r="B56" s="19">
        <v>91.32</v>
      </c>
      <c r="C56" s="11">
        <f t="shared" si="8"/>
        <v>78.004166666666663</v>
      </c>
      <c r="D56" s="11">
        <f t="shared" si="11"/>
        <v>77.851666666666659</v>
      </c>
      <c r="E56" s="12">
        <f t="shared" si="9"/>
        <v>1.1729999357752992</v>
      </c>
      <c r="F56" s="12">
        <f t="shared" si="12"/>
        <v>1.1128091669601916</v>
      </c>
      <c r="G56" s="11">
        <f t="shared" si="0"/>
        <v>82.062587828472459</v>
      </c>
    </row>
    <row r="57" spans="1:9" ht="15" customHeight="1" x14ac:dyDescent="0.3">
      <c r="A57" s="9">
        <v>53</v>
      </c>
      <c r="B57" s="19">
        <v>72</v>
      </c>
      <c r="C57" s="11">
        <f t="shared" si="8"/>
        <v>78.735833333333318</v>
      </c>
      <c r="D57" s="11">
        <f t="shared" si="11"/>
        <v>78.36999999999999</v>
      </c>
      <c r="E57" s="12">
        <f t="shared" si="9"/>
        <v>0.91871889753732305</v>
      </c>
      <c r="F57" s="12">
        <f t="shared" si="12"/>
        <v>0.94432533489123438</v>
      </c>
      <c r="G57" s="11">
        <f t="shared" si="0"/>
        <v>76.244909820504631</v>
      </c>
    </row>
    <row r="58" spans="1:9" ht="15" customHeight="1" x14ac:dyDescent="0.3">
      <c r="A58" s="9">
        <v>54</v>
      </c>
      <c r="B58" s="19">
        <v>79.790000000000006</v>
      </c>
      <c r="C58" s="11">
        <f t="shared" si="8"/>
        <v>81.216666666666683</v>
      </c>
      <c r="D58" s="11">
        <f>AVERAGE(C57:C58)</f>
        <v>79.976249999999993</v>
      </c>
      <c r="E58" s="12">
        <f t="shared" si="9"/>
        <v>0.99767118363264107</v>
      </c>
      <c r="F58" s="12">
        <f>F46</f>
        <v>0.97275756983719641</v>
      </c>
      <c r="G58" s="11">
        <f t="shared" si="0"/>
        <v>82.024548021100358</v>
      </c>
    </row>
    <row r="59" spans="1:9" ht="15" customHeight="1" x14ac:dyDescent="0.3">
      <c r="A59" s="9">
        <v>55</v>
      </c>
      <c r="B59" s="19">
        <v>68.290000000000006</v>
      </c>
      <c r="C59" s="11"/>
      <c r="D59" s="11"/>
      <c r="E59" s="12"/>
      <c r="F59" s="12">
        <f t="shared" si="12"/>
        <v>0.86280718893871122</v>
      </c>
      <c r="G59" s="11">
        <f t="shared" si="0"/>
        <v>79.148621934872324</v>
      </c>
    </row>
    <row r="60" spans="1:9" ht="15" customHeight="1" x14ac:dyDescent="0.3">
      <c r="A60" s="9">
        <v>56</v>
      </c>
      <c r="B60" s="19">
        <v>66.94</v>
      </c>
      <c r="C60" s="11"/>
      <c r="D60" s="11"/>
      <c r="E60" s="12"/>
      <c r="F60" s="12">
        <f t="shared" si="12"/>
        <v>0.86128577875117207</v>
      </c>
      <c r="G60" s="11">
        <f t="shared" si="0"/>
        <v>77.721009276456613</v>
      </c>
      <c r="H60" s="20"/>
      <c r="I60" s="20"/>
    </row>
    <row r="61" spans="1:9" ht="15" customHeight="1" x14ac:dyDescent="0.3">
      <c r="A61" s="9">
        <v>57</v>
      </c>
      <c r="B61" s="19">
        <v>91.5</v>
      </c>
      <c r="C61" s="11"/>
      <c r="D61" s="11"/>
      <c r="E61" s="12"/>
      <c r="F61" s="12">
        <f>F49</f>
        <v>0.96319325386678578</v>
      </c>
      <c r="G61" s="11">
        <f t="shared" si="0"/>
        <v>94.996512519859166</v>
      </c>
      <c r="H61" s="20"/>
      <c r="I61" s="20"/>
    </row>
    <row r="62" spans="1:9" ht="15" customHeight="1" x14ac:dyDescent="0.3">
      <c r="A62" s="9">
        <v>58</v>
      </c>
      <c r="B62" s="19">
        <v>74.319999999999993</v>
      </c>
      <c r="C62" s="11"/>
      <c r="D62" s="11"/>
      <c r="E62" s="11"/>
      <c r="F62" s="12">
        <f t="shared" si="12"/>
        <v>0.96413487615366333</v>
      </c>
      <c r="G62" s="11">
        <f t="shared" si="0"/>
        <v>77.084650538204272</v>
      </c>
    </row>
    <row r="63" spans="1:9" ht="15" customHeight="1" x14ac:dyDescent="0.3">
      <c r="A63" s="9">
        <v>59</v>
      </c>
      <c r="B63" s="21">
        <v>87.37</v>
      </c>
      <c r="C63" s="11"/>
      <c r="D63" s="11"/>
      <c r="E63" s="11"/>
      <c r="F63" s="12">
        <f t="shared" si="12"/>
        <v>1.04783516958454</v>
      </c>
      <c r="G63" s="11">
        <f t="shared" si="0"/>
        <v>83.381434920381281</v>
      </c>
    </row>
    <row r="64" spans="1:9" ht="15" customHeight="1" x14ac:dyDescent="0.3">
      <c r="A64" s="16">
        <v>60</v>
      </c>
      <c r="B64" s="22">
        <v>101.82</v>
      </c>
      <c r="C64" s="17"/>
      <c r="D64" s="17"/>
      <c r="E64" s="17"/>
      <c r="F64" s="18">
        <f>F52</f>
        <v>0.96951888053135427</v>
      </c>
      <c r="G64" s="17">
        <f t="shared" si="0"/>
        <v>105.02116260407074</v>
      </c>
    </row>
    <row r="65" spans="1:7" ht="15" customHeight="1" x14ac:dyDescent="0.3">
      <c r="A65" s="9"/>
      <c r="B65" s="22"/>
      <c r="C65" s="23"/>
      <c r="D65" s="23"/>
      <c r="E65" s="23"/>
      <c r="F65" s="23"/>
      <c r="G65" s="24"/>
    </row>
    <row r="66" spans="1:7" ht="15" customHeight="1" x14ac:dyDescent="0.3">
      <c r="A66" s="9"/>
      <c r="B66" s="22"/>
      <c r="F66" s="23"/>
      <c r="G66" s="24"/>
    </row>
    <row r="67" spans="1:7" ht="15" customHeight="1" x14ac:dyDescent="0.3">
      <c r="A67" s="9"/>
      <c r="B67" s="22"/>
      <c r="F67" s="23"/>
      <c r="G67" s="24"/>
    </row>
    <row r="68" spans="1:7" ht="15" customHeight="1" x14ac:dyDescent="0.3">
      <c r="A68" s="9"/>
      <c r="B68" s="22"/>
      <c r="F68" s="23"/>
      <c r="G68" s="24"/>
    </row>
    <row r="69" spans="1:7" ht="15" customHeight="1" x14ac:dyDescent="0.3">
      <c r="B69" s="22"/>
    </row>
  </sheetData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"/>
  <sheetViews>
    <sheetView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O270" sqref="O270"/>
    </sheetView>
  </sheetViews>
  <sheetFormatPr defaultRowHeight="14.4" x14ac:dyDescent="0.3"/>
  <cols>
    <col min="1" max="1" width="8.88671875" style="4"/>
    <col min="2" max="4" width="8.88671875" customWidth="1"/>
    <col min="5" max="5" width="3.5546875" customWidth="1"/>
    <col min="9" max="9" width="4" customWidth="1"/>
    <col min="13" max="13" width="3.88671875" customWidth="1"/>
  </cols>
  <sheetData>
    <row r="1" spans="1:16" x14ac:dyDescent="0.3">
      <c r="A1" s="4" t="s">
        <v>4</v>
      </c>
    </row>
    <row r="2" spans="1:16" x14ac:dyDescent="0.3">
      <c r="A2" s="4" t="s">
        <v>3</v>
      </c>
    </row>
    <row r="3" spans="1:16" x14ac:dyDescent="0.3">
      <c r="A3" s="4" t="s">
        <v>8</v>
      </c>
    </row>
    <row r="5" spans="1:16" x14ac:dyDescent="0.3">
      <c r="B5" s="50" t="s">
        <v>4</v>
      </c>
      <c r="C5" s="50"/>
      <c r="D5" s="50"/>
      <c r="F5" s="50" t="s">
        <v>4</v>
      </c>
      <c r="G5" s="50"/>
      <c r="H5" s="50"/>
      <c r="J5" s="50" t="s">
        <v>7</v>
      </c>
      <c r="K5" s="50"/>
      <c r="L5" s="50"/>
      <c r="N5" s="50" t="s">
        <v>7</v>
      </c>
      <c r="O5" s="50"/>
      <c r="P5" s="50"/>
    </row>
    <row r="6" spans="1:16" x14ac:dyDescent="0.3">
      <c r="B6" s="50" t="s">
        <v>5</v>
      </c>
      <c r="C6" s="50"/>
      <c r="D6" s="50"/>
      <c r="F6" s="50" t="s">
        <v>6</v>
      </c>
      <c r="G6" s="50"/>
      <c r="H6" s="50"/>
      <c r="J6" s="50" t="s">
        <v>5</v>
      </c>
      <c r="K6" s="50"/>
      <c r="L6" s="50"/>
      <c r="N6" s="50" t="s">
        <v>6</v>
      </c>
      <c r="O6" s="50"/>
      <c r="P6" s="50"/>
    </row>
    <row r="7" spans="1:16" x14ac:dyDescent="0.3">
      <c r="B7" s="3" t="s">
        <v>1</v>
      </c>
      <c r="C7" s="3" t="s">
        <v>2</v>
      </c>
      <c r="D7" s="3" t="s">
        <v>0</v>
      </c>
      <c r="F7" s="3" t="s">
        <v>1</v>
      </c>
      <c r="G7" s="3" t="s">
        <v>2</v>
      </c>
      <c r="H7" s="3" t="s">
        <v>0</v>
      </c>
      <c r="J7" s="3" t="s">
        <v>1</v>
      </c>
      <c r="K7" s="3" t="s">
        <v>2</v>
      </c>
      <c r="L7" s="3" t="s">
        <v>0</v>
      </c>
      <c r="N7" s="3" t="s">
        <v>1</v>
      </c>
      <c r="O7" s="3" t="s">
        <v>2</v>
      </c>
      <c r="P7" s="3" t="s">
        <v>0</v>
      </c>
    </row>
    <row r="8" spans="1:16" x14ac:dyDescent="0.3">
      <c r="A8" s="5">
        <v>34335</v>
      </c>
      <c r="B8" s="2">
        <v>2747</v>
      </c>
      <c r="C8" s="2">
        <v>1769</v>
      </c>
      <c r="D8" s="2">
        <f t="shared" ref="D8:D71" si="0">B8-C8</f>
        <v>978</v>
      </c>
      <c r="J8" s="2">
        <f>B8-Oil!B7</f>
        <v>2679</v>
      </c>
      <c r="K8" s="2">
        <f>C8-Oil!C7</f>
        <v>1430</v>
      </c>
      <c r="L8" s="2">
        <f>J8-K8</f>
        <v>1249</v>
      </c>
    </row>
    <row r="9" spans="1:16" x14ac:dyDescent="0.3">
      <c r="A9" s="5">
        <v>34366</v>
      </c>
      <c r="B9" s="2">
        <v>2778</v>
      </c>
      <c r="C9" s="2">
        <v>2030</v>
      </c>
      <c r="D9" s="2">
        <f t="shared" si="0"/>
        <v>748</v>
      </c>
      <c r="J9" s="2">
        <f>B9-Oil!B8</f>
        <v>2722</v>
      </c>
      <c r="K9" s="2">
        <f>C9-Oil!C8</f>
        <v>1755</v>
      </c>
      <c r="L9" s="2">
        <f t="shared" ref="L9:L72" si="1">J9-K9</f>
        <v>967</v>
      </c>
    </row>
    <row r="10" spans="1:16" x14ac:dyDescent="0.3">
      <c r="A10" s="5">
        <v>34394</v>
      </c>
      <c r="B10" s="2">
        <v>3351</v>
      </c>
      <c r="C10" s="2">
        <v>2249</v>
      </c>
      <c r="D10" s="2">
        <f t="shared" si="0"/>
        <v>1102</v>
      </c>
      <c r="J10" s="2">
        <f>B10-Oil!B9</f>
        <v>3311</v>
      </c>
      <c r="K10" s="2">
        <f>C10-Oil!C9</f>
        <v>1971</v>
      </c>
      <c r="L10" s="2">
        <f t="shared" si="1"/>
        <v>1340</v>
      </c>
    </row>
    <row r="11" spans="1:16" x14ac:dyDescent="0.3">
      <c r="A11" s="5">
        <v>34425</v>
      </c>
      <c r="B11" s="2">
        <v>3635</v>
      </c>
      <c r="C11" s="2">
        <v>2152</v>
      </c>
      <c r="D11" s="2">
        <f t="shared" si="0"/>
        <v>1483</v>
      </c>
      <c r="J11" s="2">
        <f>B11-Oil!B10</f>
        <v>3581</v>
      </c>
      <c r="K11" s="2">
        <f>C11-Oil!C10</f>
        <v>1898</v>
      </c>
      <c r="L11" s="2">
        <f t="shared" si="1"/>
        <v>1683</v>
      </c>
    </row>
    <row r="12" spans="1:16" x14ac:dyDescent="0.3">
      <c r="A12" s="5">
        <v>34455</v>
      </c>
      <c r="B12" s="2">
        <v>3862</v>
      </c>
      <c r="C12" s="2">
        <v>2625</v>
      </c>
      <c r="D12" s="2">
        <f t="shared" si="0"/>
        <v>1237</v>
      </c>
      <c r="J12" s="2">
        <f>B12-Oil!B11</f>
        <v>3775</v>
      </c>
      <c r="K12" s="2">
        <f>C12-Oil!C11</f>
        <v>2287</v>
      </c>
      <c r="L12" s="2">
        <f t="shared" si="1"/>
        <v>1488</v>
      </c>
    </row>
    <row r="13" spans="1:16" x14ac:dyDescent="0.3">
      <c r="A13" s="5">
        <v>34486</v>
      </c>
      <c r="B13" s="2">
        <v>3728</v>
      </c>
      <c r="C13" s="2">
        <v>2499</v>
      </c>
      <c r="D13" s="2">
        <f t="shared" si="0"/>
        <v>1229</v>
      </c>
      <c r="J13" s="2">
        <f>B13-Oil!B12</f>
        <v>3668</v>
      </c>
      <c r="K13" s="2">
        <f>C13-Oil!C12</f>
        <v>2085</v>
      </c>
      <c r="L13" s="2">
        <f t="shared" si="1"/>
        <v>1583</v>
      </c>
    </row>
    <row r="14" spans="1:16" x14ac:dyDescent="0.3">
      <c r="A14" s="5">
        <v>34516</v>
      </c>
      <c r="B14" s="2">
        <v>3738</v>
      </c>
      <c r="C14" s="2">
        <v>2514</v>
      </c>
      <c r="D14" s="2">
        <f t="shared" si="0"/>
        <v>1224</v>
      </c>
      <c r="J14" s="2">
        <f>B14-Oil!B13</f>
        <v>3644</v>
      </c>
      <c r="K14" s="2">
        <f>C14-Oil!C13</f>
        <v>2163</v>
      </c>
      <c r="L14" s="2">
        <f t="shared" si="1"/>
        <v>1481</v>
      </c>
    </row>
    <row r="15" spans="1:16" x14ac:dyDescent="0.3">
      <c r="A15" s="5">
        <v>34547</v>
      </c>
      <c r="B15" s="2">
        <v>4282</v>
      </c>
      <c r="C15" s="2">
        <v>2776</v>
      </c>
      <c r="D15" s="2">
        <f t="shared" si="0"/>
        <v>1506</v>
      </c>
      <c r="J15" s="2">
        <f>B15-Oil!B14</f>
        <v>4213</v>
      </c>
      <c r="K15" s="2">
        <f>C15-Oil!C14</f>
        <v>2379</v>
      </c>
      <c r="L15" s="2">
        <f t="shared" si="1"/>
        <v>1834</v>
      </c>
    </row>
    <row r="16" spans="1:16" x14ac:dyDescent="0.3">
      <c r="A16" s="5">
        <v>34578</v>
      </c>
      <c r="B16" s="2">
        <v>4162</v>
      </c>
      <c r="C16" s="2">
        <v>2641</v>
      </c>
      <c r="D16" s="2">
        <f t="shared" si="0"/>
        <v>1521</v>
      </c>
      <c r="J16" s="2">
        <f>B16-Oil!B15</f>
        <v>4039</v>
      </c>
      <c r="K16" s="2">
        <f>C16-Oil!C15</f>
        <v>2201</v>
      </c>
      <c r="L16" s="2">
        <f t="shared" si="1"/>
        <v>1838</v>
      </c>
    </row>
    <row r="17" spans="1:16" x14ac:dyDescent="0.3">
      <c r="A17" s="5">
        <v>34608</v>
      </c>
      <c r="B17" s="2">
        <v>3842</v>
      </c>
      <c r="C17" s="2">
        <v>3186</v>
      </c>
      <c r="D17" s="2">
        <f t="shared" si="0"/>
        <v>656</v>
      </c>
      <c r="J17" s="2">
        <f>B17-Oil!B16</f>
        <v>3764</v>
      </c>
      <c r="K17" s="2">
        <f>C17-Oil!C16</f>
        <v>2796</v>
      </c>
      <c r="L17" s="2">
        <f t="shared" si="1"/>
        <v>968</v>
      </c>
    </row>
    <row r="18" spans="1:16" x14ac:dyDescent="0.3">
      <c r="A18" s="5">
        <v>34639</v>
      </c>
      <c r="B18" s="2">
        <v>3706</v>
      </c>
      <c r="C18" s="2">
        <v>4115</v>
      </c>
      <c r="D18" s="2">
        <f t="shared" si="0"/>
        <v>-409</v>
      </c>
      <c r="J18" s="2">
        <f>B18-Oil!B17</f>
        <v>3598</v>
      </c>
      <c r="K18" s="2">
        <f>C18-Oil!C17</f>
        <v>3616</v>
      </c>
      <c r="L18" s="2">
        <f t="shared" si="1"/>
        <v>-18</v>
      </c>
    </row>
    <row r="19" spans="1:16" x14ac:dyDescent="0.3">
      <c r="A19" s="5">
        <v>34669</v>
      </c>
      <c r="B19" s="2">
        <v>3714</v>
      </c>
      <c r="C19" s="2">
        <v>4523</v>
      </c>
      <c r="D19" s="2">
        <f t="shared" si="0"/>
        <v>-809</v>
      </c>
      <c r="F19" s="2">
        <f t="shared" ref="F19:F82" si="2">SUM(B8:B19)</f>
        <v>43545</v>
      </c>
      <c r="G19" s="2">
        <f t="shared" ref="G19:G82" si="3">SUM(C8:C19)</f>
        <v>33079</v>
      </c>
      <c r="H19" s="2">
        <f t="shared" ref="H19:H82" si="4">F19-G19</f>
        <v>10466</v>
      </c>
      <c r="J19" s="2">
        <f>B19-Oil!B18</f>
        <v>3680</v>
      </c>
      <c r="K19" s="2">
        <f>C19-Oil!C18</f>
        <v>4069</v>
      </c>
      <c r="L19" s="2">
        <f t="shared" si="1"/>
        <v>-389</v>
      </c>
      <c r="N19" s="2">
        <f>SUM(J8:J19)</f>
        <v>42674</v>
      </c>
      <c r="O19" s="2">
        <f>SUM(K8:K19)</f>
        <v>28650</v>
      </c>
      <c r="P19" s="2">
        <f>N19-O19</f>
        <v>14024</v>
      </c>
    </row>
    <row r="20" spans="1:16" x14ac:dyDescent="0.3">
      <c r="A20" s="5">
        <v>34700</v>
      </c>
      <c r="B20" s="2">
        <v>2980</v>
      </c>
      <c r="C20" s="2">
        <v>3284</v>
      </c>
      <c r="D20" s="2">
        <f t="shared" si="0"/>
        <v>-304</v>
      </c>
      <c r="F20" s="2">
        <f t="shared" si="2"/>
        <v>43778</v>
      </c>
      <c r="G20" s="2">
        <f t="shared" si="3"/>
        <v>34594</v>
      </c>
      <c r="H20" s="2">
        <f t="shared" si="4"/>
        <v>9184</v>
      </c>
      <c r="J20" s="2">
        <f>B20-Oil!B19</f>
        <v>2943</v>
      </c>
      <c r="K20" s="2">
        <f>C20-Oil!C19</f>
        <v>2865</v>
      </c>
      <c r="L20" s="2">
        <f t="shared" si="1"/>
        <v>78</v>
      </c>
      <c r="N20" s="2">
        <f t="shared" ref="N20:O20" si="5">SUM(J9:J20)</f>
        <v>42938</v>
      </c>
      <c r="O20" s="2">
        <f t="shared" si="5"/>
        <v>30085</v>
      </c>
      <c r="P20" s="2">
        <f t="shared" ref="P20:P83" si="6">N20-O20</f>
        <v>12853</v>
      </c>
    </row>
    <row r="21" spans="1:16" x14ac:dyDescent="0.3">
      <c r="A21" s="5">
        <v>34731</v>
      </c>
      <c r="B21" s="2">
        <v>2952</v>
      </c>
      <c r="C21" s="2">
        <v>4012</v>
      </c>
      <c r="D21" s="2">
        <f t="shared" si="0"/>
        <v>-1060</v>
      </c>
      <c r="F21" s="2">
        <f t="shared" si="2"/>
        <v>43952</v>
      </c>
      <c r="G21" s="2">
        <f t="shared" si="3"/>
        <v>36576</v>
      </c>
      <c r="H21" s="2">
        <f t="shared" si="4"/>
        <v>7376</v>
      </c>
      <c r="J21" s="2">
        <f>B21-Oil!B20</f>
        <v>2924</v>
      </c>
      <c r="K21" s="2">
        <f>C21-Oil!C20</f>
        <v>3659</v>
      </c>
      <c r="L21" s="2">
        <f t="shared" si="1"/>
        <v>-735</v>
      </c>
      <c r="N21" s="2">
        <f t="shared" ref="N21:O21" si="7">SUM(J10:J21)</f>
        <v>43140</v>
      </c>
      <c r="O21" s="2">
        <f t="shared" si="7"/>
        <v>31989</v>
      </c>
      <c r="P21" s="2">
        <f t="shared" si="6"/>
        <v>11151</v>
      </c>
    </row>
    <row r="22" spans="1:16" x14ac:dyDescent="0.3">
      <c r="A22" s="5">
        <v>34759</v>
      </c>
      <c r="B22" s="2">
        <v>3799</v>
      </c>
      <c r="C22" s="2">
        <v>4721</v>
      </c>
      <c r="D22" s="2">
        <f t="shared" si="0"/>
        <v>-922</v>
      </c>
      <c r="F22" s="2">
        <f t="shared" si="2"/>
        <v>44400</v>
      </c>
      <c r="G22" s="2">
        <f t="shared" si="3"/>
        <v>39048</v>
      </c>
      <c r="H22" s="2">
        <f t="shared" si="4"/>
        <v>5352</v>
      </c>
      <c r="J22" s="2">
        <f>B22-Oil!B21</f>
        <v>3752</v>
      </c>
      <c r="K22" s="2">
        <f>C22-Oil!C21</f>
        <v>4292</v>
      </c>
      <c r="L22" s="2">
        <f t="shared" si="1"/>
        <v>-540</v>
      </c>
      <c r="N22" s="2">
        <f t="shared" ref="N22:O22" si="8">SUM(J11:J22)</f>
        <v>43581</v>
      </c>
      <c r="O22" s="2">
        <f t="shared" si="8"/>
        <v>34310</v>
      </c>
      <c r="P22" s="2">
        <f t="shared" si="6"/>
        <v>9271</v>
      </c>
    </row>
    <row r="23" spans="1:16" x14ac:dyDescent="0.3">
      <c r="A23" s="5">
        <v>34790</v>
      </c>
      <c r="B23" s="2">
        <v>3394</v>
      </c>
      <c r="C23" s="2">
        <v>3863</v>
      </c>
      <c r="D23" s="2">
        <f t="shared" si="0"/>
        <v>-469</v>
      </c>
      <c r="F23" s="2">
        <f t="shared" si="2"/>
        <v>44159</v>
      </c>
      <c r="G23" s="2">
        <f t="shared" si="3"/>
        <v>40759</v>
      </c>
      <c r="H23" s="2">
        <f t="shared" si="4"/>
        <v>3400</v>
      </c>
      <c r="J23" s="2">
        <f>B23-Oil!B22</f>
        <v>3373</v>
      </c>
      <c r="K23" s="2">
        <f>C23-Oil!C22</f>
        <v>3481</v>
      </c>
      <c r="L23" s="2">
        <f t="shared" si="1"/>
        <v>-108</v>
      </c>
      <c r="N23" s="2">
        <f t="shared" ref="N23:O23" si="9">SUM(J12:J23)</f>
        <v>43373</v>
      </c>
      <c r="O23" s="2">
        <f t="shared" si="9"/>
        <v>35893</v>
      </c>
      <c r="P23" s="2">
        <f t="shared" si="6"/>
        <v>7480</v>
      </c>
    </row>
    <row r="24" spans="1:16" x14ac:dyDescent="0.3">
      <c r="A24" s="5">
        <v>34820</v>
      </c>
      <c r="B24" s="2">
        <v>4205</v>
      </c>
      <c r="C24" s="2">
        <v>4897</v>
      </c>
      <c r="D24" s="2">
        <f t="shared" si="0"/>
        <v>-692</v>
      </c>
      <c r="F24" s="2">
        <f t="shared" si="2"/>
        <v>44502</v>
      </c>
      <c r="G24" s="2">
        <f t="shared" si="3"/>
        <v>43031</v>
      </c>
      <c r="H24" s="2">
        <f t="shared" si="4"/>
        <v>1471</v>
      </c>
      <c r="J24" s="2">
        <f>B24-Oil!B23</f>
        <v>4158</v>
      </c>
      <c r="K24" s="2">
        <f>C24-Oil!C23</f>
        <v>4340</v>
      </c>
      <c r="L24" s="2">
        <f t="shared" si="1"/>
        <v>-182</v>
      </c>
      <c r="N24" s="2">
        <f t="shared" ref="N24:O24" si="10">SUM(J13:J24)</f>
        <v>43756</v>
      </c>
      <c r="O24" s="2">
        <f t="shared" si="10"/>
        <v>37946</v>
      </c>
      <c r="P24" s="2">
        <f t="shared" si="6"/>
        <v>5810</v>
      </c>
    </row>
    <row r="25" spans="1:16" x14ac:dyDescent="0.3">
      <c r="A25" s="5">
        <v>34851</v>
      </c>
      <c r="B25" s="2">
        <v>4119</v>
      </c>
      <c r="C25" s="2">
        <v>4897</v>
      </c>
      <c r="D25" s="2">
        <f t="shared" si="0"/>
        <v>-778</v>
      </c>
      <c r="F25" s="2">
        <f t="shared" si="2"/>
        <v>44893</v>
      </c>
      <c r="G25" s="2">
        <f t="shared" si="3"/>
        <v>45429</v>
      </c>
      <c r="H25" s="2">
        <f t="shared" si="4"/>
        <v>-536</v>
      </c>
      <c r="J25" s="2">
        <f>B25-Oil!B24</f>
        <v>4086</v>
      </c>
      <c r="K25" s="2">
        <f>C25-Oil!C24</f>
        <v>4225</v>
      </c>
      <c r="L25" s="2">
        <f t="shared" si="1"/>
        <v>-139</v>
      </c>
      <c r="N25" s="2">
        <f t="shared" ref="N25:O25" si="11">SUM(J14:J25)</f>
        <v>44174</v>
      </c>
      <c r="O25" s="2">
        <f t="shared" si="11"/>
        <v>40086</v>
      </c>
      <c r="P25" s="2">
        <f t="shared" si="6"/>
        <v>4088</v>
      </c>
    </row>
    <row r="26" spans="1:16" x14ac:dyDescent="0.3">
      <c r="A26" s="5">
        <v>34881</v>
      </c>
      <c r="B26" s="2">
        <v>4004</v>
      </c>
      <c r="C26" s="2">
        <v>4003</v>
      </c>
      <c r="D26" s="2">
        <f t="shared" si="0"/>
        <v>1</v>
      </c>
      <c r="F26" s="2">
        <f t="shared" si="2"/>
        <v>45159</v>
      </c>
      <c r="G26" s="2">
        <f t="shared" si="3"/>
        <v>46918</v>
      </c>
      <c r="H26" s="2">
        <f t="shared" si="4"/>
        <v>-1759</v>
      </c>
      <c r="J26" s="2">
        <f>B26-Oil!B25</f>
        <v>3983</v>
      </c>
      <c r="K26" s="2">
        <f>C26-Oil!C25</f>
        <v>3538</v>
      </c>
      <c r="L26" s="2">
        <f t="shared" si="1"/>
        <v>445</v>
      </c>
      <c r="N26" s="2">
        <f t="shared" ref="N26:O26" si="12">SUM(J15:J26)</f>
        <v>44513</v>
      </c>
      <c r="O26" s="2">
        <f t="shared" si="12"/>
        <v>41461</v>
      </c>
      <c r="P26" s="2">
        <f t="shared" si="6"/>
        <v>3052</v>
      </c>
    </row>
    <row r="27" spans="1:16" x14ac:dyDescent="0.3">
      <c r="A27" s="5">
        <v>34912</v>
      </c>
      <c r="B27" s="2">
        <v>4558</v>
      </c>
      <c r="C27" s="2">
        <v>4461</v>
      </c>
      <c r="D27" s="2">
        <f t="shared" si="0"/>
        <v>97</v>
      </c>
      <c r="F27" s="2">
        <f t="shared" si="2"/>
        <v>45435</v>
      </c>
      <c r="G27" s="2">
        <f t="shared" si="3"/>
        <v>48603</v>
      </c>
      <c r="H27" s="2">
        <f t="shared" si="4"/>
        <v>-3168</v>
      </c>
      <c r="J27" s="2">
        <f>B27-Oil!B26</f>
        <v>4499</v>
      </c>
      <c r="K27" s="2">
        <f>C27-Oil!C26</f>
        <v>4044</v>
      </c>
      <c r="L27" s="2">
        <f t="shared" si="1"/>
        <v>455</v>
      </c>
      <c r="N27" s="2">
        <f t="shared" ref="N27:O27" si="13">SUM(J16:J27)</f>
        <v>44799</v>
      </c>
      <c r="O27" s="2">
        <f t="shared" si="13"/>
        <v>43126</v>
      </c>
      <c r="P27" s="2">
        <f t="shared" si="6"/>
        <v>1673</v>
      </c>
    </row>
    <row r="28" spans="1:16" x14ac:dyDescent="0.3">
      <c r="A28" s="5">
        <v>34943</v>
      </c>
      <c r="B28" s="2">
        <v>4167</v>
      </c>
      <c r="C28" s="2">
        <v>3687</v>
      </c>
      <c r="D28" s="2">
        <f t="shared" si="0"/>
        <v>480</v>
      </c>
      <c r="F28" s="2">
        <f t="shared" si="2"/>
        <v>45440</v>
      </c>
      <c r="G28" s="2">
        <f t="shared" si="3"/>
        <v>49649</v>
      </c>
      <c r="H28" s="2">
        <f t="shared" si="4"/>
        <v>-4209</v>
      </c>
      <c r="J28" s="2">
        <f>B28-Oil!B27</f>
        <v>4109</v>
      </c>
      <c r="K28" s="2">
        <f>C28-Oil!C27</f>
        <v>3319</v>
      </c>
      <c r="L28" s="2">
        <f t="shared" si="1"/>
        <v>790</v>
      </c>
      <c r="N28" s="2">
        <f t="shared" ref="N28:O28" si="14">SUM(J17:J28)</f>
        <v>44869</v>
      </c>
      <c r="O28" s="2">
        <f t="shared" si="14"/>
        <v>44244</v>
      </c>
      <c r="P28" s="2">
        <f t="shared" si="6"/>
        <v>625</v>
      </c>
    </row>
    <row r="29" spans="1:16" x14ac:dyDescent="0.3">
      <c r="A29" s="5">
        <v>34973</v>
      </c>
      <c r="B29" s="2">
        <v>4405</v>
      </c>
      <c r="C29" s="2">
        <v>4076</v>
      </c>
      <c r="D29" s="2">
        <f t="shared" si="0"/>
        <v>329</v>
      </c>
      <c r="F29" s="2">
        <f t="shared" si="2"/>
        <v>46003</v>
      </c>
      <c r="G29" s="2">
        <f t="shared" si="3"/>
        <v>50539</v>
      </c>
      <c r="H29" s="2">
        <f t="shared" si="4"/>
        <v>-4536</v>
      </c>
      <c r="J29" s="2">
        <f>B29-Oil!B28</f>
        <v>4357</v>
      </c>
      <c r="K29" s="2">
        <f>C29-Oil!C28</f>
        <v>3632</v>
      </c>
      <c r="L29" s="2">
        <f t="shared" si="1"/>
        <v>725</v>
      </c>
      <c r="N29" s="2">
        <f t="shared" ref="N29:O29" si="15">SUM(J18:J29)</f>
        <v>45462</v>
      </c>
      <c r="O29" s="2">
        <f t="shared" si="15"/>
        <v>45080</v>
      </c>
      <c r="P29" s="2">
        <f t="shared" si="6"/>
        <v>382</v>
      </c>
    </row>
    <row r="30" spans="1:16" x14ac:dyDescent="0.3">
      <c r="A30" s="5">
        <v>35004</v>
      </c>
      <c r="B30" s="2">
        <v>4048</v>
      </c>
      <c r="C30" s="2">
        <v>4137</v>
      </c>
      <c r="D30" s="2">
        <f t="shared" si="0"/>
        <v>-89</v>
      </c>
      <c r="F30" s="2">
        <f t="shared" si="2"/>
        <v>46345</v>
      </c>
      <c r="G30" s="2">
        <f t="shared" si="3"/>
        <v>50561</v>
      </c>
      <c r="H30" s="2">
        <f t="shared" si="4"/>
        <v>-4216</v>
      </c>
      <c r="J30" s="2">
        <f>B30-Oil!B29</f>
        <v>4007</v>
      </c>
      <c r="K30" s="2">
        <f>C30-Oil!C29</f>
        <v>3710</v>
      </c>
      <c r="L30" s="2">
        <f t="shared" si="1"/>
        <v>297</v>
      </c>
      <c r="N30" s="2">
        <f t="shared" ref="N30:O30" si="16">SUM(J19:J30)</f>
        <v>45871</v>
      </c>
      <c r="O30" s="2">
        <f t="shared" si="16"/>
        <v>45174</v>
      </c>
      <c r="P30" s="2">
        <f t="shared" si="6"/>
        <v>697</v>
      </c>
    </row>
    <row r="31" spans="1:16" x14ac:dyDescent="0.3">
      <c r="A31" s="5">
        <v>35034</v>
      </c>
      <c r="B31" s="2">
        <v>3875</v>
      </c>
      <c r="C31" s="2">
        <v>3932</v>
      </c>
      <c r="D31" s="2">
        <f t="shared" si="0"/>
        <v>-57</v>
      </c>
      <c r="F31" s="2">
        <f t="shared" si="2"/>
        <v>46506</v>
      </c>
      <c r="G31" s="2">
        <f t="shared" si="3"/>
        <v>49970</v>
      </c>
      <c r="H31" s="2">
        <f t="shared" si="4"/>
        <v>-3464</v>
      </c>
      <c r="J31" s="2">
        <f>B31-Oil!B30</f>
        <v>3808</v>
      </c>
      <c r="K31" s="2">
        <f>C31-Oil!C30</f>
        <v>3656</v>
      </c>
      <c r="L31" s="2">
        <f t="shared" si="1"/>
        <v>152</v>
      </c>
      <c r="N31" s="2">
        <f t="shared" ref="N31:O31" si="17">SUM(J20:J31)</f>
        <v>45999</v>
      </c>
      <c r="O31" s="2">
        <f t="shared" si="17"/>
        <v>44761</v>
      </c>
      <c r="P31" s="2">
        <f t="shared" si="6"/>
        <v>1238</v>
      </c>
    </row>
    <row r="32" spans="1:16" x14ac:dyDescent="0.3">
      <c r="A32" s="5">
        <v>35065</v>
      </c>
      <c r="B32" s="2">
        <v>3473</v>
      </c>
      <c r="C32" s="2">
        <v>3439.8</v>
      </c>
      <c r="D32" s="2">
        <f t="shared" si="0"/>
        <v>33.199999999999818</v>
      </c>
      <c r="F32" s="2">
        <f t="shared" si="2"/>
        <v>46999</v>
      </c>
      <c r="G32" s="2">
        <f t="shared" si="3"/>
        <v>50125.8</v>
      </c>
      <c r="H32" s="2">
        <f t="shared" si="4"/>
        <v>-3126.8000000000029</v>
      </c>
      <c r="J32" s="2">
        <f>B32-Oil!B31</f>
        <v>3415.6</v>
      </c>
      <c r="K32" s="2">
        <f>C32-Oil!C31</f>
        <v>3108.1000000000004</v>
      </c>
      <c r="L32" s="2">
        <f t="shared" si="1"/>
        <v>307.49999999999955</v>
      </c>
      <c r="N32" s="2">
        <f t="shared" ref="N32:O32" si="18">SUM(J21:J32)</f>
        <v>46471.6</v>
      </c>
      <c r="O32" s="2">
        <f t="shared" si="18"/>
        <v>45004.1</v>
      </c>
      <c r="P32" s="2">
        <f t="shared" si="6"/>
        <v>1467.5</v>
      </c>
    </row>
    <row r="33" spans="1:16" x14ac:dyDescent="0.3">
      <c r="A33" s="5">
        <v>35096</v>
      </c>
      <c r="B33" s="2">
        <v>3404.7</v>
      </c>
      <c r="C33" s="2">
        <v>3434.8</v>
      </c>
      <c r="D33" s="2">
        <f t="shared" si="0"/>
        <v>-30.100000000000364</v>
      </c>
      <c r="F33" s="2">
        <f t="shared" si="2"/>
        <v>47451.7</v>
      </c>
      <c r="G33" s="2">
        <f t="shared" si="3"/>
        <v>49548.600000000006</v>
      </c>
      <c r="H33" s="2">
        <f t="shared" si="4"/>
        <v>-2096.9000000000087</v>
      </c>
      <c r="J33" s="2">
        <f>B33-Oil!B32</f>
        <v>3351.7</v>
      </c>
      <c r="K33" s="2">
        <f>C33-Oil!C32</f>
        <v>3055.9</v>
      </c>
      <c r="L33" s="2">
        <f t="shared" si="1"/>
        <v>295.79999999999973</v>
      </c>
      <c r="N33" s="2">
        <f t="shared" ref="N33:O33" si="19">SUM(J22:J33)</f>
        <v>46899.299999999996</v>
      </c>
      <c r="O33" s="2">
        <f t="shared" si="19"/>
        <v>44401</v>
      </c>
      <c r="P33" s="2">
        <f t="shared" si="6"/>
        <v>2498.2999999999956</v>
      </c>
    </row>
    <row r="34" spans="1:16" x14ac:dyDescent="0.3">
      <c r="A34" s="5">
        <v>35125</v>
      </c>
      <c r="B34" s="2">
        <v>3408.1</v>
      </c>
      <c r="C34" s="2">
        <v>3876.4</v>
      </c>
      <c r="D34" s="2">
        <f t="shared" si="0"/>
        <v>-468.30000000000018</v>
      </c>
      <c r="F34" s="2">
        <f t="shared" si="2"/>
        <v>47060.799999999996</v>
      </c>
      <c r="G34" s="2">
        <f t="shared" si="3"/>
        <v>48704.000000000007</v>
      </c>
      <c r="H34" s="2">
        <f t="shared" si="4"/>
        <v>-1643.2000000000116</v>
      </c>
      <c r="J34" s="2">
        <f>B34-Oil!B33</f>
        <v>3360.7999999999997</v>
      </c>
      <c r="K34" s="2">
        <f>C34-Oil!C33</f>
        <v>3415.1</v>
      </c>
      <c r="L34" s="2">
        <f t="shared" si="1"/>
        <v>-54.300000000000182</v>
      </c>
      <c r="N34" s="2">
        <f t="shared" ref="N34:O34" si="20">SUM(J23:J34)</f>
        <v>46508.1</v>
      </c>
      <c r="O34" s="2">
        <f t="shared" si="20"/>
        <v>43524.1</v>
      </c>
      <c r="P34" s="2">
        <f t="shared" si="6"/>
        <v>2984</v>
      </c>
    </row>
    <row r="35" spans="1:16" x14ac:dyDescent="0.3">
      <c r="A35" s="5">
        <v>35156</v>
      </c>
      <c r="B35" s="2">
        <v>4271.3</v>
      </c>
      <c r="C35" s="2">
        <v>4073.8</v>
      </c>
      <c r="D35" s="2">
        <f t="shared" si="0"/>
        <v>197.5</v>
      </c>
      <c r="F35" s="2">
        <f t="shared" si="2"/>
        <v>47938.1</v>
      </c>
      <c r="G35" s="2">
        <f t="shared" si="3"/>
        <v>48914.80000000001</v>
      </c>
      <c r="H35" s="2">
        <f t="shared" si="4"/>
        <v>-976.70000000001164</v>
      </c>
      <c r="J35" s="2">
        <f>B35-Oil!B34</f>
        <v>4250.9000000000005</v>
      </c>
      <c r="K35" s="2">
        <f>C35-Oil!C34</f>
        <v>3441.6000000000004</v>
      </c>
      <c r="L35" s="2">
        <f t="shared" si="1"/>
        <v>809.30000000000018</v>
      </c>
      <c r="N35" s="2">
        <f t="shared" ref="N35:O35" si="21">SUM(J24:J35)</f>
        <v>47386</v>
      </c>
      <c r="O35" s="2">
        <f t="shared" si="21"/>
        <v>43484.7</v>
      </c>
      <c r="P35" s="2">
        <f t="shared" si="6"/>
        <v>3901.3000000000029</v>
      </c>
    </row>
    <row r="36" spans="1:16" x14ac:dyDescent="0.3">
      <c r="A36" s="5">
        <v>35186</v>
      </c>
      <c r="B36" s="2">
        <v>4505.8</v>
      </c>
      <c r="C36" s="2">
        <v>4249.2</v>
      </c>
      <c r="D36" s="2">
        <f t="shared" si="0"/>
        <v>256.60000000000036</v>
      </c>
      <c r="F36" s="2">
        <f t="shared" si="2"/>
        <v>48238.9</v>
      </c>
      <c r="G36" s="2">
        <f t="shared" si="3"/>
        <v>48267</v>
      </c>
      <c r="H36" s="2">
        <f t="shared" si="4"/>
        <v>-28.099999999998545</v>
      </c>
      <c r="J36" s="2">
        <f>B36-Oil!B35</f>
        <v>4471.8</v>
      </c>
      <c r="K36" s="2">
        <f>C36-Oil!C35</f>
        <v>3791.2</v>
      </c>
      <c r="L36" s="2">
        <f t="shared" si="1"/>
        <v>680.60000000000036</v>
      </c>
      <c r="N36" s="2">
        <f t="shared" ref="N36:O36" si="22">SUM(J25:J36)</f>
        <v>47699.8</v>
      </c>
      <c r="O36" s="2">
        <f t="shared" si="22"/>
        <v>42935.899999999994</v>
      </c>
      <c r="P36" s="2">
        <f t="shared" si="6"/>
        <v>4763.9000000000087</v>
      </c>
    </row>
    <row r="37" spans="1:16" x14ac:dyDescent="0.3">
      <c r="A37" s="5">
        <v>35217</v>
      </c>
      <c r="B37" s="2">
        <v>3839.9</v>
      </c>
      <c r="C37" s="2">
        <v>4167.8999999999996</v>
      </c>
      <c r="D37" s="2">
        <f t="shared" si="0"/>
        <v>-327.99999999999955</v>
      </c>
      <c r="F37" s="2">
        <f t="shared" si="2"/>
        <v>47959.80000000001</v>
      </c>
      <c r="G37" s="2">
        <f t="shared" si="3"/>
        <v>47537.9</v>
      </c>
      <c r="H37" s="2">
        <f t="shared" si="4"/>
        <v>421.90000000000873</v>
      </c>
      <c r="J37" s="2">
        <f>B37-Oil!B36</f>
        <v>3819</v>
      </c>
      <c r="K37" s="2">
        <f>C37-Oil!C36</f>
        <v>3718.7999999999997</v>
      </c>
      <c r="L37" s="2">
        <f t="shared" si="1"/>
        <v>100.20000000000027</v>
      </c>
      <c r="N37" s="2">
        <f t="shared" ref="N37:O37" si="23">SUM(J26:J37)</f>
        <v>47432.800000000003</v>
      </c>
      <c r="O37" s="2">
        <f t="shared" si="23"/>
        <v>42429.7</v>
      </c>
      <c r="P37" s="2">
        <f t="shared" si="6"/>
        <v>5003.1000000000058</v>
      </c>
    </row>
    <row r="38" spans="1:16" x14ac:dyDescent="0.3">
      <c r="A38" s="5">
        <v>35247</v>
      </c>
      <c r="B38" s="2">
        <v>4459</v>
      </c>
      <c r="C38" s="2">
        <v>4806.8999999999996</v>
      </c>
      <c r="D38" s="2">
        <f t="shared" si="0"/>
        <v>-347.89999999999964</v>
      </c>
      <c r="F38" s="2">
        <f t="shared" si="2"/>
        <v>48414.8</v>
      </c>
      <c r="G38" s="2">
        <f t="shared" si="3"/>
        <v>48341.8</v>
      </c>
      <c r="H38" s="2">
        <f t="shared" si="4"/>
        <v>73</v>
      </c>
      <c r="J38" s="2">
        <f>B38-Oil!B37</f>
        <v>4416.2</v>
      </c>
      <c r="K38" s="2">
        <f>C38-Oil!C37</f>
        <v>4223.2999999999993</v>
      </c>
      <c r="L38" s="2">
        <f t="shared" si="1"/>
        <v>192.90000000000055</v>
      </c>
      <c r="N38" s="2">
        <f t="shared" ref="N38:O38" si="24">SUM(J27:J38)</f>
        <v>47866</v>
      </c>
      <c r="O38" s="2">
        <f t="shared" si="24"/>
        <v>43115</v>
      </c>
      <c r="P38" s="2">
        <f t="shared" si="6"/>
        <v>4751</v>
      </c>
    </row>
    <row r="39" spans="1:16" x14ac:dyDescent="0.3">
      <c r="A39" s="5">
        <v>35278</v>
      </c>
      <c r="B39" s="2">
        <v>4380.8</v>
      </c>
      <c r="C39" s="2">
        <v>4661.6000000000004</v>
      </c>
      <c r="D39" s="2">
        <f t="shared" si="0"/>
        <v>-280.80000000000018</v>
      </c>
      <c r="F39" s="2">
        <f t="shared" si="2"/>
        <v>48237.600000000006</v>
      </c>
      <c r="G39" s="2">
        <f t="shared" si="3"/>
        <v>48542.400000000001</v>
      </c>
      <c r="H39" s="2">
        <f t="shared" si="4"/>
        <v>-304.79999999999563</v>
      </c>
      <c r="J39" s="2">
        <f>B39-Oil!B38</f>
        <v>4302.9000000000005</v>
      </c>
      <c r="K39" s="2">
        <f>C39-Oil!C38</f>
        <v>4211.6000000000004</v>
      </c>
      <c r="L39" s="2">
        <f t="shared" si="1"/>
        <v>91.300000000000182</v>
      </c>
      <c r="N39" s="2">
        <f t="shared" ref="N39:O39" si="25">SUM(J28:J39)</f>
        <v>47669.9</v>
      </c>
      <c r="O39" s="2">
        <f t="shared" si="25"/>
        <v>43282.6</v>
      </c>
      <c r="P39" s="2">
        <f t="shared" si="6"/>
        <v>4387.3000000000029</v>
      </c>
    </row>
    <row r="40" spans="1:16" x14ac:dyDescent="0.3">
      <c r="A40" s="5">
        <v>35309</v>
      </c>
      <c r="B40" s="2">
        <v>4115.3</v>
      </c>
      <c r="C40" s="2">
        <v>4748.3</v>
      </c>
      <c r="D40" s="2">
        <f t="shared" si="0"/>
        <v>-633</v>
      </c>
      <c r="F40" s="2">
        <f t="shared" si="2"/>
        <v>48185.9</v>
      </c>
      <c r="G40" s="2">
        <f t="shared" si="3"/>
        <v>49603.700000000004</v>
      </c>
      <c r="H40" s="2">
        <f t="shared" si="4"/>
        <v>-1417.8000000000029</v>
      </c>
      <c r="J40" s="2">
        <f>B40-Oil!B39</f>
        <v>4073.9</v>
      </c>
      <c r="K40" s="2">
        <f>C40-Oil!C39</f>
        <v>4037.5</v>
      </c>
      <c r="L40" s="2">
        <f t="shared" si="1"/>
        <v>36.400000000000091</v>
      </c>
      <c r="N40" s="2">
        <f t="shared" ref="N40:O40" si="26">SUM(J29:J40)</f>
        <v>47634.8</v>
      </c>
      <c r="O40" s="2">
        <f t="shared" si="26"/>
        <v>44001.1</v>
      </c>
      <c r="P40" s="2">
        <f t="shared" si="6"/>
        <v>3633.7000000000044</v>
      </c>
    </row>
    <row r="41" spans="1:16" x14ac:dyDescent="0.3">
      <c r="A41" s="5">
        <v>35339</v>
      </c>
      <c r="B41" s="2">
        <v>4188</v>
      </c>
      <c r="C41" s="2">
        <v>5496.7</v>
      </c>
      <c r="D41" s="2">
        <f t="shared" si="0"/>
        <v>-1308.6999999999998</v>
      </c>
      <c r="F41" s="2">
        <f t="shared" si="2"/>
        <v>47968.900000000009</v>
      </c>
      <c r="G41" s="2">
        <f t="shared" si="3"/>
        <v>51024.4</v>
      </c>
      <c r="H41" s="2">
        <f t="shared" si="4"/>
        <v>-3055.4999999999927</v>
      </c>
      <c r="J41" s="2">
        <f>B41-Oil!B40</f>
        <v>4140.5</v>
      </c>
      <c r="K41" s="2">
        <f>C41-Oil!C40</f>
        <v>4790.7</v>
      </c>
      <c r="L41" s="2">
        <f t="shared" si="1"/>
        <v>-650.19999999999982</v>
      </c>
      <c r="N41" s="2">
        <f t="shared" ref="N41:O41" si="27">SUM(J30:J41)</f>
        <v>47418.3</v>
      </c>
      <c r="O41" s="2">
        <f t="shared" si="27"/>
        <v>45159.799999999996</v>
      </c>
      <c r="P41" s="2">
        <f t="shared" si="6"/>
        <v>2258.5000000000073</v>
      </c>
    </row>
    <row r="42" spans="1:16" x14ac:dyDescent="0.3">
      <c r="A42" s="5">
        <v>35370</v>
      </c>
      <c r="B42" s="2">
        <v>3911.5</v>
      </c>
      <c r="C42" s="2">
        <v>4755.7</v>
      </c>
      <c r="D42" s="2">
        <f t="shared" si="0"/>
        <v>-844.19999999999982</v>
      </c>
      <c r="F42" s="2">
        <f t="shared" si="2"/>
        <v>47832.400000000009</v>
      </c>
      <c r="G42" s="2">
        <f t="shared" si="3"/>
        <v>51643.1</v>
      </c>
      <c r="H42" s="2">
        <f t="shared" si="4"/>
        <v>-3810.6999999999898</v>
      </c>
      <c r="J42" s="2">
        <f>B42-Oil!B41</f>
        <v>3878.7</v>
      </c>
      <c r="K42" s="2">
        <f>C42-Oil!C41</f>
        <v>4141.8999999999996</v>
      </c>
      <c r="L42" s="2">
        <f t="shared" si="1"/>
        <v>-263.19999999999982</v>
      </c>
      <c r="N42" s="2">
        <f t="shared" ref="N42:O42" si="28">SUM(J31:J42)</f>
        <v>47290</v>
      </c>
      <c r="O42" s="2">
        <f t="shared" si="28"/>
        <v>45591.7</v>
      </c>
      <c r="P42" s="2">
        <f t="shared" si="6"/>
        <v>1698.3000000000029</v>
      </c>
    </row>
    <row r="43" spans="1:16" x14ac:dyDescent="0.3">
      <c r="A43" s="5">
        <v>35400</v>
      </c>
      <c r="B43" s="2">
        <v>3789.3</v>
      </c>
      <c r="C43" s="2">
        <v>5634.7</v>
      </c>
      <c r="D43" s="2">
        <f t="shared" si="0"/>
        <v>-1845.3999999999996</v>
      </c>
      <c r="F43" s="2">
        <f t="shared" si="2"/>
        <v>47746.700000000004</v>
      </c>
      <c r="G43" s="2">
        <f t="shared" si="3"/>
        <v>53345.799999999996</v>
      </c>
      <c r="H43" s="2">
        <f t="shared" si="4"/>
        <v>-5599.0999999999913</v>
      </c>
      <c r="J43" s="2">
        <f>B43-Oil!B42</f>
        <v>3757.7000000000003</v>
      </c>
      <c r="K43" s="2">
        <f>C43-Oil!C42</f>
        <v>4940.8999999999996</v>
      </c>
      <c r="L43" s="2">
        <f t="shared" si="1"/>
        <v>-1183.1999999999994</v>
      </c>
      <c r="N43" s="2">
        <f t="shared" ref="N43:O43" si="29">SUM(J32:J43)</f>
        <v>47239.7</v>
      </c>
      <c r="O43" s="2">
        <f t="shared" si="29"/>
        <v>46876.6</v>
      </c>
      <c r="P43" s="2">
        <f t="shared" si="6"/>
        <v>363.09999999999854</v>
      </c>
    </row>
    <row r="44" spans="1:16" x14ac:dyDescent="0.3">
      <c r="A44" s="5">
        <v>35431</v>
      </c>
      <c r="B44" s="2">
        <v>3684.6</v>
      </c>
      <c r="C44" s="2">
        <v>2512.1</v>
      </c>
      <c r="D44" s="2">
        <f t="shared" si="0"/>
        <v>1172.5</v>
      </c>
      <c r="F44" s="2">
        <f t="shared" si="2"/>
        <v>47958.299999999996</v>
      </c>
      <c r="G44" s="2">
        <f t="shared" si="3"/>
        <v>52418.099999999991</v>
      </c>
      <c r="H44" s="2">
        <f t="shared" si="4"/>
        <v>-4459.7999999999956</v>
      </c>
      <c r="J44" s="2">
        <f>B44-Oil!B43</f>
        <v>3647.7999999999997</v>
      </c>
      <c r="K44" s="2">
        <f>C44-Oil!C43</f>
        <v>2493.7999999999997</v>
      </c>
      <c r="L44" s="2">
        <f t="shared" si="1"/>
        <v>1154</v>
      </c>
      <c r="N44" s="2">
        <f t="shared" ref="N44:O44" si="30">SUM(J33:J44)</f>
        <v>47471.9</v>
      </c>
      <c r="O44" s="2">
        <f t="shared" si="30"/>
        <v>46262.3</v>
      </c>
      <c r="P44" s="2">
        <f t="shared" si="6"/>
        <v>1209.5999999999985</v>
      </c>
    </row>
    <row r="45" spans="1:16" x14ac:dyDescent="0.3">
      <c r="A45" s="5">
        <v>35462</v>
      </c>
      <c r="B45" s="2">
        <v>3146.3</v>
      </c>
      <c r="C45" s="2">
        <v>4340.2</v>
      </c>
      <c r="D45" s="2">
        <f t="shared" si="0"/>
        <v>-1193.8999999999996</v>
      </c>
      <c r="F45" s="2">
        <f t="shared" si="2"/>
        <v>47699.9</v>
      </c>
      <c r="G45" s="2">
        <f t="shared" si="3"/>
        <v>53323.499999999993</v>
      </c>
      <c r="H45" s="2">
        <f t="shared" si="4"/>
        <v>-5623.5999999999913</v>
      </c>
      <c r="J45" s="2">
        <f>B45-Oil!B44</f>
        <v>3123.3</v>
      </c>
      <c r="K45" s="2">
        <f>C45-Oil!C44</f>
        <v>3815.6</v>
      </c>
      <c r="L45" s="2">
        <f t="shared" si="1"/>
        <v>-692.29999999999973</v>
      </c>
      <c r="N45" s="2">
        <f t="shared" ref="N45:O45" si="31">SUM(J34:J45)</f>
        <v>47243.5</v>
      </c>
      <c r="O45" s="2">
        <f t="shared" si="31"/>
        <v>47022</v>
      </c>
      <c r="P45" s="2">
        <f t="shared" si="6"/>
        <v>221.5</v>
      </c>
    </row>
    <row r="46" spans="1:16" x14ac:dyDescent="0.3">
      <c r="A46" s="5">
        <v>35490</v>
      </c>
      <c r="B46" s="2">
        <v>3826.1</v>
      </c>
      <c r="C46" s="2">
        <v>4727.5</v>
      </c>
      <c r="D46" s="2">
        <f t="shared" si="0"/>
        <v>-901.40000000000009</v>
      </c>
      <c r="F46" s="2">
        <f t="shared" si="2"/>
        <v>48117.9</v>
      </c>
      <c r="G46" s="2">
        <f t="shared" si="3"/>
        <v>54174.599999999991</v>
      </c>
      <c r="H46" s="2">
        <f t="shared" si="4"/>
        <v>-6056.6999999999898</v>
      </c>
      <c r="J46" s="2">
        <f>B46-Oil!B45</f>
        <v>3815.1</v>
      </c>
      <c r="K46" s="2">
        <f>C46-Oil!C45</f>
        <v>4072.2</v>
      </c>
      <c r="L46" s="2">
        <f t="shared" si="1"/>
        <v>-257.09999999999991</v>
      </c>
      <c r="N46" s="2">
        <f t="shared" ref="N46:O46" si="32">SUM(J35:J46)</f>
        <v>47697.8</v>
      </c>
      <c r="O46" s="2">
        <f t="shared" si="32"/>
        <v>47679.1</v>
      </c>
      <c r="P46" s="2">
        <f t="shared" si="6"/>
        <v>18.700000000004366</v>
      </c>
    </row>
    <row r="47" spans="1:16" x14ac:dyDescent="0.3">
      <c r="A47" s="5">
        <v>35521</v>
      </c>
      <c r="B47" s="2">
        <v>4628.8</v>
      </c>
      <c r="C47" s="2">
        <v>5534.6</v>
      </c>
      <c r="D47" s="2">
        <f t="shared" si="0"/>
        <v>-905.80000000000018</v>
      </c>
      <c r="F47" s="2">
        <f t="shared" si="2"/>
        <v>48475.4</v>
      </c>
      <c r="G47" s="2">
        <f t="shared" si="3"/>
        <v>55635.399999999987</v>
      </c>
      <c r="H47" s="2">
        <f t="shared" si="4"/>
        <v>-7159.9999999999854</v>
      </c>
      <c r="J47" s="2">
        <f>B47-Oil!B46</f>
        <v>4592.7</v>
      </c>
      <c r="K47" s="2">
        <f>C47-Oil!C46</f>
        <v>4802.4000000000005</v>
      </c>
      <c r="L47" s="2">
        <f t="shared" si="1"/>
        <v>-209.70000000000073</v>
      </c>
      <c r="N47" s="2">
        <f t="shared" ref="N47:O47" si="33">SUM(J36:J47)</f>
        <v>48039.600000000006</v>
      </c>
      <c r="O47" s="2">
        <f t="shared" si="33"/>
        <v>49039.9</v>
      </c>
      <c r="P47" s="2">
        <f t="shared" si="6"/>
        <v>-1000.2999999999956</v>
      </c>
    </row>
    <row r="48" spans="1:16" x14ac:dyDescent="0.3">
      <c r="A48" s="5">
        <v>35551</v>
      </c>
      <c r="B48" s="2">
        <v>4658.2</v>
      </c>
      <c r="C48" s="2">
        <v>4721.5</v>
      </c>
      <c r="D48" s="2">
        <f t="shared" si="0"/>
        <v>-63.300000000000182</v>
      </c>
      <c r="F48" s="2">
        <f t="shared" si="2"/>
        <v>48627.799999999996</v>
      </c>
      <c r="G48" s="2">
        <f t="shared" si="3"/>
        <v>56107.7</v>
      </c>
      <c r="H48" s="2">
        <f t="shared" si="4"/>
        <v>-7479.9000000000015</v>
      </c>
      <c r="J48" s="2">
        <f>B48-Oil!B47</f>
        <v>4647</v>
      </c>
      <c r="K48" s="2">
        <f>C48-Oil!C47</f>
        <v>4341.8999999999996</v>
      </c>
      <c r="L48" s="2">
        <f t="shared" si="1"/>
        <v>305.10000000000036</v>
      </c>
      <c r="N48" s="2">
        <f t="shared" ref="N48:O48" si="34">SUM(J37:J48)</f>
        <v>48214.8</v>
      </c>
      <c r="O48" s="2">
        <f t="shared" si="34"/>
        <v>49590.6</v>
      </c>
      <c r="P48" s="2">
        <f t="shared" si="6"/>
        <v>-1375.7999999999956</v>
      </c>
    </row>
    <row r="49" spans="1:16" x14ac:dyDescent="0.3">
      <c r="A49" s="5">
        <v>35582</v>
      </c>
      <c r="B49" s="2">
        <v>4842.7</v>
      </c>
      <c r="C49" s="2">
        <v>5208.1000000000004</v>
      </c>
      <c r="D49" s="2">
        <f t="shared" si="0"/>
        <v>-365.40000000000055</v>
      </c>
      <c r="F49" s="2">
        <f t="shared" si="2"/>
        <v>49630.599999999991</v>
      </c>
      <c r="G49" s="2">
        <f t="shared" si="3"/>
        <v>57147.899999999994</v>
      </c>
      <c r="H49" s="2">
        <f t="shared" si="4"/>
        <v>-7517.3000000000029</v>
      </c>
      <c r="J49" s="2">
        <f>B49-Oil!B48</f>
        <v>4818.3</v>
      </c>
      <c r="K49" s="2">
        <f>C49-Oil!C48</f>
        <v>4644.9000000000005</v>
      </c>
      <c r="L49" s="2">
        <f t="shared" si="1"/>
        <v>173.39999999999964</v>
      </c>
      <c r="N49" s="2">
        <f t="shared" ref="N49:O49" si="35">SUM(J38:J49)</f>
        <v>49214.1</v>
      </c>
      <c r="O49" s="2">
        <f t="shared" si="35"/>
        <v>50516.700000000004</v>
      </c>
      <c r="P49" s="2">
        <f t="shared" si="6"/>
        <v>-1302.6000000000058</v>
      </c>
    </row>
    <row r="50" spans="1:16" x14ac:dyDescent="0.3">
      <c r="A50" s="5">
        <v>35612</v>
      </c>
      <c r="B50" s="2">
        <v>5237.7</v>
      </c>
      <c r="C50" s="2">
        <v>5782.9</v>
      </c>
      <c r="D50" s="2">
        <f t="shared" si="0"/>
        <v>-545.19999999999982</v>
      </c>
      <c r="F50" s="2">
        <f t="shared" si="2"/>
        <v>50409.299999999988</v>
      </c>
      <c r="G50" s="2">
        <f t="shared" si="3"/>
        <v>58123.9</v>
      </c>
      <c r="H50" s="2">
        <f t="shared" si="4"/>
        <v>-7714.6000000000131</v>
      </c>
      <c r="J50" s="2">
        <f>B50-Oil!B49</f>
        <v>5188.3</v>
      </c>
      <c r="K50" s="2">
        <f>C50-Oil!C49</f>
        <v>5391.5999999999995</v>
      </c>
      <c r="L50" s="2">
        <f t="shared" si="1"/>
        <v>-203.29999999999927</v>
      </c>
      <c r="N50" s="2">
        <f t="shared" ref="N50:O50" si="36">SUM(J39:J50)</f>
        <v>49986.200000000004</v>
      </c>
      <c r="O50" s="2">
        <f t="shared" si="36"/>
        <v>51685</v>
      </c>
      <c r="P50" s="2">
        <f t="shared" si="6"/>
        <v>-1698.7999999999956</v>
      </c>
    </row>
    <row r="51" spans="1:16" x14ac:dyDescent="0.3">
      <c r="A51" s="5">
        <v>35643</v>
      </c>
      <c r="B51" s="2">
        <v>5073.2</v>
      </c>
      <c r="C51" s="2">
        <v>5369.6</v>
      </c>
      <c r="D51" s="2">
        <f t="shared" si="0"/>
        <v>-296.40000000000055</v>
      </c>
      <c r="F51" s="2">
        <f t="shared" si="2"/>
        <v>51101.699999999983</v>
      </c>
      <c r="G51" s="2">
        <f t="shared" si="3"/>
        <v>58831.9</v>
      </c>
      <c r="H51" s="2">
        <f t="shared" si="4"/>
        <v>-7730.2000000000189</v>
      </c>
      <c r="J51" s="2">
        <f>B51-Oil!B50</f>
        <v>5024.8</v>
      </c>
      <c r="K51" s="2">
        <f>C51-Oil!C50</f>
        <v>4808.9000000000005</v>
      </c>
      <c r="L51" s="2">
        <f t="shared" si="1"/>
        <v>215.89999999999964</v>
      </c>
      <c r="N51" s="2">
        <f t="shared" ref="N51:O51" si="37">SUM(J40:J51)</f>
        <v>50708.100000000006</v>
      </c>
      <c r="O51" s="2">
        <f t="shared" si="37"/>
        <v>52282.3</v>
      </c>
      <c r="P51" s="2">
        <f t="shared" si="6"/>
        <v>-1574.1999999999971</v>
      </c>
    </row>
    <row r="52" spans="1:16" x14ac:dyDescent="0.3">
      <c r="A52" s="5">
        <v>35674</v>
      </c>
      <c r="B52" s="2">
        <v>4588.1000000000004</v>
      </c>
      <c r="C52" s="2">
        <v>5435.5</v>
      </c>
      <c r="D52" s="2">
        <f t="shared" si="0"/>
        <v>-847.39999999999964</v>
      </c>
      <c r="F52" s="2">
        <f t="shared" si="2"/>
        <v>51574.499999999993</v>
      </c>
      <c r="G52" s="2">
        <f t="shared" si="3"/>
        <v>59519.1</v>
      </c>
      <c r="H52" s="2">
        <f t="shared" si="4"/>
        <v>-7944.6000000000058</v>
      </c>
      <c r="J52" s="2">
        <f>B52-Oil!B51</f>
        <v>4551.6000000000004</v>
      </c>
      <c r="K52" s="2">
        <f>C52-Oil!C51</f>
        <v>4866.1000000000004</v>
      </c>
      <c r="L52" s="2">
        <f t="shared" si="1"/>
        <v>-314.5</v>
      </c>
      <c r="N52" s="2">
        <f t="shared" ref="N52:O52" si="38">SUM(J41:J52)</f>
        <v>51185.8</v>
      </c>
      <c r="O52" s="2">
        <f t="shared" si="38"/>
        <v>53110.9</v>
      </c>
      <c r="P52" s="2">
        <f t="shared" si="6"/>
        <v>-1925.0999999999985</v>
      </c>
    </row>
    <row r="53" spans="1:16" x14ac:dyDescent="0.3">
      <c r="A53" s="5">
        <v>35704</v>
      </c>
      <c r="B53" s="2">
        <v>4792.7</v>
      </c>
      <c r="C53" s="2">
        <v>5646.6</v>
      </c>
      <c r="D53" s="2">
        <f t="shared" si="0"/>
        <v>-853.90000000000055</v>
      </c>
      <c r="F53" s="2">
        <f t="shared" si="2"/>
        <v>52179.19999999999</v>
      </c>
      <c r="G53" s="2">
        <f t="shared" si="3"/>
        <v>59669</v>
      </c>
      <c r="H53" s="2">
        <f t="shared" si="4"/>
        <v>-7489.8000000000102</v>
      </c>
      <c r="J53" s="2">
        <f>B53-Oil!B52</f>
        <v>4748.7</v>
      </c>
      <c r="K53" s="2">
        <f>C53-Oil!C52</f>
        <v>5090.3</v>
      </c>
      <c r="L53" s="2">
        <f t="shared" si="1"/>
        <v>-341.60000000000036</v>
      </c>
      <c r="N53" s="2">
        <f t="shared" ref="N53:O53" si="39">SUM(J42:J53)</f>
        <v>51794</v>
      </c>
      <c r="O53" s="2">
        <f t="shared" si="39"/>
        <v>53410.5</v>
      </c>
      <c r="P53" s="2">
        <f t="shared" si="6"/>
        <v>-1616.5</v>
      </c>
    </row>
    <row r="54" spans="1:16" x14ac:dyDescent="0.3">
      <c r="A54" s="5">
        <v>35735</v>
      </c>
      <c r="B54" s="2">
        <v>3973.6</v>
      </c>
      <c r="C54" s="2">
        <v>5262.5</v>
      </c>
      <c r="D54" s="2">
        <f t="shared" si="0"/>
        <v>-1288.9000000000001</v>
      </c>
      <c r="F54" s="2">
        <f t="shared" si="2"/>
        <v>52241.299999999996</v>
      </c>
      <c r="G54" s="2">
        <f t="shared" si="3"/>
        <v>60175.799999999996</v>
      </c>
      <c r="H54" s="2">
        <f t="shared" si="4"/>
        <v>-7934.5</v>
      </c>
      <c r="J54" s="2">
        <f>B54-Oil!B53</f>
        <v>3946.9</v>
      </c>
      <c r="K54" s="2">
        <f>C54-Oil!C53</f>
        <v>4581.7</v>
      </c>
      <c r="L54" s="2">
        <f t="shared" si="1"/>
        <v>-634.79999999999973</v>
      </c>
      <c r="N54" s="2">
        <f t="shared" ref="N54:O54" si="40">SUM(J43:J54)</f>
        <v>51862.2</v>
      </c>
      <c r="O54" s="2">
        <f t="shared" si="40"/>
        <v>53850.3</v>
      </c>
      <c r="P54" s="2">
        <f t="shared" si="6"/>
        <v>-1988.1000000000058</v>
      </c>
    </row>
    <row r="55" spans="1:16" x14ac:dyDescent="0.3">
      <c r="A55" s="5">
        <v>35765</v>
      </c>
      <c r="B55" s="2">
        <v>4534.1000000000004</v>
      </c>
      <c r="C55" s="2">
        <v>5299.1</v>
      </c>
      <c r="D55" s="2">
        <f t="shared" si="0"/>
        <v>-765</v>
      </c>
      <c r="F55" s="2">
        <f t="shared" si="2"/>
        <v>52986.099999999991</v>
      </c>
      <c r="G55" s="2">
        <f t="shared" si="3"/>
        <v>59840.2</v>
      </c>
      <c r="H55" s="2">
        <f t="shared" si="4"/>
        <v>-6854.1000000000058</v>
      </c>
      <c r="J55" s="2">
        <f>B55-Oil!B54</f>
        <v>4519</v>
      </c>
      <c r="K55" s="2">
        <f>C55-Oil!C54</f>
        <v>4725</v>
      </c>
      <c r="L55" s="2">
        <f t="shared" si="1"/>
        <v>-206</v>
      </c>
      <c r="N55" s="2">
        <f t="shared" ref="N55:O55" si="41">SUM(J44:J55)</f>
        <v>52623.5</v>
      </c>
      <c r="O55" s="2">
        <f t="shared" si="41"/>
        <v>53634.400000000001</v>
      </c>
      <c r="P55" s="2">
        <f t="shared" si="6"/>
        <v>-1010.9000000000015</v>
      </c>
    </row>
    <row r="56" spans="1:16" x14ac:dyDescent="0.3">
      <c r="A56" s="5">
        <v>35796</v>
      </c>
      <c r="B56" s="2">
        <v>3914.4</v>
      </c>
      <c r="C56" s="2">
        <v>4640.6000000000004</v>
      </c>
      <c r="D56" s="2">
        <f t="shared" si="0"/>
        <v>-726.20000000000027</v>
      </c>
      <c r="F56" s="2">
        <f t="shared" si="2"/>
        <v>53215.9</v>
      </c>
      <c r="G56" s="2">
        <f t="shared" si="3"/>
        <v>61968.7</v>
      </c>
      <c r="H56" s="2">
        <f t="shared" si="4"/>
        <v>-8752.7999999999956</v>
      </c>
      <c r="J56" s="2">
        <f>B56-Oil!B55</f>
        <v>3882.1</v>
      </c>
      <c r="K56" s="2">
        <f>C56-Oil!C55</f>
        <v>4161.4000000000005</v>
      </c>
      <c r="L56" s="2">
        <f t="shared" si="1"/>
        <v>-279.30000000000064</v>
      </c>
      <c r="N56" s="2">
        <f t="shared" ref="N56:O56" si="42">SUM(J45:J56)</f>
        <v>52857.799999999996</v>
      </c>
      <c r="O56" s="2">
        <f t="shared" si="42"/>
        <v>55302</v>
      </c>
      <c r="P56" s="2">
        <f t="shared" si="6"/>
        <v>-2444.2000000000044</v>
      </c>
    </row>
    <row r="57" spans="1:16" x14ac:dyDescent="0.3">
      <c r="A57" s="5">
        <v>35827</v>
      </c>
      <c r="B57" s="2">
        <v>3714.6</v>
      </c>
      <c r="C57" s="2">
        <v>3936</v>
      </c>
      <c r="D57" s="2">
        <f t="shared" si="0"/>
        <v>-221.40000000000009</v>
      </c>
      <c r="F57" s="2">
        <f t="shared" si="2"/>
        <v>53784.2</v>
      </c>
      <c r="G57" s="2">
        <f t="shared" si="3"/>
        <v>61564.499999999993</v>
      </c>
      <c r="H57" s="2">
        <f t="shared" si="4"/>
        <v>-7780.2999999999956</v>
      </c>
      <c r="J57" s="2">
        <f>B57-Oil!B56</f>
        <v>3707.9</v>
      </c>
      <c r="K57" s="2">
        <f>C57-Oil!C56</f>
        <v>3580.9</v>
      </c>
      <c r="L57" s="2">
        <f t="shared" si="1"/>
        <v>127</v>
      </c>
      <c r="N57" s="2">
        <f t="shared" ref="N57:O57" si="43">SUM(J46:J57)</f>
        <v>53442.399999999994</v>
      </c>
      <c r="O57" s="2">
        <f t="shared" si="43"/>
        <v>55067.3</v>
      </c>
      <c r="P57" s="2">
        <f t="shared" si="6"/>
        <v>-1624.9000000000087</v>
      </c>
    </row>
    <row r="58" spans="1:16" x14ac:dyDescent="0.3">
      <c r="A58" s="5">
        <v>35855</v>
      </c>
      <c r="B58" s="2">
        <v>4272.6000000000004</v>
      </c>
      <c r="C58" s="2">
        <v>5167.8999999999996</v>
      </c>
      <c r="D58" s="2">
        <f t="shared" si="0"/>
        <v>-895.29999999999927</v>
      </c>
      <c r="F58" s="2">
        <f t="shared" si="2"/>
        <v>54230.7</v>
      </c>
      <c r="G58" s="2">
        <f t="shared" si="3"/>
        <v>62004.899999999994</v>
      </c>
      <c r="H58" s="2">
        <f t="shared" si="4"/>
        <v>-7774.1999999999971</v>
      </c>
      <c r="J58" s="2">
        <f>B58-Oil!B57</f>
        <v>4251.7000000000007</v>
      </c>
      <c r="K58" s="2">
        <f>C58-Oil!C57</f>
        <v>4670.5</v>
      </c>
      <c r="L58" s="2">
        <f t="shared" si="1"/>
        <v>-418.79999999999927</v>
      </c>
      <c r="N58" s="2">
        <f t="shared" ref="N58:O58" si="44">SUM(J47:J58)</f>
        <v>53879</v>
      </c>
      <c r="O58" s="2">
        <f t="shared" si="44"/>
        <v>55665.600000000006</v>
      </c>
      <c r="P58" s="2">
        <f t="shared" si="6"/>
        <v>-1786.6000000000058</v>
      </c>
    </row>
    <row r="59" spans="1:16" x14ac:dyDescent="0.3">
      <c r="A59" s="5">
        <v>35886</v>
      </c>
      <c r="B59" s="2">
        <v>4571.8999999999996</v>
      </c>
      <c r="C59" s="2">
        <v>4629.5</v>
      </c>
      <c r="D59" s="2">
        <f t="shared" si="0"/>
        <v>-57.600000000000364</v>
      </c>
      <c r="F59" s="2">
        <f t="shared" si="2"/>
        <v>54173.8</v>
      </c>
      <c r="G59" s="2">
        <f t="shared" si="3"/>
        <v>61099.799999999996</v>
      </c>
      <c r="H59" s="2">
        <f t="shared" si="4"/>
        <v>-6925.9999999999927</v>
      </c>
      <c r="J59" s="2">
        <f>B59-Oil!B58</f>
        <v>4548.5999999999995</v>
      </c>
      <c r="K59" s="2">
        <f>C59-Oil!C58</f>
        <v>4212</v>
      </c>
      <c r="L59" s="2">
        <f t="shared" si="1"/>
        <v>336.59999999999945</v>
      </c>
      <c r="N59" s="2">
        <f t="shared" ref="N59:O59" si="45">SUM(J48:J59)</f>
        <v>53834.9</v>
      </c>
      <c r="O59" s="2">
        <f t="shared" si="45"/>
        <v>55075.200000000004</v>
      </c>
      <c r="P59" s="2">
        <f t="shared" si="6"/>
        <v>-1240.3000000000029</v>
      </c>
    </row>
    <row r="60" spans="1:16" x14ac:dyDescent="0.3">
      <c r="A60" s="5">
        <v>35916</v>
      </c>
      <c r="B60" s="2">
        <v>4608.6000000000004</v>
      </c>
      <c r="C60" s="2">
        <v>4733.8</v>
      </c>
      <c r="D60" s="2">
        <f t="shared" si="0"/>
        <v>-125.19999999999982</v>
      </c>
      <c r="F60" s="2">
        <f t="shared" si="2"/>
        <v>54124.2</v>
      </c>
      <c r="G60" s="2">
        <f t="shared" si="3"/>
        <v>61112.1</v>
      </c>
      <c r="H60" s="2">
        <f t="shared" si="4"/>
        <v>-6987.9000000000015</v>
      </c>
      <c r="J60" s="2">
        <f>B60-Oil!B59</f>
        <v>4580.8</v>
      </c>
      <c r="K60" s="2">
        <f>C60-Oil!C59</f>
        <v>4347.1000000000004</v>
      </c>
      <c r="L60" s="2">
        <f t="shared" si="1"/>
        <v>233.69999999999982</v>
      </c>
      <c r="N60" s="2">
        <f t="shared" ref="N60:O60" si="46">SUM(J49:J60)</f>
        <v>53768.700000000004</v>
      </c>
      <c r="O60" s="2">
        <f t="shared" si="46"/>
        <v>55080.4</v>
      </c>
      <c r="P60" s="2">
        <f t="shared" si="6"/>
        <v>-1311.6999999999971</v>
      </c>
    </row>
    <row r="61" spans="1:16" x14ac:dyDescent="0.3">
      <c r="A61" s="5">
        <v>35947</v>
      </c>
      <c r="B61" s="2">
        <v>4885.8999999999996</v>
      </c>
      <c r="C61" s="2">
        <v>4700.8999999999996</v>
      </c>
      <c r="D61" s="2">
        <f t="shared" si="0"/>
        <v>185</v>
      </c>
      <c r="F61" s="2">
        <f t="shared" si="2"/>
        <v>54167.4</v>
      </c>
      <c r="G61" s="2">
        <f t="shared" si="3"/>
        <v>60604.9</v>
      </c>
      <c r="H61" s="2">
        <f t="shared" si="4"/>
        <v>-6437.5</v>
      </c>
      <c r="J61" s="2">
        <f>B61-Oil!B60</f>
        <v>4856.3999999999996</v>
      </c>
      <c r="K61" s="2">
        <f>C61-Oil!C60</f>
        <v>4354.8999999999996</v>
      </c>
      <c r="L61" s="2">
        <f t="shared" si="1"/>
        <v>501.5</v>
      </c>
      <c r="N61" s="2">
        <f t="shared" ref="N61:O61" si="47">SUM(J50:J61)</f>
        <v>53806.8</v>
      </c>
      <c r="O61" s="2">
        <f t="shared" si="47"/>
        <v>54790.400000000001</v>
      </c>
      <c r="P61" s="2">
        <f t="shared" si="6"/>
        <v>-983.59999999999854</v>
      </c>
    </row>
    <row r="62" spans="1:16" x14ac:dyDescent="0.3">
      <c r="A62" s="5">
        <v>35977</v>
      </c>
      <c r="B62" s="2">
        <v>4969.7</v>
      </c>
      <c r="C62" s="2">
        <v>5392.6</v>
      </c>
      <c r="D62" s="2">
        <f t="shared" si="0"/>
        <v>-422.90000000000055</v>
      </c>
      <c r="F62" s="2">
        <f t="shared" si="2"/>
        <v>53899.399999999994</v>
      </c>
      <c r="G62" s="2">
        <f t="shared" si="3"/>
        <v>60214.600000000006</v>
      </c>
      <c r="H62" s="2">
        <f t="shared" si="4"/>
        <v>-6315.2000000000116</v>
      </c>
      <c r="J62" s="2">
        <f>B62-Oil!B61</f>
        <v>4907.8</v>
      </c>
      <c r="K62" s="2">
        <f>C62-Oil!C61</f>
        <v>5028.3</v>
      </c>
      <c r="L62" s="2">
        <f t="shared" si="1"/>
        <v>-120.5</v>
      </c>
      <c r="N62" s="2">
        <f t="shared" ref="N62:O62" si="48">SUM(J51:J62)</f>
        <v>53526.30000000001</v>
      </c>
      <c r="O62" s="2">
        <f t="shared" si="48"/>
        <v>54427.100000000006</v>
      </c>
      <c r="P62" s="2">
        <f t="shared" si="6"/>
        <v>-900.79999999999563</v>
      </c>
    </row>
    <row r="63" spans="1:16" x14ac:dyDescent="0.3">
      <c r="A63" s="5">
        <v>36008</v>
      </c>
      <c r="B63" s="2">
        <v>3985.4</v>
      </c>
      <c r="C63" s="2">
        <v>4153.5</v>
      </c>
      <c r="D63" s="2">
        <f t="shared" si="0"/>
        <v>-168.09999999999991</v>
      </c>
      <c r="F63" s="2">
        <f t="shared" si="2"/>
        <v>52811.6</v>
      </c>
      <c r="G63" s="2">
        <f t="shared" si="3"/>
        <v>58998.500000000007</v>
      </c>
      <c r="H63" s="2">
        <f t="shared" si="4"/>
        <v>-6186.9000000000087</v>
      </c>
      <c r="J63" s="2">
        <f>B63-Oil!B62</f>
        <v>3973.1</v>
      </c>
      <c r="K63" s="2">
        <f>C63-Oil!C62</f>
        <v>3901.2</v>
      </c>
      <c r="L63" s="2">
        <f t="shared" si="1"/>
        <v>71.900000000000091</v>
      </c>
      <c r="N63" s="2">
        <f t="shared" ref="N63:O63" si="49">SUM(J52:J63)</f>
        <v>52474.600000000006</v>
      </c>
      <c r="O63" s="2">
        <f t="shared" si="49"/>
        <v>53519.400000000009</v>
      </c>
      <c r="P63" s="2">
        <f t="shared" si="6"/>
        <v>-1044.8000000000029</v>
      </c>
    </row>
    <row r="64" spans="1:16" x14ac:dyDescent="0.3">
      <c r="A64" s="5">
        <v>36039</v>
      </c>
      <c r="B64" s="2">
        <v>4536.6000000000004</v>
      </c>
      <c r="C64" s="2">
        <v>5723.2</v>
      </c>
      <c r="D64" s="2">
        <f t="shared" si="0"/>
        <v>-1186.5999999999995</v>
      </c>
      <c r="F64" s="2">
        <f t="shared" si="2"/>
        <v>52760.1</v>
      </c>
      <c r="G64" s="2">
        <f t="shared" si="3"/>
        <v>59286.200000000004</v>
      </c>
      <c r="H64" s="2">
        <f t="shared" si="4"/>
        <v>-6526.1000000000058</v>
      </c>
      <c r="J64" s="2">
        <f>B64-Oil!B63</f>
        <v>4479.3</v>
      </c>
      <c r="K64" s="2">
        <f>C64-Oil!C63</f>
        <v>5303.0999999999995</v>
      </c>
      <c r="L64" s="2">
        <f t="shared" si="1"/>
        <v>-823.79999999999927</v>
      </c>
      <c r="N64" s="2">
        <f t="shared" ref="N64:O64" si="50">SUM(J53:J64)</f>
        <v>52402.30000000001</v>
      </c>
      <c r="O64" s="2">
        <f t="shared" si="50"/>
        <v>53956.4</v>
      </c>
      <c r="P64" s="2">
        <f t="shared" si="6"/>
        <v>-1554.0999999999913</v>
      </c>
    </row>
    <row r="65" spans="1:16" x14ac:dyDescent="0.3">
      <c r="A65" s="5">
        <v>36069</v>
      </c>
      <c r="B65" s="2">
        <v>4014.1</v>
      </c>
      <c r="C65" s="2">
        <v>5455</v>
      </c>
      <c r="D65" s="2">
        <f t="shared" si="0"/>
        <v>-1440.9</v>
      </c>
      <c r="F65" s="2">
        <f t="shared" si="2"/>
        <v>51981.5</v>
      </c>
      <c r="G65" s="2">
        <f t="shared" si="3"/>
        <v>59094.6</v>
      </c>
      <c r="H65" s="2">
        <f t="shared" si="4"/>
        <v>-7113.0999999999985</v>
      </c>
      <c r="J65" s="2">
        <f>B65-Oil!B64</f>
        <v>3977.1</v>
      </c>
      <c r="K65" s="2">
        <f>C65-Oil!C64</f>
        <v>5097.8</v>
      </c>
      <c r="L65" s="2">
        <f t="shared" si="1"/>
        <v>-1120.7000000000003</v>
      </c>
      <c r="N65" s="2">
        <f t="shared" ref="N65:O65" si="51">SUM(J54:J65)</f>
        <v>51630.7</v>
      </c>
      <c r="O65" s="2">
        <f t="shared" si="51"/>
        <v>53963.900000000009</v>
      </c>
      <c r="P65" s="2">
        <f t="shared" si="6"/>
        <v>-2333.2000000000116</v>
      </c>
    </row>
    <row r="66" spans="1:16" x14ac:dyDescent="0.3">
      <c r="A66" s="5">
        <v>36100</v>
      </c>
      <c r="B66" s="2">
        <v>3702.3</v>
      </c>
      <c r="C66" s="2">
        <v>4729.8</v>
      </c>
      <c r="D66" s="2">
        <f t="shared" si="0"/>
        <v>-1027.5</v>
      </c>
      <c r="F66" s="2">
        <f t="shared" si="2"/>
        <v>51710.2</v>
      </c>
      <c r="G66" s="2">
        <f t="shared" si="3"/>
        <v>58561.899999999994</v>
      </c>
      <c r="H66" s="2">
        <f t="shared" si="4"/>
        <v>-6851.6999999999971</v>
      </c>
      <c r="J66" s="2">
        <f>B66-Oil!B65</f>
        <v>3654</v>
      </c>
      <c r="K66" s="2">
        <f>C66-Oil!C65</f>
        <v>4491.5</v>
      </c>
      <c r="L66" s="2">
        <f t="shared" si="1"/>
        <v>-837.5</v>
      </c>
      <c r="N66" s="2">
        <f t="shared" ref="N66:O66" si="52">SUM(J55:J66)</f>
        <v>51337.8</v>
      </c>
      <c r="O66" s="2">
        <f t="shared" si="52"/>
        <v>53873.700000000004</v>
      </c>
      <c r="P66" s="2">
        <f t="shared" si="6"/>
        <v>-2535.9000000000015</v>
      </c>
    </row>
    <row r="67" spans="1:16" x14ac:dyDescent="0.3">
      <c r="A67" s="5">
        <v>36130</v>
      </c>
      <c r="B67" s="2">
        <v>3943.9</v>
      </c>
      <c r="C67" s="2">
        <v>4451.6000000000004</v>
      </c>
      <c r="D67" s="2">
        <f t="shared" si="0"/>
        <v>-507.70000000000027</v>
      </c>
      <c r="F67" s="2">
        <f t="shared" si="2"/>
        <v>51120</v>
      </c>
      <c r="G67" s="2">
        <f t="shared" si="3"/>
        <v>57714.399999999994</v>
      </c>
      <c r="H67" s="2">
        <f t="shared" si="4"/>
        <v>-6594.3999999999942</v>
      </c>
      <c r="J67" s="2">
        <f>B67-Oil!B66</f>
        <v>3916.9</v>
      </c>
      <c r="K67" s="2">
        <f>C67-Oil!C66</f>
        <v>4245.1000000000004</v>
      </c>
      <c r="L67" s="2">
        <f t="shared" si="1"/>
        <v>-328.20000000000027</v>
      </c>
      <c r="N67" s="2">
        <f t="shared" ref="N67:O67" si="53">SUM(J56:J67)</f>
        <v>50735.700000000004</v>
      </c>
      <c r="O67" s="2">
        <f t="shared" si="53"/>
        <v>53393.8</v>
      </c>
      <c r="P67" s="2">
        <f t="shared" si="6"/>
        <v>-2658.0999999999985</v>
      </c>
    </row>
    <row r="68" spans="1:16" x14ac:dyDescent="0.3">
      <c r="A68" s="5">
        <v>36161</v>
      </c>
      <c r="B68" s="2">
        <v>2949.1</v>
      </c>
      <c r="C68" s="2">
        <v>3667.3</v>
      </c>
      <c r="D68" s="2">
        <f t="shared" si="0"/>
        <v>-718.20000000000027</v>
      </c>
      <c r="F68" s="2">
        <f t="shared" si="2"/>
        <v>50154.700000000004</v>
      </c>
      <c r="G68" s="2">
        <f t="shared" si="3"/>
        <v>56741.1</v>
      </c>
      <c r="H68" s="2">
        <f t="shared" si="4"/>
        <v>-6586.3999999999942</v>
      </c>
      <c r="J68" s="2">
        <f>B68-Oil!B67</f>
        <v>2923.4</v>
      </c>
      <c r="K68" s="2">
        <f>C68-Oil!C67</f>
        <v>3438.6000000000004</v>
      </c>
      <c r="L68" s="2">
        <f t="shared" si="1"/>
        <v>-515.20000000000027</v>
      </c>
      <c r="N68" s="2">
        <f t="shared" ref="N68:O68" si="54">SUM(J57:J68)</f>
        <v>49777</v>
      </c>
      <c r="O68" s="2">
        <f t="shared" si="54"/>
        <v>52671</v>
      </c>
      <c r="P68" s="2">
        <f t="shared" si="6"/>
        <v>-2894</v>
      </c>
    </row>
    <row r="69" spans="1:16" x14ac:dyDescent="0.3">
      <c r="A69" s="5">
        <v>36192</v>
      </c>
      <c r="B69" s="2">
        <v>3266.9</v>
      </c>
      <c r="C69" s="2">
        <v>3166.4</v>
      </c>
      <c r="D69" s="2">
        <f t="shared" si="0"/>
        <v>100.5</v>
      </c>
      <c r="F69" s="2">
        <f t="shared" si="2"/>
        <v>49707.000000000007</v>
      </c>
      <c r="G69" s="2">
        <f t="shared" si="3"/>
        <v>55971.5</v>
      </c>
      <c r="H69" s="2">
        <f t="shared" si="4"/>
        <v>-6264.4999999999927</v>
      </c>
      <c r="J69" s="2">
        <f>B69-Oil!B68</f>
        <v>3254.5</v>
      </c>
      <c r="K69" s="2">
        <f>C69-Oil!C68</f>
        <v>3019.3</v>
      </c>
      <c r="L69" s="2">
        <f t="shared" si="1"/>
        <v>235.19999999999982</v>
      </c>
      <c r="N69" s="2">
        <f t="shared" ref="N69:O69" si="55">SUM(J58:J69)</f>
        <v>49323.6</v>
      </c>
      <c r="O69" s="2">
        <f t="shared" si="55"/>
        <v>52109.4</v>
      </c>
      <c r="P69" s="2">
        <f t="shared" si="6"/>
        <v>-2785.8000000000029</v>
      </c>
    </row>
    <row r="70" spans="1:16" x14ac:dyDescent="0.3">
      <c r="A70" s="5">
        <v>36220</v>
      </c>
      <c r="B70" s="2">
        <v>3829.4</v>
      </c>
      <c r="C70" s="2">
        <v>4057</v>
      </c>
      <c r="D70" s="2">
        <f t="shared" si="0"/>
        <v>-227.59999999999991</v>
      </c>
      <c r="F70" s="2">
        <f t="shared" si="2"/>
        <v>49263.8</v>
      </c>
      <c r="G70" s="2">
        <f t="shared" si="3"/>
        <v>54860.600000000006</v>
      </c>
      <c r="H70" s="2">
        <f t="shared" si="4"/>
        <v>-5596.8000000000029</v>
      </c>
      <c r="J70" s="2">
        <f>B70-Oil!B69</f>
        <v>3814.8</v>
      </c>
      <c r="K70" s="2">
        <f>C70-Oil!C69</f>
        <v>3679.5</v>
      </c>
      <c r="L70" s="2">
        <f t="shared" si="1"/>
        <v>135.30000000000018</v>
      </c>
      <c r="N70" s="2">
        <f t="shared" ref="N70:O70" si="56">SUM(J59:J70)</f>
        <v>48886.7</v>
      </c>
      <c r="O70" s="2">
        <f t="shared" si="56"/>
        <v>51118.399999999994</v>
      </c>
      <c r="P70" s="2">
        <f t="shared" si="6"/>
        <v>-2231.6999999999971</v>
      </c>
    </row>
    <row r="71" spans="1:16" x14ac:dyDescent="0.3">
      <c r="A71" s="5">
        <v>36251</v>
      </c>
      <c r="B71" s="2">
        <v>3706.8</v>
      </c>
      <c r="C71" s="2">
        <v>3675.6</v>
      </c>
      <c r="D71" s="2">
        <f t="shared" si="0"/>
        <v>31.200000000000273</v>
      </c>
      <c r="F71" s="2">
        <f t="shared" si="2"/>
        <v>48398.700000000004</v>
      </c>
      <c r="G71" s="2">
        <f t="shared" si="3"/>
        <v>53906.700000000004</v>
      </c>
      <c r="H71" s="2">
        <f t="shared" si="4"/>
        <v>-5508</v>
      </c>
      <c r="J71" s="2">
        <f>B71-Oil!B70</f>
        <v>3683.6000000000004</v>
      </c>
      <c r="K71" s="2">
        <f>C71-Oil!C70</f>
        <v>3359.7999999999997</v>
      </c>
      <c r="L71" s="2">
        <f t="shared" si="1"/>
        <v>323.80000000000064</v>
      </c>
      <c r="N71" s="2">
        <f t="shared" ref="N71:O71" si="57">SUM(J60:J71)</f>
        <v>48021.7</v>
      </c>
      <c r="O71" s="2">
        <f t="shared" si="57"/>
        <v>50266.200000000004</v>
      </c>
      <c r="P71" s="2">
        <f t="shared" si="6"/>
        <v>-2244.5000000000073</v>
      </c>
    </row>
    <row r="72" spans="1:16" x14ac:dyDescent="0.3">
      <c r="A72" s="5">
        <v>36281</v>
      </c>
      <c r="B72" s="2">
        <v>4386.5</v>
      </c>
      <c r="C72" s="2">
        <v>4087.4</v>
      </c>
      <c r="D72" s="2">
        <f t="shared" ref="D72:D135" si="58">B72-C72</f>
        <v>299.09999999999991</v>
      </c>
      <c r="F72" s="2">
        <f t="shared" si="2"/>
        <v>48176.600000000006</v>
      </c>
      <c r="G72" s="2">
        <f t="shared" si="3"/>
        <v>53260.3</v>
      </c>
      <c r="H72" s="2">
        <f t="shared" si="4"/>
        <v>-5083.6999999999971</v>
      </c>
      <c r="J72" s="2">
        <f>B72-Oil!B71</f>
        <v>4347.5</v>
      </c>
      <c r="K72" s="2">
        <f>C72-Oil!C71</f>
        <v>3645.3</v>
      </c>
      <c r="L72" s="2">
        <f t="shared" si="1"/>
        <v>702.19999999999982</v>
      </c>
      <c r="N72" s="2">
        <f t="shared" ref="N72:O72" si="59">SUM(J61:J72)</f>
        <v>47788.4</v>
      </c>
      <c r="O72" s="2">
        <f t="shared" si="59"/>
        <v>49564.400000000009</v>
      </c>
      <c r="P72" s="2">
        <f t="shared" si="6"/>
        <v>-1776.0000000000073</v>
      </c>
    </row>
    <row r="73" spans="1:16" x14ac:dyDescent="0.3">
      <c r="A73" s="5">
        <v>36312</v>
      </c>
      <c r="B73" s="2">
        <v>4312.7</v>
      </c>
      <c r="C73" s="2">
        <v>4460.8999999999996</v>
      </c>
      <c r="D73" s="2">
        <f t="shared" si="58"/>
        <v>-148.19999999999982</v>
      </c>
      <c r="F73" s="2">
        <f t="shared" si="2"/>
        <v>47603.4</v>
      </c>
      <c r="G73" s="2">
        <f t="shared" si="3"/>
        <v>53020.3</v>
      </c>
      <c r="H73" s="2">
        <f t="shared" si="4"/>
        <v>-5416.9000000000015</v>
      </c>
      <c r="J73" s="2">
        <f>B73-Oil!B72</f>
        <v>4261.5999999999995</v>
      </c>
      <c r="K73" s="2">
        <f>C73-Oil!C72</f>
        <v>3936.7999999999997</v>
      </c>
      <c r="L73" s="2">
        <f t="shared" ref="L73:L136" si="60">J73-K73</f>
        <v>324.79999999999973</v>
      </c>
      <c r="N73" s="2">
        <f t="shared" ref="N73:O73" si="61">SUM(J62:J73)</f>
        <v>47193.599999999999</v>
      </c>
      <c r="O73" s="2">
        <f t="shared" si="61"/>
        <v>49146.30000000001</v>
      </c>
      <c r="P73" s="2">
        <f t="shared" si="6"/>
        <v>-1952.7000000000116</v>
      </c>
    </row>
    <row r="74" spans="1:16" x14ac:dyDescent="0.3">
      <c r="A74" s="5">
        <v>36342</v>
      </c>
      <c r="B74" s="2">
        <v>4117.1000000000004</v>
      </c>
      <c r="C74" s="2">
        <v>4032.5</v>
      </c>
      <c r="D74" s="2">
        <f t="shared" si="58"/>
        <v>84.600000000000364</v>
      </c>
      <c r="F74" s="2">
        <f t="shared" si="2"/>
        <v>46750.8</v>
      </c>
      <c r="G74" s="2">
        <f t="shared" si="3"/>
        <v>51660.200000000004</v>
      </c>
      <c r="H74" s="2">
        <f t="shared" si="4"/>
        <v>-4909.4000000000015</v>
      </c>
      <c r="J74" s="2">
        <f>B74-Oil!B73</f>
        <v>4058.3</v>
      </c>
      <c r="K74" s="2">
        <f>C74-Oil!C73</f>
        <v>3716.3</v>
      </c>
      <c r="L74" s="2">
        <f t="shared" si="60"/>
        <v>342</v>
      </c>
      <c r="N74" s="2">
        <f t="shared" ref="N74:O74" si="62">SUM(J63:J74)</f>
        <v>46344.100000000006</v>
      </c>
      <c r="O74" s="2">
        <f t="shared" si="62"/>
        <v>47834.3</v>
      </c>
      <c r="P74" s="2">
        <f t="shared" si="6"/>
        <v>-1490.1999999999971</v>
      </c>
    </row>
    <row r="75" spans="1:16" x14ac:dyDescent="0.3">
      <c r="A75" s="5">
        <v>36373</v>
      </c>
      <c r="B75" s="2">
        <v>4277.1000000000004</v>
      </c>
      <c r="C75" s="2">
        <v>4466.1000000000004</v>
      </c>
      <c r="D75" s="2">
        <f t="shared" si="58"/>
        <v>-189</v>
      </c>
      <c r="F75" s="2">
        <f t="shared" si="2"/>
        <v>47042.5</v>
      </c>
      <c r="G75" s="2">
        <f t="shared" si="3"/>
        <v>51972.800000000003</v>
      </c>
      <c r="H75" s="2">
        <f t="shared" si="4"/>
        <v>-4930.3000000000029</v>
      </c>
      <c r="J75" s="2">
        <f>B75-Oil!B74</f>
        <v>4215.5</v>
      </c>
      <c r="K75" s="2">
        <f>C75-Oil!C74</f>
        <v>4037.4000000000005</v>
      </c>
      <c r="L75" s="2">
        <f t="shared" si="60"/>
        <v>178.09999999999945</v>
      </c>
      <c r="N75" s="2">
        <f t="shared" ref="N75:O75" si="63">SUM(J64:J75)</f>
        <v>46586.5</v>
      </c>
      <c r="O75" s="2">
        <f t="shared" si="63"/>
        <v>47970.500000000007</v>
      </c>
      <c r="P75" s="2">
        <f t="shared" si="6"/>
        <v>-1384.0000000000073</v>
      </c>
    </row>
    <row r="76" spans="1:16" x14ac:dyDescent="0.3">
      <c r="A76" s="5">
        <v>36404</v>
      </c>
      <c r="B76" s="2">
        <v>4187.1000000000004</v>
      </c>
      <c r="C76" s="2">
        <v>4243.6000000000004</v>
      </c>
      <c r="D76" s="2">
        <f t="shared" si="58"/>
        <v>-56.5</v>
      </c>
      <c r="F76" s="2">
        <f t="shared" si="2"/>
        <v>46692.999999999993</v>
      </c>
      <c r="G76" s="2">
        <f t="shared" si="3"/>
        <v>50493.2</v>
      </c>
      <c r="H76" s="2">
        <f t="shared" si="4"/>
        <v>-3800.2000000000044</v>
      </c>
      <c r="J76" s="2">
        <f>B76-Oil!B75</f>
        <v>4142.1000000000004</v>
      </c>
      <c r="K76" s="2">
        <f>C76-Oil!C75</f>
        <v>3788.5000000000005</v>
      </c>
      <c r="L76" s="2">
        <f t="shared" si="60"/>
        <v>353.59999999999991</v>
      </c>
      <c r="N76" s="2">
        <f t="shared" ref="N76:O76" si="64">SUM(J65:J76)</f>
        <v>46249.3</v>
      </c>
      <c r="O76" s="2">
        <f t="shared" si="64"/>
        <v>46455.9</v>
      </c>
      <c r="P76" s="2">
        <f t="shared" si="6"/>
        <v>-206.59999999999854</v>
      </c>
    </row>
    <row r="77" spans="1:16" x14ac:dyDescent="0.3">
      <c r="A77" s="5">
        <v>36434</v>
      </c>
      <c r="B77" s="2">
        <v>4304</v>
      </c>
      <c r="C77" s="2">
        <v>4460</v>
      </c>
      <c r="D77" s="2">
        <f t="shared" si="58"/>
        <v>-156</v>
      </c>
      <c r="F77" s="2">
        <f t="shared" si="2"/>
        <v>46982.9</v>
      </c>
      <c r="G77" s="2">
        <f t="shared" si="3"/>
        <v>49498.2</v>
      </c>
      <c r="H77" s="2">
        <f t="shared" si="4"/>
        <v>-2515.2999999999956</v>
      </c>
      <c r="J77" s="2">
        <f>B77-Oil!B76</f>
        <v>4244</v>
      </c>
      <c r="K77" s="2">
        <f>C77-Oil!C76</f>
        <v>3944.4</v>
      </c>
      <c r="L77" s="2">
        <f t="shared" si="60"/>
        <v>299.59999999999991</v>
      </c>
      <c r="N77" s="2">
        <f t="shared" ref="N77:O77" si="65">SUM(J66:J77)</f>
        <v>46516.2</v>
      </c>
      <c r="O77" s="2">
        <f t="shared" si="65"/>
        <v>45302.5</v>
      </c>
      <c r="P77" s="2">
        <f t="shared" si="6"/>
        <v>1213.6999999999971</v>
      </c>
    </row>
    <row r="78" spans="1:16" x14ac:dyDescent="0.3">
      <c r="A78" s="5">
        <v>36465</v>
      </c>
      <c r="B78" s="2">
        <v>4001.8</v>
      </c>
      <c r="C78" s="2">
        <v>4535.7</v>
      </c>
      <c r="D78" s="2">
        <f t="shared" si="58"/>
        <v>-533.89999999999964</v>
      </c>
      <c r="F78" s="2">
        <f t="shared" si="2"/>
        <v>47282.400000000001</v>
      </c>
      <c r="G78" s="2">
        <f t="shared" si="3"/>
        <v>49304.1</v>
      </c>
      <c r="H78" s="2">
        <f t="shared" si="4"/>
        <v>-2021.6999999999971</v>
      </c>
      <c r="J78" s="2">
        <f>B78-Oil!B77</f>
        <v>3973.5</v>
      </c>
      <c r="K78" s="2">
        <f>C78-Oil!C77</f>
        <v>4032.2</v>
      </c>
      <c r="L78" s="2">
        <f t="shared" si="60"/>
        <v>-58.699999999999818</v>
      </c>
      <c r="N78" s="2">
        <f t="shared" ref="N78:O78" si="66">SUM(J67:J78)</f>
        <v>46835.69999999999</v>
      </c>
      <c r="O78" s="2">
        <f t="shared" si="66"/>
        <v>44843.199999999997</v>
      </c>
      <c r="P78" s="2">
        <f t="shared" si="6"/>
        <v>1992.4999999999927</v>
      </c>
    </row>
    <row r="79" spans="1:16" x14ac:dyDescent="0.3">
      <c r="A79" s="5">
        <v>36495</v>
      </c>
      <c r="B79" s="2">
        <v>4674.3</v>
      </c>
      <c r="C79" s="2">
        <v>4449</v>
      </c>
      <c r="D79" s="2">
        <f t="shared" si="58"/>
        <v>225.30000000000018</v>
      </c>
      <c r="F79" s="2">
        <f t="shared" si="2"/>
        <v>48012.800000000003</v>
      </c>
      <c r="G79" s="2">
        <f t="shared" si="3"/>
        <v>49301.499999999993</v>
      </c>
      <c r="H79" s="2">
        <f t="shared" si="4"/>
        <v>-1288.6999999999898</v>
      </c>
      <c r="J79" s="2">
        <f>B79-Oil!B78</f>
        <v>4631.8</v>
      </c>
      <c r="K79" s="2">
        <f>C79-Oil!C78</f>
        <v>3882.2</v>
      </c>
      <c r="L79" s="2">
        <f t="shared" si="60"/>
        <v>749.60000000000036</v>
      </c>
      <c r="N79" s="2">
        <f t="shared" ref="N79:O79" si="67">SUM(J68:J79)</f>
        <v>47550.600000000006</v>
      </c>
      <c r="O79" s="2">
        <f t="shared" si="67"/>
        <v>44480.299999999996</v>
      </c>
      <c r="P79" s="2">
        <f t="shared" si="6"/>
        <v>3070.3000000000102</v>
      </c>
    </row>
    <row r="80" spans="1:16" x14ac:dyDescent="0.3">
      <c r="A80" s="5">
        <v>36526</v>
      </c>
      <c r="B80" s="2">
        <v>3453.9</v>
      </c>
      <c r="C80" s="2">
        <v>3568.9</v>
      </c>
      <c r="D80" s="2">
        <f t="shared" si="58"/>
        <v>-115</v>
      </c>
      <c r="F80" s="2">
        <f t="shared" si="2"/>
        <v>48517.600000000006</v>
      </c>
      <c r="G80" s="2">
        <f t="shared" si="3"/>
        <v>49203.1</v>
      </c>
      <c r="H80" s="2">
        <f t="shared" si="4"/>
        <v>-685.49999999999272</v>
      </c>
      <c r="J80" s="2">
        <f>B80-Oil!B79</f>
        <v>3405.8</v>
      </c>
      <c r="K80" s="2">
        <f>C80-Oil!C79</f>
        <v>3179.5</v>
      </c>
      <c r="L80" s="2">
        <f t="shared" si="60"/>
        <v>226.30000000000018</v>
      </c>
      <c r="N80" s="2">
        <f t="shared" ref="N80:O80" si="68">SUM(J69:J80)</f>
        <v>48033.000000000007</v>
      </c>
      <c r="O80" s="2">
        <f t="shared" si="68"/>
        <v>44221.2</v>
      </c>
      <c r="P80" s="2">
        <f t="shared" si="6"/>
        <v>3811.8000000000102</v>
      </c>
    </row>
    <row r="81" spans="1:16" x14ac:dyDescent="0.3">
      <c r="A81" s="5">
        <v>36557</v>
      </c>
      <c r="B81" s="2">
        <v>4124.8999999999996</v>
      </c>
      <c r="C81" s="2">
        <v>4046.8</v>
      </c>
      <c r="D81" s="2">
        <f t="shared" si="58"/>
        <v>78.099999999999454</v>
      </c>
      <c r="F81" s="2">
        <f t="shared" si="2"/>
        <v>49375.600000000006</v>
      </c>
      <c r="G81" s="2">
        <f t="shared" si="3"/>
        <v>50083.5</v>
      </c>
      <c r="H81" s="2">
        <f t="shared" si="4"/>
        <v>-707.89999999999418</v>
      </c>
      <c r="J81" s="2">
        <f>B81-Oil!B80</f>
        <v>4095.3999999999996</v>
      </c>
      <c r="K81" s="2">
        <f>C81-Oil!C80</f>
        <v>3555</v>
      </c>
      <c r="L81" s="2">
        <f t="shared" si="60"/>
        <v>540.39999999999964</v>
      </c>
      <c r="N81" s="2">
        <f t="shared" ref="N81:O81" si="69">SUM(J70:J81)</f>
        <v>48873.900000000009</v>
      </c>
      <c r="O81" s="2">
        <f t="shared" si="69"/>
        <v>44756.899999999994</v>
      </c>
      <c r="P81" s="2">
        <f t="shared" si="6"/>
        <v>4117.0000000000146</v>
      </c>
    </row>
    <row r="82" spans="1:16" x14ac:dyDescent="0.3">
      <c r="A82" s="5">
        <v>36586</v>
      </c>
      <c r="B82" s="2">
        <v>4473.3</v>
      </c>
      <c r="C82" s="2">
        <v>4452.3999999999996</v>
      </c>
      <c r="D82" s="2">
        <f t="shared" si="58"/>
        <v>20.900000000000546</v>
      </c>
      <c r="F82" s="2">
        <f t="shared" si="2"/>
        <v>50019.500000000007</v>
      </c>
      <c r="G82" s="2">
        <f t="shared" si="3"/>
        <v>50478.9</v>
      </c>
      <c r="H82" s="2">
        <f t="shared" si="4"/>
        <v>-459.39999999999418</v>
      </c>
      <c r="J82" s="2">
        <f>B82-Oil!B81</f>
        <v>4403.7</v>
      </c>
      <c r="K82" s="2">
        <f>C82-Oil!C81</f>
        <v>3847.4999999999995</v>
      </c>
      <c r="L82" s="2">
        <f t="shared" si="60"/>
        <v>556.20000000000027</v>
      </c>
      <c r="N82" s="2">
        <f t="shared" ref="N82:O82" si="70">SUM(J71:J82)</f>
        <v>49462.8</v>
      </c>
      <c r="O82" s="2">
        <f t="shared" si="70"/>
        <v>44924.9</v>
      </c>
      <c r="P82" s="2">
        <f t="shared" si="6"/>
        <v>4537.9000000000015</v>
      </c>
    </row>
    <row r="83" spans="1:16" x14ac:dyDescent="0.3">
      <c r="A83" s="5">
        <v>36617</v>
      </c>
      <c r="B83" s="2">
        <v>4183.8</v>
      </c>
      <c r="C83" s="2">
        <v>3996.9</v>
      </c>
      <c r="D83" s="2">
        <f t="shared" si="58"/>
        <v>186.90000000000009</v>
      </c>
      <c r="F83" s="2">
        <f t="shared" ref="F83:F146" si="71">SUM(B72:B83)</f>
        <v>50496.500000000007</v>
      </c>
      <c r="G83" s="2">
        <f t="shared" ref="G83:G146" si="72">SUM(C72:C83)</f>
        <v>50800.200000000004</v>
      </c>
      <c r="H83" s="2">
        <f t="shared" ref="H83:H146" si="73">F83-G83</f>
        <v>-303.69999999999709</v>
      </c>
      <c r="J83" s="2">
        <f>B83-Oil!B82</f>
        <v>4175.5</v>
      </c>
      <c r="K83" s="2">
        <f>C83-Oil!C82</f>
        <v>3480.5</v>
      </c>
      <c r="L83" s="2">
        <f t="shared" si="60"/>
        <v>695</v>
      </c>
      <c r="N83" s="2">
        <f t="shared" ref="N83:O83" si="74">SUM(J72:J83)</f>
        <v>49954.700000000004</v>
      </c>
      <c r="O83" s="2">
        <f t="shared" si="74"/>
        <v>45045.600000000006</v>
      </c>
      <c r="P83" s="2">
        <f t="shared" si="6"/>
        <v>4909.0999999999985</v>
      </c>
    </row>
    <row r="84" spans="1:16" x14ac:dyDescent="0.3">
      <c r="A84" s="5">
        <v>36647</v>
      </c>
      <c r="B84" s="2">
        <v>5065.6000000000004</v>
      </c>
      <c r="C84" s="2">
        <v>4697.8999999999996</v>
      </c>
      <c r="D84" s="2">
        <f t="shared" si="58"/>
        <v>367.70000000000073</v>
      </c>
      <c r="F84" s="2">
        <f t="shared" si="71"/>
        <v>51175.600000000006</v>
      </c>
      <c r="G84" s="2">
        <f t="shared" si="72"/>
        <v>51410.700000000004</v>
      </c>
      <c r="H84" s="2">
        <f t="shared" si="73"/>
        <v>-235.09999999999854</v>
      </c>
      <c r="J84" s="2">
        <f>B84-Oil!B83</f>
        <v>5012.9000000000005</v>
      </c>
      <c r="K84" s="2">
        <f>C84-Oil!C83</f>
        <v>4034.9999999999995</v>
      </c>
      <c r="L84" s="2">
        <f t="shared" si="60"/>
        <v>977.900000000001</v>
      </c>
      <c r="N84" s="2">
        <f t="shared" ref="N84:O84" si="75">SUM(J73:J84)</f>
        <v>50620.1</v>
      </c>
      <c r="O84" s="2">
        <f t="shared" si="75"/>
        <v>45435.3</v>
      </c>
      <c r="P84" s="2">
        <f t="shared" ref="P84:P147" si="76">N84-O84</f>
        <v>5184.7999999999956</v>
      </c>
    </row>
    <row r="85" spans="1:16" x14ac:dyDescent="0.3">
      <c r="A85" s="5">
        <v>36678</v>
      </c>
      <c r="B85" s="2">
        <v>4863.6000000000004</v>
      </c>
      <c r="C85" s="2">
        <v>4605.7</v>
      </c>
      <c r="D85" s="2">
        <f t="shared" si="58"/>
        <v>257.90000000000055</v>
      </c>
      <c r="F85" s="2">
        <f t="shared" si="71"/>
        <v>51726.500000000007</v>
      </c>
      <c r="G85" s="2">
        <f t="shared" si="72"/>
        <v>51555.500000000007</v>
      </c>
      <c r="H85" s="2">
        <f t="shared" si="73"/>
        <v>171</v>
      </c>
      <c r="J85" s="2">
        <f>B85-Oil!B84</f>
        <v>4813.4000000000005</v>
      </c>
      <c r="K85" s="2">
        <f>C85-Oil!C84</f>
        <v>3918</v>
      </c>
      <c r="L85" s="2">
        <f t="shared" si="60"/>
        <v>895.40000000000055</v>
      </c>
      <c r="N85" s="2">
        <f t="shared" ref="N85:O85" si="77">SUM(J74:J85)</f>
        <v>51171.9</v>
      </c>
      <c r="O85" s="2">
        <f t="shared" si="77"/>
        <v>45416.5</v>
      </c>
      <c r="P85" s="2">
        <f t="shared" si="76"/>
        <v>5755.4000000000015</v>
      </c>
    </row>
    <row r="86" spans="1:16" x14ac:dyDescent="0.3">
      <c r="A86" s="5">
        <v>36708</v>
      </c>
      <c r="B86" s="2">
        <v>5005.8999999999996</v>
      </c>
      <c r="C86" s="2">
        <v>4887.3</v>
      </c>
      <c r="D86" s="2">
        <f t="shared" si="58"/>
        <v>118.59999999999945</v>
      </c>
      <c r="F86" s="2">
        <f t="shared" si="71"/>
        <v>52615.3</v>
      </c>
      <c r="G86" s="2">
        <f t="shared" si="72"/>
        <v>52410.3</v>
      </c>
      <c r="H86" s="2">
        <f t="shared" si="73"/>
        <v>205</v>
      </c>
      <c r="J86" s="2">
        <f>B86-Oil!B85</f>
        <v>4819.2999999999993</v>
      </c>
      <c r="K86" s="2">
        <f>C86-Oil!C85</f>
        <v>4258.6000000000004</v>
      </c>
      <c r="L86" s="2">
        <f t="shared" si="60"/>
        <v>560.69999999999891</v>
      </c>
      <c r="N86" s="2">
        <f t="shared" ref="N86:O86" si="78">SUM(J75:J86)</f>
        <v>51932.899999999994</v>
      </c>
      <c r="O86" s="2">
        <f t="shared" si="78"/>
        <v>45958.799999999996</v>
      </c>
      <c r="P86" s="2">
        <f t="shared" si="76"/>
        <v>5974.0999999999985</v>
      </c>
    </row>
    <row r="87" spans="1:16" x14ac:dyDescent="0.3">
      <c r="A87" s="5">
        <v>36739</v>
      </c>
      <c r="B87" s="2">
        <v>5522.4</v>
      </c>
      <c r="C87" s="2">
        <v>5425.2</v>
      </c>
      <c r="D87" s="2">
        <f t="shared" si="58"/>
        <v>97.199999999999818</v>
      </c>
      <c r="F87" s="2">
        <f t="shared" si="71"/>
        <v>53860.6</v>
      </c>
      <c r="G87" s="2">
        <f t="shared" si="72"/>
        <v>53369.4</v>
      </c>
      <c r="H87" s="2">
        <f t="shared" si="73"/>
        <v>491.19999999999709</v>
      </c>
      <c r="J87" s="2">
        <f>B87-Oil!B86</f>
        <v>5392.4</v>
      </c>
      <c r="K87" s="2">
        <f>C87-Oil!C86</f>
        <v>4601.8999999999996</v>
      </c>
      <c r="L87" s="2">
        <f t="shared" si="60"/>
        <v>790.5</v>
      </c>
      <c r="N87" s="2">
        <f t="shared" ref="N87:O87" si="79">SUM(J76:J87)</f>
        <v>53109.80000000001</v>
      </c>
      <c r="O87" s="2">
        <f t="shared" si="79"/>
        <v>46523.299999999996</v>
      </c>
      <c r="P87" s="2">
        <f t="shared" si="76"/>
        <v>6586.5000000000146</v>
      </c>
    </row>
    <row r="88" spans="1:16" x14ac:dyDescent="0.3">
      <c r="A88" s="5">
        <v>36770</v>
      </c>
      <c r="B88" s="2">
        <v>4727.3</v>
      </c>
      <c r="C88" s="2">
        <v>5054.2</v>
      </c>
      <c r="D88" s="2">
        <f t="shared" si="58"/>
        <v>-326.89999999999964</v>
      </c>
      <c r="F88" s="2">
        <f t="shared" si="71"/>
        <v>54400.800000000003</v>
      </c>
      <c r="G88" s="2">
        <f t="shared" si="72"/>
        <v>54180</v>
      </c>
      <c r="H88" s="2">
        <f t="shared" si="73"/>
        <v>220.80000000000291</v>
      </c>
      <c r="J88" s="2">
        <f>B88-Oil!B87</f>
        <v>4630.2</v>
      </c>
      <c r="K88" s="2">
        <f>C88-Oil!C87</f>
        <v>4398</v>
      </c>
      <c r="L88" s="2">
        <f t="shared" si="60"/>
        <v>232.19999999999982</v>
      </c>
      <c r="N88" s="2">
        <f t="shared" ref="N88:O88" si="80">SUM(J77:J88)</f>
        <v>53597.9</v>
      </c>
      <c r="O88" s="2">
        <f t="shared" si="80"/>
        <v>47132.800000000003</v>
      </c>
      <c r="P88" s="2">
        <f t="shared" si="76"/>
        <v>6465.0999999999985</v>
      </c>
    </row>
    <row r="89" spans="1:16" x14ac:dyDescent="0.3">
      <c r="A89" s="5">
        <v>36800</v>
      </c>
      <c r="B89" s="2">
        <v>4641.3</v>
      </c>
      <c r="C89" s="2">
        <v>5188.2</v>
      </c>
      <c r="D89" s="2">
        <f t="shared" si="58"/>
        <v>-546.89999999999964</v>
      </c>
      <c r="F89" s="2">
        <f t="shared" si="71"/>
        <v>54738.100000000006</v>
      </c>
      <c r="G89" s="2">
        <f t="shared" si="72"/>
        <v>54908.2</v>
      </c>
      <c r="H89" s="2">
        <f t="shared" si="73"/>
        <v>-170.09999999999127</v>
      </c>
      <c r="J89" s="2">
        <f>B89-Oil!B88</f>
        <v>4594.8</v>
      </c>
      <c r="K89" s="2">
        <f>C89-Oil!C88</f>
        <v>4381</v>
      </c>
      <c r="L89" s="2">
        <f t="shared" si="60"/>
        <v>213.80000000000018</v>
      </c>
      <c r="N89" s="2">
        <f t="shared" ref="N89:O89" si="81">SUM(J78:J89)</f>
        <v>53948.700000000004</v>
      </c>
      <c r="O89" s="2">
        <f t="shared" si="81"/>
        <v>47569.4</v>
      </c>
      <c r="P89" s="2">
        <f t="shared" si="76"/>
        <v>6379.3000000000029</v>
      </c>
    </row>
    <row r="90" spans="1:16" x14ac:dyDescent="0.3">
      <c r="A90" s="5">
        <v>36831</v>
      </c>
      <c r="B90" s="2">
        <v>4394.3999999999996</v>
      </c>
      <c r="C90" s="2">
        <v>5052.8999999999996</v>
      </c>
      <c r="D90" s="2">
        <f t="shared" si="58"/>
        <v>-658.5</v>
      </c>
      <c r="F90" s="2">
        <f t="shared" si="71"/>
        <v>55130.700000000012</v>
      </c>
      <c r="G90" s="2">
        <f t="shared" si="72"/>
        <v>55425.399999999994</v>
      </c>
      <c r="H90" s="2">
        <f t="shared" si="73"/>
        <v>-294.69999999998254</v>
      </c>
      <c r="J90" s="2">
        <f>B90-Oil!B89</f>
        <v>4329.7999999999993</v>
      </c>
      <c r="K90" s="2">
        <f>C90-Oil!C89</f>
        <v>4322.7</v>
      </c>
      <c r="L90" s="2">
        <f t="shared" si="60"/>
        <v>7.0999999999994543</v>
      </c>
      <c r="N90" s="2">
        <f t="shared" ref="N90:O90" si="82">SUM(J79:J90)</f>
        <v>54305</v>
      </c>
      <c r="O90" s="2">
        <f t="shared" si="82"/>
        <v>47859.9</v>
      </c>
      <c r="P90" s="2">
        <f t="shared" si="76"/>
        <v>6445.0999999999985</v>
      </c>
    </row>
    <row r="91" spans="1:16" x14ac:dyDescent="0.3">
      <c r="A91" s="5">
        <v>36861</v>
      </c>
      <c r="B91" s="2">
        <v>4662.3999999999996</v>
      </c>
      <c r="C91" s="2">
        <v>4874.3</v>
      </c>
      <c r="D91" s="2">
        <f t="shared" si="58"/>
        <v>-211.90000000000055</v>
      </c>
      <c r="F91" s="2">
        <f t="shared" si="71"/>
        <v>55118.80000000001</v>
      </c>
      <c r="G91" s="2">
        <f t="shared" si="72"/>
        <v>55850.7</v>
      </c>
      <c r="H91" s="2">
        <f t="shared" si="73"/>
        <v>-731.8999999999869</v>
      </c>
      <c r="J91" s="2">
        <f>B91-Oil!B90</f>
        <v>4513.5</v>
      </c>
      <c r="K91" s="2">
        <f>C91-Oil!C90</f>
        <v>4228.4000000000005</v>
      </c>
      <c r="L91" s="2">
        <f t="shared" si="60"/>
        <v>285.09999999999945</v>
      </c>
      <c r="N91" s="2">
        <f t="shared" ref="N91:O91" si="83">SUM(J80:J91)</f>
        <v>54186.7</v>
      </c>
      <c r="O91" s="2">
        <f t="shared" si="83"/>
        <v>48206.1</v>
      </c>
      <c r="P91" s="2">
        <f t="shared" si="76"/>
        <v>5980.5999999999985</v>
      </c>
    </row>
    <row r="92" spans="1:16" x14ac:dyDescent="0.3">
      <c r="A92" s="5">
        <v>36892</v>
      </c>
      <c r="B92" s="2">
        <v>4541.7</v>
      </c>
      <c r="C92" s="2">
        <v>5022.2</v>
      </c>
      <c r="D92" s="2">
        <f t="shared" si="58"/>
        <v>-480.5</v>
      </c>
      <c r="F92" s="2">
        <f t="shared" si="71"/>
        <v>56206.600000000006</v>
      </c>
      <c r="G92" s="2">
        <f t="shared" si="72"/>
        <v>57304</v>
      </c>
      <c r="H92" s="2">
        <f t="shared" si="73"/>
        <v>-1097.3999999999942</v>
      </c>
      <c r="J92" s="2">
        <f>B92-Oil!B91</f>
        <v>4259.5</v>
      </c>
      <c r="K92" s="2">
        <f>C92-Oil!C91</f>
        <v>4304.3999999999996</v>
      </c>
      <c r="L92" s="2">
        <f t="shared" si="60"/>
        <v>-44.899999999999636</v>
      </c>
      <c r="N92" s="2">
        <f t="shared" ref="N92:O92" si="84">SUM(J81:J92)</f>
        <v>55040.399999999994</v>
      </c>
      <c r="O92" s="2">
        <f t="shared" si="84"/>
        <v>49331</v>
      </c>
      <c r="P92" s="2">
        <f t="shared" si="76"/>
        <v>5709.3999999999942</v>
      </c>
    </row>
    <row r="93" spans="1:16" x14ac:dyDescent="0.3">
      <c r="A93" s="5">
        <v>36923</v>
      </c>
      <c r="B93" s="2">
        <v>4086.8</v>
      </c>
      <c r="C93" s="2">
        <v>4003</v>
      </c>
      <c r="D93" s="2">
        <f t="shared" si="58"/>
        <v>83.800000000000182</v>
      </c>
      <c r="F93" s="2">
        <f t="shared" si="71"/>
        <v>56168.500000000015</v>
      </c>
      <c r="G93" s="2">
        <f t="shared" si="72"/>
        <v>57260.2</v>
      </c>
      <c r="H93" s="2">
        <f t="shared" si="73"/>
        <v>-1091.6999999999825</v>
      </c>
      <c r="J93" s="2">
        <f>B93-Oil!B92</f>
        <v>3893.6000000000004</v>
      </c>
      <c r="K93" s="2">
        <f>C93-Oil!C92</f>
        <v>3543.6</v>
      </c>
      <c r="L93" s="2">
        <f t="shared" si="60"/>
        <v>350.00000000000045</v>
      </c>
      <c r="N93" s="2">
        <f t="shared" ref="N93:O93" si="85">SUM(J82:J93)</f>
        <v>54838.6</v>
      </c>
      <c r="O93" s="2">
        <f t="shared" si="85"/>
        <v>49319.6</v>
      </c>
      <c r="P93" s="2">
        <f t="shared" si="76"/>
        <v>5519</v>
      </c>
    </row>
    <row r="94" spans="1:16" x14ac:dyDescent="0.3">
      <c r="A94" s="5">
        <v>36951</v>
      </c>
      <c r="B94" s="2">
        <v>5173.1000000000004</v>
      </c>
      <c r="C94" s="2">
        <v>5449.2</v>
      </c>
      <c r="D94" s="2">
        <f t="shared" si="58"/>
        <v>-276.09999999999945</v>
      </c>
      <c r="F94" s="2">
        <f t="shared" si="71"/>
        <v>56868.3</v>
      </c>
      <c r="G94" s="2">
        <f t="shared" si="72"/>
        <v>58257</v>
      </c>
      <c r="H94" s="2">
        <f t="shared" si="73"/>
        <v>-1388.6999999999971</v>
      </c>
      <c r="J94" s="2">
        <f>B94-Oil!B93</f>
        <v>5039</v>
      </c>
      <c r="K94" s="2">
        <f>C94-Oil!C93</f>
        <v>4748.5999999999995</v>
      </c>
      <c r="L94" s="2">
        <f t="shared" si="60"/>
        <v>290.40000000000055</v>
      </c>
      <c r="N94" s="2">
        <f t="shared" ref="N94:O94" si="86">SUM(J83:J94)</f>
        <v>55473.9</v>
      </c>
      <c r="O94" s="2">
        <f t="shared" si="86"/>
        <v>50220.7</v>
      </c>
      <c r="P94" s="2">
        <f t="shared" si="76"/>
        <v>5253.2000000000044</v>
      </c>
    </row>
    <row r="95" spans="1:16" x14ac:dyDescent="0.3">
      <c r="A95" s="5">
        <v>36982</v>
      </c>
      <c r="B95" s="2">
        <v>4735.3</v>
      </c>
      <c r="C95" s="2">
        <v>4611.5</v>
      </c>
      <c r="D95" s="2">
        <f t="shared" si="58"/>
        <v>123.80000000000018</v>
      </c>
      <c r="F95" s="2">
        <f t="shared" si="71"/>
        <v>57419.8</v>
      </c>
      <c r="G95" s="2">
        <f t="shared" si="72"/>
        <v>58871.6</v>
      </c>
      <c r="H95" s="2">
        <f t="shared" si="73"/>
        <v>-1451.7999999999956</v>
      </c>
      <c r="J95" s="2">
        <f>B95-Oil!B94</f>
        <v>4484</v>
      </c>
      <c r="K95" s="2">
        <f>C95-Oil!C94</f>
        <v>4142.5</v>
      </c>
      <c r="L95" s="2">
        <f t="shared" si="60"/>
        <v>341.5</v>
      </c>
      <c r="N95" s="2">
        <f t="shared" ref="N95:O95" si="87">SUM(J84:J95)</f>
        <v>55782.400000000001</v>
      </c>
      <c r="O95" s="2">
        <f t="shared" si="87"/>
        <v>50882.7</v>
      </c>
      <c r="P95" s="2">
        <f t="shared" si="76"/>
        <v>4899.7000000000044</v>
      </c>
    </row>
    <row r="96" spans="1:16" x14ac:dyDescent="0.3">
      <c r="A96" s="5">
        <v>37012</v>
      </c>
      <c r="B96" s="2">
        <v>5372.6</v>
      </c>
      <c r="C96" s="2">
        <v>5160.8</v>
      </c>
      <c r="D96" s="2">
        <f t="shared" si="58"/>
        <v>211.80000000000018</v>
      </c>
      <c r="F96" s="2">
        <f t="shared" si="71"/>
        <v>57726.8</v>
      </c>
      <c r="G96" s="2">
        <f t="shared" si="72"/>
        <v>59334.5</v>
      </c>
      <c r="H96" s="2">
        <f t="shared" si="73"/>
        <v>-1607.6999999999971</v>
      </c>
      <c r="J96" s="2">
        <f>B96-Oil!B95</f>
        <v>5173.9000000000005</v>
      </c>
      <c r="K96" s="2">
        <f>C96-Oil!C95</f>
        <v>4576.6000000000004</v>
      </c>
      <c r="L96" s="2">
        <f t="shared" si="60"/>
        <v>597.30000000000018</v>
      </c>
      <c r="N96" s="2">
        <f t="shared" ref="N96:O96" si="88">SUM(J85:J96)</f>
        <v>55943.399999999994</v>
      </c>
      <c r="O96" s="2">
        <f t="shared" si="88"/>
        <v>51424.299999999996</v>
      </c>
      <c r="P96" s="2">
        <f t="shared" si="76"/>
        <v>4519.0999999999985</v>
      </c>
    </row>
    <row r="97" spans="1:16" x14ac:dyDescent="0.3">
      <c r="A97" s="5">
        <v>37043</v>
      </c>
      <c r="B97" s="2">
        <v>5047.8</v>
      </c>
      <c r="C97" s="2">
        <v>4761.3999999999996</v>
      </c>
      <c r="D97" s="2">
        <f t="shared" si="58"/>
        <v>286.40000000000055</v>
      </c>
      <c r="F97" s="2">
        <f t="shared" si="71"/>
        <v>57911</v>
      </c>
      <c r="G97" s="2">
        <f t="shared" si="72"/>
        <v>59490.200000000004</v>
      </c>
      <c r="H97" s="2">
        <f t="shared" si="73"/>
        <v>-1579.2000000000044</v>
      </c>
      <c r="J97" s="2">
        <f>B97-Oil!B96</f>
        <v>4858.8</v>
      </c>
      <c r="K97" s="2">
        <f>C97-Oil!C96</f>
        <v>4042.0999999999995</v>
      </c>
      <c r="L97" s="2">
        <f t="shared" si="60"/>
        <v>816.70000000000073</v>
      </c>
      <c r="N97" s="2">
        <f t="shared" ref="N97:O97" si="89">SUM(J86:J97)</f>
        <v>55988.800000000003</v>
      </c>
      <c r="O97" s="2">
        <f t="shared" si="89"/>
        <v>51548.399999999994</v>
      </c>
      <c r="P97" s="2">
        <f t="shared" si="76"/>
        <v>4440.4000000000087</v>
      </c>
    </row>
    <row r="98" spans="1:16" x14ac:dyDescent="0.3">
      <c r="A98" s="5">
        <v>37073</v>
      </c>
      <c r="B98" s="2">
        <v>4970.1000000000004</v>
      </c>
      <c r="C98" s="2">
        <v>4856.5</v>
      </c>
      <c r="D98" s="2">
        <f t="shared" si="58"/>
        <v>113.60000000000036</v>
      </c>
      <c r="F98" s="2">
        <f t="shared" si="71"/>
        <v>57875.200000000004</v>
      </c>
      <c r="G98" s="2">
        <f t="shared" si="72"/>
        <v>59459.4</v>
      </c>
      <c r="H98" s="2">
        <f t="shared" si="73"/>
        <v>-1584.1999999999971</v>
      </c>
      <c r="J98" s="2">
        <f>B98-Oil!B97</f>
        <v>4790.8</v>
      </c>
      <c r="K98" s="2">
        <f>C98-Oil!C97</f>
        <v>4188</v>
      </c>
      <c r="L98" s="2">
        <f t="shared" si="60"/>
        <v>602.80000000000018</v>
      </c>
      <c r="N98" s="2">
        <f t="shared" ref="N98:O98" si="90">SUM(J87:J98)</f>
        <v>55960.3</v>
      </c>
      <c r="O98" s="2">
        <f t="shared" si="90"/>
        <v>51477.799999999996</v>
      </c>
      <c r="P98" s="2">
        <f t="shared" si="76"/>
        <v>4482.5000000000073</v>
      </c>
    </row>
    <row r="99" spans="1:16" x14ac:dyDescent="0.3">
      <c r="A99" s="5">
        <v>37104</v>
      </c>
      <c r="B99" s="2">
        <v>5733.1</v>
      </c>
      <c r="C99" s="2">
        <v>5098.8</v>
      </c>
      <c r="D99" s="2">
        <f t="shared" si="58"/>
        <v>634.30000000000018</v>
      </c>
      <c r="F99" s="2">
        <f t="shared" si="71"/>
        <v>58085.9</v>
      </c>
      <c r="G99" s="2">
        <f t="shared" si="72"/>
        <v>59133.000000000007</v>
      </c>
      <c r="H99" s="2">
        <f t="shared" si="73"/>
        <v>-1047.1000000000058</v>
      </c>
      <c r="J99" s="2">
        <f>B99-Oil!B98</f>
        <v>5568.8</v>
      </c>
      <c r="K99" s="2">
        <f>C99-Oil!C98</f>
        <v>4508.7</v>
      </c>
      <c r="L99" s="2">
        <f t="shared" si="60"/>
        <v>1060.1000000000004</v>
      </c>
      <c r="N99" s="2">
        <f t="shared" ref="N99:O99" si="91">SUM(J88:J99)</f>
        <v>56136.700000000012</v>
      </c>
      <c r="O99" s="2">
        <f t="shared" si="91"/>
        <v>51384.599999999991</v>
      </c>
      <c r="P99" s="2">
        <f t="shared" si="76"/>
        <v>4752.1000000000204</v>
      </c>
    </row>
    <row r="100" spans="1:16" x14ac:dyDescent="0.3">
      <c r="A100" s="5">
        <v>37135</v>
      </c>
      <c r="B100" s="2">
        <v>4759.8999999999996</v>
      </c>
      <c r="C100" s="2">
        <v>4159.8999999999996</v>
      </c>
      <c r="D100" s="2">
        <f t="shared" si="58"/>
        <v>600</v>
      </c>
      <c r="F100" s="2">
        <f t="shared" si="71"/>
        <v>58118.5</v>
      </c>
      <c r="G100" s="2">
        <f t="shared" si="72"/>
        <v>58238.700000000012</v>
      </c>
      <c r="H100" s="2">
        <f t="shared" si="73"/>
        <v>-120.20000000001164</v>
      </c>
      <c r="J100" s="2">
        <f>B100-Oil!B99</f>
        <v>4655</v>
      </c>
      <c r="K100" s="2">
        <f>C100-Oil!C99</f>
        <v>3642.4999999999995</v>
      </c>
      <c r="L100" s="2">
        <f t="shared" si="60"/>
        <v>1012.5000000000005</v>
      </c>
      <c r="N100" s="2">
        <f t="shared" ref="N100:O100" si="92">SUM(J89:J100)</f>
        <v>56161.500000000007</v>
      </c>
      <c r="O100" s="2">
        <f t="shared" si="92"/>
        <v>50629.099999999991</v>
      </c>
      <c r="P100" s="2">
        <f t="shared" si="76"/>
        <v>5532.400000000016</v>
      </c>
    </row>
    <row r="101" spans="1:16" x14ac:dyDescent="0.3">
      <c r="A101" s="5">
        <v>37165</v>
      </c>
      <c r="B101" s="2">
        <v>5008.5</v>
      </c>
      <c r="C101" s="2">
        <v>4759</v>
      </c>
      <c r="D101" s="2">
        <f t="shared" si="58"/>
        <v>249.5</v>
      </c>
      <c r="F101" s="2">
        <f t="shared" si="71"/>
        <v>58485.700000000004</v>
      </c>
      <c r="G101" s="2">
        <f t="shared" si="72"/>
        <v>57809.500000000007</v>
      </c>
      <c r="H101" s="2">
        <f t="shared" si="73"/>
        <v>676.19999999999709</v>
      </c>
      <c r="J101" s="2">
        <f>B101-Oil!B100</f>
        <v>4861.2</v>
      </c>
      <c r="K101" s="2">
        <f>C101-Oil!C100</f>
        <v>4099.2</v>
      </c>
      <c r="L101" s="2">
        <f t="shared" si="60"/>
        <v>762</v>
      </c>
      <c r="N101" s="2">
        <f t="shared" ref="N101:O101" si="93">SUM(J90:J101)</f>
        <v>56427.900000000009</v>
      </c>
      <c r="O101" s="2">
        <f t="shared" si="93"/>
        <v>50347.299999999988</v>
      </c>
      <c r="P101" s="2">
        <f t="shared" si="76"/>
        <v>6080.6000000000204</v>
      </c>
    </row>
    <row r="102" spans="1:16" x14ac:dyDescent="0.3">
      <c r="A102" s="5">
        <v>37196</v>
      </c>
      <c r="B102" s="2">
        <v>4506.3999999999996</v>
      </c>
      <c r="C102" s="2">
        <v>4213.5</v>
      </c>
      <c r="D102" s="2">
        <f t="shared" si="58"/>
        <v>292.89999999999964</v>
      </c>
      <c r="F102" s="2">
        <f t="shared" si="71"/>
        <v>58597.700000000004</v>
      </c>
      <c r="G102" s="2">
        <f t="shared" si="72"/>
        <v>56970.100000000006</v>
      </c>
      <c r="H102" s="2">
        <f t="shared" si="73"/>
        <v>1627.5999999999985</v>
      </c>
      <c r="J102" s="2">
        <f>B102-Oil!B101</f>
        <v>4362.5</v>
      </c>
      <c r="K102" s="2">
        <f>C102-Oil!C101</f>
        <v>3667.6</v>
      </c>
      <c r="L102" s="2">
        <f t="shared" si="60"/>
        <v>694.90000000000009</v>
      </c>
      <c r="N102" s="2">
        <f t="shared" ref="N102:O102" si="94">SUM(J91:J102)</f>
        <v>56460.6</v>
      </c>
      <c r="O102" s="2">
        <f t="shared" si="94"/>
        <v>49692.19999999999</v>
      </c>
      <c r="P102" s="2">
        <f t="shared" si="76"/>
        <v>6768.4000000000087</v>
      </c>
    </row>
    <row r="103" spans="1:16" x14ac:dyDescent="0.3">
      <c r="A103" s="5">
        <v>37226</v>
      </c>
      <c r="B103" s="2">
        <v>4351.6000000000004</v>
      </c>
      <c r="C103" s="2">
        <v>3505.9</v>
      </c>
      <c r="D103" s="2">
        <f t="shared" si="58"/>
        <v>845.70000000000027</v>
      </c>
      <c r="F103" s="2">
        <f t="shared" si="71"/>
        <v>58286.9</v>
      </c>
      <c r="G103" s="2">
        <f t="shared" si="72"/>
        <v>55601.700000000004</v>
      </c>
      <c r="H103" s="2">
        <f t="shared" si="73"/>
        <v>2685.1999999999971</v>
      </c>
      <c r="J103" s="2">
        <f>B103-Oil!B102</f>
        <v>4173.6000000000004</v>
      </c>
      <c r="K103" s="2">
        <f>C103-Oil!C102</f>
        <v>3097.3</v>
      </c>
      <c r="L103" s="2">
        <f t="shared" si="60"/>
        <v>1076.3000000000002</v>
      </c>
      <c r="N103" s="2">
        <f t="shared" ref="N103:O103" si="95">SUM(J92:J103)</f>
        <v>56120.7</v>
      </c>
      <c r="O103" s="2">
        <f t="shared" si="95"/>
        <v>48561.099999999991</v>
      </c>
      <c r="P103" s="2">
        <f t="shared" si="76"/>
        <v>7559.6000000000058</v>
      </c>
    </row>
    <row r="104" spans="1:16" x14ac:dyDescent="0.3">
      <c r="A104" s="5">
        <v>37257</v>
      </c>
      <c r="B104" s="2">
        <v>3976</v>
      </c>
      <c r="C104" s="2">
        <v>3803.1</v>
      </c>
      <c r="D104" s="2">
        <f t="shared" si="58"/>
        <v>172.90000000000009</v>
      </c>
      <c r="F104" s="2">
        <f t="shared" si="71"/>
        <v>57721.200000000004</v>
      </c>
      <c r="G104" s="2">
        <f t="shared" si="72"/>
        <v>54382.600000000006</v>
      </c>
      <c r="H104" s="2">
        <f t="shared" si="73"/>
        <v>3338.5999999999985</v>
      </c>
      <c r="J104" s="2">
        <f>B104-Oil!B103</f>
        <v>3858.6</v>
      </c>
      <c r="K104" s="2">
        <f>C104-Oil!C103</f>
        <v>3464.5</v>
      </c>
      <c r="L104" s="2">
        <f t="shared" si="60"/>
        <v>394.09999999999991</v>
      </c>
      <c r="N104" s="2">
        <f t="shared" ref="N104:O104" si="96">SUM(J93:J104)</f>
        <v>55719.799999999996</v>
      </c>
      <c r="O104" s="2">
        <f t="shared" si="96"/>
        <v>47721.2</v>
      </c>
      <c r="P104" s="2">
        <f t="shared" si="76"/>
        <v>7998.5999999999985</v>
      </c>
    </row>
    <row r="105" spans="1:16" x14ac:dyDescent="0.3">
      <c r="A105" s="5">
        <v>37288</v>
      </c>
      <c r="B105" s="2">
        <v>3663.1</v>
      </c>
      <c r="C105" s="2">
        <v>3397.5</v>
      </c>
      <c r="D105" s="2">
        <f t="shared" si="58"/>
        <v>265.59999999999991</v>
      </c>
      <c r="F105" s="2">
        <f t="shared" si="71"/>
        <v>57297.5</v>
      </c>
      <c r="G105" s="2">
        <f t="shared" si="72"/>
        <v>53777.1</v>
      </c>
      <c r="H105" s="2">
        <f t="shared" si="73"/>
        <v>3520.4000000000015</v>
      </c>
      <c r="J105" s="2">
        <f>B105-Oil!B104</f>
        <v>3593.2999999999997</v>
      </c>
      <c r="K105" s="2">
        <f>C105-Oil!C104</f>
        <v>3038.7</v>
      </c>
      <c r="L105" s="2">
        <f t="shared" si="60"/>
        <v>554.59999999999991</v>
      </c>
      <c r="N105" s="2">
        <f t="shared" ref="N105:O105" si="97">SUM(J94:J105)</f>
        <v>55419.5</v>
      </c>
      <c r="O105" s="2">
        <f t="shared" si="97"/>
        <v>47216.299999999996</v>
      </c>
      <c r="P105" s="2">
        <f t="shared" si="76"/>
        <v>8203.2000000000044</v>
      </c>
    </row>
    <row r="106" spans="1:16" x14ac:dyDescent="0.3">
      <c r="A106" s="5">
        <v>37316</v>
      </c>
      <c r="B106" s="2">
        <v>4266.1000000000004</v>
      </c>
      <c r="C106" s="2">
        <v>3663.2</v>
      </c>
      <c r="D106" s="2">
        <f t="shared" si="58"/>
        <v>602.90000000000055</v>
      </c>
      <c r="F106" s="2">
        <f t="shared" si="71"/>
        <v>56390.5</v>
      </c>
      <c r="G106" s="2">
        <f t="shared" si="72"/>
        <v>51991.099999999991</v>
      </c>
      <c r="H106" s="2">
        <f t="shared" si="73"/>
        <v>4399.4000000000087</v>
      </c>
      <c r="J106" s="2">
        <f>B106-Oil!B105</f>
        <v>4029.4000000000005</v>
      </c>
      <c r="K106" s="2">
        <f>C106-Oil!C105</f>
        <v>3251.2999999999997</v>
      </c>
      <c r="L106" s="2">
        <f t="shared" si="60"/>
        <v>778.10000000000082</v>
      </c>
      <c r="N106" s="2">
        <f t="shared" ref="N106:O106" si="98">SUM(J95:J106)</f>
        <v>54409.9</v>
      </c>
      <c r="O106" s="2">
        <f t="shared" si="98"/>
        <v>45719.000000000007</v>
      </c>
      <c r="P106" s="2">
        <f t="shared" si="76"/>
        <v>8690.8999999999942</v>
      </c>
    </row>
    <row r="107" spans="1:16" x14ac:dyDescent="0.3">
      <c r="A107" s="5">
        <v>37347</v>
      </c>
      <c r="B107" s="2">
        <v>4647.8</v>
      </c>
      <c r="C107" s="2">
        <v>4140.1000000000004</v>
      </c>
      <c r="D107" s="2">
        <f t="shared" si="58"/>
        <v>507.69999999999982</v>
      </c>
      <c r="F107" s="2">
        <f t="shared" si="71"/>
        <v>56303</v>
      </c>
      <c r="G107" s="2">
        <f t="shared" si="72"/>
        <v>51519.7</v>
      </c>
      <c r="H107" s="2">
        <f t="shared" si="73"/>
        <v>4783.3000000000029</v>
      </c>
      <c r="J107" s="2">
        <f>B107-Oil!B106</f>
        <v>4448.4000000000005</v>
      </c>
      <c r="K107" s="2">
        <f>C107-Oil!C106</f>
        <v>3537.1000000000004</v>
      </c>
      <c r="L107" s="2">
        <f t="shared" si="60"/>
        <v>911.30000000000018</v>
      </c>
      <c r="N107" s="2">
        <f t="shared" ref="N107:O107" si="99">SUM(J96:J107)</f>
        <v>54374.3</v>
      </c>
      <c r="O107" s="2">
        <f t="shared" si="99"/>
        <v>45113.599999999999</v>
      </c>
      <c r="P107" s="2">
        <f t="shared" si="76"/>
        <v>9260.7000000000044</v>
      </c>
    </row>
    <row r="108" spans="1:16" x14ac:dyDescent="0.3">
      <c r="A108" s="5">
        <v>37377</v>
      </c>
      <c r="B108" s="2">
        <v>4447.7</v>
      </c>
      <c r="C108" s="2">
        <v>4063.5</v>
      </c>
      <c r="D108" s="2">
        <f t="shared" si="58"/>
        <v>384.19999999999982</v>
      </c>
      <c r="F108" s="2">
        <f t="shared" si="71"/>
        <v>55378.1</v>
      </c>
      <c r="G108" s="2">
        <f t="shared" si="72"/>
        <v>50422.399999999994</v>
      </c>
      <c r="H108" s="2">
        <f t="shared" si="73"/>
        <v>4955.7000000000044</v>
      </c>
      <c r="J108" s="2">
        <f>B108-Oil!B107</f>
        <v>4159.7</v>
      </c>
      <c r="K108" s="2">
        <f>C108-Oil!C107</f>
        <v>3441.4</v>
      </c>
      <c r="L108" s="2">
        <f t="shared" si="60"/>
        <v>718.29999999999973</v>
      </c>
      <c r="N108" s="2">
        <f t="shared" ref="N108:O108" si="100">SUM(J97:J108)</f>
        <v>53360.100000000006</v>
      </c>
      <c r="O108" s="2">
        <f t="shared" si="100"/>
        <v>43978.400000000001</v>
      </c>
      <c r="P108" s="2">
        <f t="shared" si="76"/>
        <v>9381.7000000000044</v>
      </c>
    </row>
    <row r="109" spans="1:16" x14ac:dyDescent="0.3">
      <c r="A109" s="5">
        <v>37408</v>
      </c>
      <c r="B109" s="2">
        <v>4084.5</v>
      </c>
      <c r="C109" s="2">
        <v>3399.6</v>
      </c>
      <c r="D109" s="2">
        <f t="shared" si="58"/>
        <v>684.90000000000009</v>
      </c>
      <c r="F109" s="2">
        <f t="shared" si="71"/>
        <v>54414.799999999996</v>
      </c>
      <c r="G109" s="2">
        <f t="shared" si="72"/>
        <v>49060.599999999991</v>
      </c>
      <c r="H109" s="2">
        <f t="shared" si="73"/>
        <v>5354.2000000000044</v>
      </c>
      <c r="J109" s="2">
        <f>B109-Oil!B108</f>
        <v>3887.4</v>
      </c>
      <c r="K109" s="2">
        <f>C109-Oil!C108</f>
        <v>3003.4</v>
      </c>
      <c r="L109" s="2">
        <f t="shared" si="60"/>
        <v>884</v>
      </c>
      <c r="N109" s="2">
        <f t="shared" ref="N109:O109" si="101">SUM(J98:J109)</f>
        <v>52388.700000000004</v>
      </c>
      <c r="O109" s="2">
        <f t="shared" si="101"/>
        <v>42939.700000000004</v>
      </c>
      <c r="P109" s="2">
        <f t="shared" si="76"/>
        <v>9449</v>
      </c>
    </row>
    <row r="110" spans="1:16" x14ac:dyDescent="0.3">
      <c r="A110" s="5">
        <v>37438</v>
      </c>
      <c r="B110" s="2">
        <v>6230.5</v>
      </c>
      <c r="C110" s="2">
        <v>5024.5</v>
      </c>
      <c r="D110" s="2">
        <f t="shared" si="58"/>
        <v>1206</v>
      </c>
      <c r="F110" s="2">
        <f t="shared" si="71"/>
        <v>55675.199999999997</v>
      </c>
      <c r="G110" s="2">
        <f t="shared" si="72"/>
        <v>49228.6</v>
      </c>
      <c r="H110" s="2">
        <f t="shared" si="73"/>
        <v>6446.5999999999985</v>
      </c>
      <c r="J110" s="2">
        <f>B110-Oil!B109</f>
        <v>5789.5</v>
      </c>
      <c r="K110" s="2">
        <f>C110-Oil!C109</f>
        <v>4503.1000000000004</v>
      </c>
      <c r="L110" s="2">
        <f t="shared" si="60"/>
        <v>1286.3999999999996</v>
      </c>
      <c r="N110" s="2">
        <f t="shared" ref="N110:O110" si="102">SUM(J99:J110)</f>
        <v>53387.399999999994</v>
      </c>
      <c r="O110" s="2">
        <f t="shared" si="102"/>
        <v>43254.8</v>
      </c>
      <c r="P110" s="2">
        <f t="shared" si="76"/>
        <v>10132.599999999991</v>
      </c>
    </row>
    <row r="111" spans="1:16" x14ac:dyDescent="0.3">
      <c r="A111" s="5">
        <v>37469</v>
      </c>
      <c r="B111" s="2">
        <v>5758.1</v>
      </c>
      <c r="C111" s="2">
        <v>4174.5</v>
      </c>
      <c r="D111" s="2">
        <f t="shared" si="58"/>
        <v>1583.6000000000004</v>
      </c>
      <c r="F111" s="2">
        <f t="shared" si="71"/>
        <v>55700.2</v>
      </c>
      <c r="G111" s="2">
        <f t="shared" si="72"/>
        <v>48304.299999999996</v>
      </c>
      <c r="H111" s="2">
        <f t="shared" si="73"/>
        <v>7395.9000000000015</v>
      </c>
      <c r="J111" s="2">
        <f>B111-Oil!B110</f>
        <v>5459.3</v>
      </c>
      <c r="K111" s="2">
        <f>C111-Oil!C110</f>
        <v>3766.1</v>
      </c>
      <c r="L111" s="2">
        <f t="shared" si="60"/>
        <v>1693.2000000000003</v>
      </c>
      <c r="N111" s="2">
        <f t="shared" ref="N111:O111" si="103">SUM(J100:J111)</f>
        <v>53277.9</v>
      </c>
      <c r="O111" s="2">
        <f t="shared" si="103"/>
        <v>42512.2</v>
      </c>
      <c r="P111" s="2">
        <f t="shared" si="76"/>
        <v>10765.700000000004</v>
      </c>
    </row>
    <row r="112" spans="1:16" x14ac:dyDescent="0.3">
      <c r="A112" s="5">
        <v>37500</v>
      </c>
      <c r="B112" s="2">
        <v>6498</v>
      </c>
      <c r="C112" s="2">
        <v>4002.3</v>
      </c>
      <c r="D112" s="2">
        <f t="shared" si="58"/>
        <v>2495.6999999999998</v>
      </c>
      <c r="F112" s="2">
        <f t="shared" si="71"/>
        <v>57438.299999999996</v>
      </c>
      <c r="G112" s="2">
        <f t="shared" si="72"/>
        <v>48146.700000000004</v>
      </c>
      <c r="H112" s="2">
        <f t="shared" si="73"/>
        <v>9291.5999999999913</v>
      </c>
      <c r="J112" s="2">
        <f>B112-Oil!B111</f>
        <v>6161.3</v>
      </c>
      <c r="K112" s="2">
        <f>C112-Oil!C111</f>
        <v>3379.6000000000004</v>
      </c>
      <c r="L112" s="2">
        <f t="shared" si="60"/>
        <v>2781.7</v>
      </c>
      <c r="N112" s="2">
        <f t="shared" ref="N112:O112" si="104">SUM(J101:J112)</f>
        <v>54784.200000000012</v>
      </c>
      <c r="O112" s="2">
        <f t="shared" si="104"/>
        <v>42249.299999999996</v>
      </c>
      <c r="P112" s="2">
        <f t="shared" si="76"/>
        <v>12534.900000000016</v>
      </c>
    </row>
    <row r="113" spans="1:16" x14ac:dyDescent="0.3">
      <c r="A113" s="5">
        <v>37530</v>
      </c>
      <c r="B113" s="2">
        <v>6482.1</v>
      </c>
      <c r="C113" s="2">
        <v>4283.3</v>
      </c>
      <c r="D113" s="2">
        <f t="shared" si="58"/>
        <v>2198.8000000000002</v>
      </c>
      <c r="F113" s="2">
        <f t="shared" si="71"/>
        <v>58911.899999999994</v>
      </c>
      <c r="G113" s="2">
        <f t="shared" si="72"/>
        <v>47671.000000000007</v>
      </c>
      <c r="H113" s="2">
        <f t="shared" si="73"/>
        <v>11240.899999999987</v>
      </c>
      <c r="J113" s="2">
        <f>B113-Oil!B112</f>
        <v>6068.5</v>
      </c>
      <c r="K113" s="2">
        <f>C113-Oil!C112</f>
        <v>3599.3</v>
      </c>
      <c r="L113" s="2">
        <f t="shared" si="60"/>
        <v>2469.1999999999998</v>
      </c>
      <c r="N113" s="2">
        <f t="shared" ref="N113:O113" si="105">SUM(J102:J113)</f>
        <v>55991.500000000015</v>
      </c>
      <c r="O113" s="2">
        <f t="shared" si="105"/>
        <v>41749.4</v>
      </c>
      <c r="P113" s="2">
        <f t="shared" si="76"/>
        <v>14242.100000000013</v>
      </c>
    </row>
    <row r="114" spans="1:16" x14ac:dyDescent="0.3">
      <c r="A114" s="5">
        <v>37561</v>
      </c>
      <c r="B114" s="2">
        <v>5134.8</v>
      </c>
      <c r="C114" s="2">
        <v>3848.5</v>
      </c>
      <c r="D114" s="2">
        <f t="shared" si="58"/>
        <v>1286.3000000000002</v>
      </c>
      <c r="F114" s="2">
        <f t="shared" si="71"/>
        <v>59540.3</v>
      </c>
      <c r="G114" s="2">
        <f t="shared" si="72"/>
        <v>47306.000000000007</v>
      </c>
      <c r="H114" s="2">
        <f t="shared" si="73"/>
        <v>12234.299999999996</v>
      </c>
      <c r="J114" s="2">
        <f>B114-Oil!B113</f>
        <v>4904.6000000000004</v>
      </c>
      <c r="K114" s="2">
        <f>C114-Oil!C113</f>
        <v>3244</v>
      </c>
      <c r="L114" s="2">
        <f t="shared" si="60"/>
        <v>1660.6000000000004</v>
      </c>
      <c r="N114" s="2">
        <f t="shared" ref="N114:O114" si="106">SUM(J103:J114)</f>
        <v>56533.600000000013</v>
      </c>
      <c r="O114" s="2">
        <f t="shared" si="106"/>
        <v>41325.800000000003</v>
      </c>
      <c r="P114" s="2">
        <f t="shared" si="76"/>
        <v>15207.80000000001</v>
      </c>
    </row>
    <row r="115" spans="1:16" x14ac:dyDescent="0.3">
      <c r="A115" s="5">
        <v>37591</v>
      </c>
      <c r="B115" s="2">
        <v>5249.9</v>
      </c>
      <c r="C115" s="2">
        <v>3442.5</v>
      </c>
      <c r="D115" s="2">
        <f t="shared" si="58"/>
        <v>1807.3999999999996</v>
      </c>
      <c r="F115" s="2">
        <f t="shared" si="71"/>
        <v>60438.600000000006</v>
      </c>
      <c r="G115" s="2">
        <f t="shared" si="72"/>
        <v>47242.600000000006</v>
      </c>
      <c r="H115" s="2">
        <f t="shared" si="73"/>
        <v>13196</v>
      </c>
      <c r="J115" s="2">
        <f>B115-Oil!B114</f>
        <v>4977.0999999999995</v>
      </c>
      <c r="K115" s="2">
        <f>C115-Oil!C114</f>
        <v>2850.9</v>
      </c>
      <c r="L115" s="2">
        <f t="shared" si="60"/>
        <v>2126.1999999999994</v>
      </c>
      <c r="N115" s="2">
        <f t="shared" ref="N115:O115" si="107">SUM(J104:J115)</f>
        <v>57337.100000000006</v>
      </c>
      <c r="O115" s="2">
        <f t="shared" si="107"/>
        <v>41079.4</v>
      </c>
      <c r="P115" s="2">
        <f t="shared" si="76"/>
        <v>16257.700000000004</v>
      </c>
    </row>
    <row r="116" spans="1:16" x14ac:dyDescent="0.3">
      <c r="A116" s="5">
        <v>37622</v>
      </c>
      <c r="B116" s="2">
        <v>4811.2</v>
      </c>
      <c r="C116" s="2">
        <v>3650.5</v>
      </c>
      <c r="D116" s="2">
        <f t="shared" si="58"/>
        <v>1160.6999999999998</v>
      </c>
      <c r="F116" s="2">
        <f t="shared" si="71"/>
        <v>61273.8</v>
      </c>
      <c r="G116" s="2">
        <f t="shared" si="72"/>
        <v>47090</v>
      </c>
      <c r="H116" s="2">
        <f t="shared" si="73"/>
        <v>14183.800000000003</v>
      </c>
      <c r="J116" s="2">
        <f>B116-Oil!B115</f>
        <v>4550.3</v>
      </c>
      <c r="K116" s="2">
        <f>C116-Oil!C115</f>
        <v>3153.5</v>
      </c>
      <c r="L116" s="2">
        <f t="shared" si="60"/>
        <v>1396.8000000000002</v>
      </c>
      <c r="N116" s="2">
        <f t="shared" ref="N116:O116" si="108">SUM(J105:J116)</f>
        <v>58028.800000000003</v>
      </c>
      <c r="O116" s="2">
        <f t="shared" si="108"/>
        <v>40768.400000000001</v>
      </c>
      <c r="P116" s="2">
        <f t="shared" si="76"/>
        <v>17260.400000000001</v>
      </c>
    </row>
    <row r="117" spans="1:16" x14ac:dyDescent="0.3">
      <c r="A117" s="5">
        <v>37653</v>
      </c>
      <c r="B117" s="2">
        <v>5009</v>
      </c>
      <c r="C117" s="2">
        <v>3891.1</v>
      </c>
      <c r="D117" s="2">
        <f t="shared" si="58"/>
        <v>1117.9000000000001</v>
      </c>
      <c r="F117" s="2">
        <f t="shared" si="71"/>
        <v>62619.700000000004</v>
      </c>
      <c r="G117" s="2">
        <f t="shared" si="72"/>
        <v>47583.6</v>
      </c>
      <c r="H117" s="2">
        <f t="shared" si="73"/>
        <v>15036.100000000006</v>
      </c>
      <c r="J117" s="2">
        <f>B117-Oil!B116</f>
        <v>4570</v>
      </c>
      <c r="K117" s="2">
        <f>C117-Oil!C116</f>
        <v>3282.3</v>
      </c>
      <c r="L117" s="2">
        <f t="shared" si="60"/>
        <v>1287.6999999999998</v>
      </c>
      <c r="N117" s="2">
        <f t="shared" ref="N117:O117" si="109">SUM(J106:J117)</f>
        <v>59005.5</v>
      </c>
      <c r="O117" s="2">
        <f t="shared" si="109"/>
        <v>41012</v>
      </c>
      <c r="P117" s="2">
        <f t="shared" si="76"/>
        <v>17993.5</v>
      </c>
    </row>
    <row r="118" spans="1:16" x14ac:dyDescent="0.3">
      <c r="A118" s="5">
        <v>37681</v>
      </c>
      <c r="B118" s="2">
        <v>5246.4</v>
      </c>
      <c r="C118" s="2">
        <v>3702.9</v>
      </c>
      <c r="D118" s="2">
        <f t="shared" si="58"/>
        <v>1543.4999999999995</v>
      </c>
      <c r="F118" s="2">
        <f t="shared" si="71"/>
        <v>63600</v>
      </c>
      <c r="G118" s="2">
        <f t="shared" si="72"/>
        <v>47623.3</v>
      </c>
      <c r="H118" s="2">
        <f t="shared" si="73"/>
        <v>15976.699999999997</v>
      </c>
      <c r="J118" s="2">
        <f>B118-Oil!B117</f>
        <v>4834.7999999999993</v>
      </c>
      <c r="K118" s="2">
        <f>C118-Oil!C117</f>
        <v>3179.2</v>
      </c>
      <c r="L118" s="2">
        <f t="shared" si="60"/>
        <v>1655.5999999999995</v>
      </c>
      <c r="N118" s="2">
        <f t="shared" ref="N118:O118" si="110">SUM(J107:J118)</f>
        <v>59810.899999999994</v>
      </c>
      <c r="O118" s="2">
        <f t="shared" si="110"/>
        <v>40939.899999999994</v>
      </c>
      <c r="P118" s="2">
        <f t="shared" si="76"/>
        <v>18871</v>
      </c>
    </row>
    <row r="119" spans="1:16" x14ac:dyDescent="0.3">
      <c r="A119" s="5">
        <v>37712</v>
      </c>
      <c r="B119" s="2">
        <v>5720</v>
      </c>
      <c r="C119" s="2">
        <v>3989.6</v>
      </c>
      <c r="D119" s="2">
        <f t="shared" si="58"/>
        <v>1730.4</v>
      </c>
      <c r="F119" s="2">
        <f t="shared" si="71"/>
        <v>64672.200000000004</v>
      </c>
      <c r="G119" s="2">
        <f t="shared" si="72"/>
        <v>47472.799999999996</v>
      </c>
      <c r="H119" s="2">
        <f t="shared" si="73"/>
        <v>17199.400000000009</v>
      </c>
      <c r="J119" s="2">
        <f>B119-Oil!B118</f>
        <v>5443.8</v>
      </c>
      <c r="K119" s="2">
        <f>C119-Oil!C118</f>
        <v>3350.3</v>
      </c>
      <c r="L119" s="2">
        <f t="shared" si="60"/>
        <v>2093.5</v>
      </c>
      <c r="N119" s="2">
        <f t="shared" ref="N119:O119" si="111">SUM(J108:J119)</f>
        <v>60806.3</v>
      </c>
      <c r="O119" s="2">
        <f t="shared" si="111"/>
        <v>40753.100000000006</v>
      </c>
      <c r="P119" s="2">
        <f t="shared" si="76"/>
        <v>20053.199999999997</v>
      </c>
    </row>
    <row r="120" spans="1:16" x14ac:dyDescent="0.3">
      <c r="A120" s="5">
        <v>37742</v>
      </c>
      <c r="B120" s="2">
        <v>6381.5</v>
      </c>
      <c r="C120" s="2">
        <v>3855.3</v>
      </c>
      <c r="D120" s="2">
        <f t="shared" si="58"/>
        <v>2526.1999999999998</v>
      </c>
      <c r="F120" s="2">
        <f t="shared" si="71"/>
        <v>66606</v>
      </c>
      <c r="G120" s="2">
        <f t="shared" si="72"/>
        <v>47264.600000000006</v>
      </c>
      <c r="H120" s="2">
        <f t="shared" si="73"/>
        <v>19341.399999999994</v>
      </c>
      <c r="J120" s="2">
        <f>B120-Oil!B119</f>
        <v>6115.3</v>
      </c>
      <c r="K120" s="2">
        <f>C120-Oil!C119</f>
        <v>3439.6000000000004</v>
      </c>
      <c r="L120" s="2">
        <f t="shared" si="60"/>
        <v>2675.7</v>
      </c>
      <c r="N120" s="2">
        <f t="shared" ref="N120:O120" si="112">SUM(J109:J120)</f>
        <v>62761.900000000009</v>
      </c>
      <c r="O120" s="2">
        <f t="shared" si="112"/>
        <v>40751.300000000003</v>
      </c>
      <c r="P120" s="2">
        <f t="shared" si="76"/>
        <v>22010.600000000006</v>
      </c>
    </row>
    <row r="121" spans="1:16" x14ac:dyDescent="0.3">
      <c r="A121" s="5">
        <v>37773</v>
      </c>
      <c r="B121" s="2">
        <v>5883</v>
      </c>
      <c r="C121" s="2">
        <v>3521.5</v>
      </c>
      <c r="D121" s="2">
        <f t="shared" si="58"/>
        <v>2361.5</v>
      </c>
      <c r="F121" s="2">
        <f t="shared" si="71"/>
        <v>68404.5</v>
      </c>
      <c r="G121" s="2">
        <f t="shared" si="72"/>
        <v>47386.5</v>
      </c>
      <c r="H121" s="2">
        <f t="shared" si="73"/>
        <v>21018</v>
      </c>
      <c r="J121" s="2">
        <f>B121-Oil!B120</f>
        <v>5697.5</v>
      </c>
      <c r="K121" s="2">
        <f>C121-Oil!C120</f>
        <v>3092.9</v>
      </c>
      <c r="L121" s="2">
        <f t="shared" si="60"/>
        <v>2604.6</v>
      </c>
      <c r="N121" s="2">
        <f t="shared" ref="N121:O121" si="113">SUM(J110:J121)</f>
        <v>64572</v>
      </c>
      <c r="O121" s="2">
        <f t="shared" si="113"/>
        <v>40840.800000000003</v>
      </c>
      <c r="P121" s="2">
        <f t="shared" si="76"/>
        <v>23731.199999999997</v>
      </c>
    </row>
    <row r="122" spans="1:16" x14ac:dyDescent="0.3">
      <c r="A122" s="5">
        <v>37803</v>
      </c>
      <c r="B122" s="2">
        <v>6114.5</v>
      </c>
      <c r="C122" s="2">
        <v>4049.6</v>
      </c>
      <c r="D122" s="2">
        <f t="shared" si="58"/>
        <v>2064.9</v>
      </c>
      <c r="F122" s="2">
        <f t="shared" si="71"/>
        <v>68288.5</v>
      </c>
      <c r="G122" s="2">
        <f t="shared" si="72"/>
        <v>46411.6</v>
      </c>
      <c r="H122" s="2">
        <f t="shared" si="73"/>
        <v>21876.9</v>
      </c>
      <c r="J122" s="2">
        <f>B122-Oil!B121</f>
        <v>5790.6</v>
      </c>
      <c r="K122" s="2">
        <f>C122-Oil!C121</f>
        <v>3602.2</v>
      </c>
      <c r="L122" s="2">
        <f t="shared" si="60"/>
        <v>2188.4000000000005</v>
      </c>
      <c r="N122" s="2">
        <f t="shared" ref="N122:O122" si="114">SUM(J111:J122)</f>
        <v>64573.1</v>
      </c>
      <c r="O122" s="2">
        <f t="shared" si="114"/>
        <v>39939.9</v>
      </c>
      <c r="P122" s="2">
        <f t="shared" si="76"/>
        <v>24633.199999999997</v>
      </c>
    </row>
    <row r="123" spans="1:16" x14ac:dyDescent="0.3">
      <c r="A123" s="5">
        <v>37834</v>
      </c>
      <c r="B123" s="2">
        <v>6413.7</v>
      </c>
      <c r="C123" s="2">
        <v>3734.1</v>
      </c>
      <c r="D123" s="2">
        <f t="shared" si="58"/>
        <v>2679.6</v>
      </c>
      <c r="F123" s="2">
        <f t="shared" si="71"/>
        <v>68944.100000000006</v>
      </c>
      <c r="G123" s="2">
        <f t="shared" si="72"/>
        <v>45971.199999999997</v>
      </c>
      <c r="H123" s="2">
        <f t="shared" si="73"/>
        <v>22972.900000000009</v>
      </c>
      <c r="J123" s="2">
        <f>B123-Oil!B122</f>
        <v>6149.5999999999995</v>
      </c>
      <c r="K123" s="2">
        <f>C123-Oil!C122</f>
        <v>3221.8999999999996</v>
      </c>
      <c r="L123" s="2">
        <f t="shared" si="60"/>
        <v>2927.7</v>
      </c>
      <c r="N123" s="2">
        <f t="shared" ref="N123:O123" si="115">SUM(J112:J123)</f>
        <v>65263.4</v>
      </c>
      <c r="O123" s="2">
        <f t="shared" si="115"/>
        <v>39395.700000000004</v>
      </c>
      <c r="P123" s="2">
        <f t="shared" si="76"/>
        <v>25867.699999999997</v>
      </c>
    </row>
    <row r="124" spans="1:16" x14ac:dyDescent="0.3">
      <c r="A124" s="5">
        <v>37865</v>
      </c>
      <c r="B124" s="2">
        <v>7291.2</v>
      </c>
      <c r="C124" s="2">
        <v>4624.7</v>
      </c>
      <c r="D124" s="2">
        <f t="shared" si="58"/>
        <v>2666.5</v>
      </c>
      <c r="F124" s="2">
        <f t="shared" si="71"/>
        <v>69737.3</v>
      </c>
      <c r="G124" s="2">
        <f t="shared" si="72"/>
        <v>46593.599999999991</v>
      </c>
      <c r="H124" s="2">
        <f t="shared" si="73"/>
        <v>23143.700000000012</v>
      </c>
      <c r="J124" s="2">
        <f>B124-Oil!B123</f>
        <v>6876.3</v>
      </c>
      <c r="K124" s="2">
        <f>C124-Oil!C123</f>
        <v>3926.7</v>
      </c>
      <c r="L124" s="2">
        <f t="shared" si="60"/>
        <v>2949.6000000000004</v>
      </c>
      <c r="N124" s="2">
        <f t="shared" ref="N124:O124" si="116">SUM(J113:J124)</f>
        <v>65978.399999999994</v>
      </c>
      <c r="O124" s="2">
        <f t="shared" si="116"/>
        <v>39942.799999999996</v>
      </c>
      <c r="P124" s="2">
        <f t="shared" si="76"/>
        <v>26035.599999999999</v>
      </c>
    </row>
    <row r="125" spans="1:16" x14ac:dyDescent="0.3">
      <c r="A125" s="5">
        <v>37895</v>
      </c>
      <c r="B125" s="2">
        <v>7578.7</v>
      </c>
      <c r="C125" s="2">
        <v>5032.6000000000004</v>
      </c>
      <c r="D125" s="2">
        <f t="shared" si="58"/>
        <v>2546.0999999999995</v>
      </c>
      <c r="F125" s="2">
        <f t="shared" si="71"/>
        <v>70833.899999999994</v>
      </c>
      <c r="G125" s="2">
        <f t="shared" si="72"/>
        <v>47342.899999999994</v>
      </c>
      <c r="H125" s="2">
        <f t="shared" si="73"/>
        <v>23491</v>
      </c>
      <c r="J125" s="2">
        <f>B125-Oil!B124</f>
        <v>7167.3</v>
      </c>
      <c r="K125" s="2">
        <f>C125-Oil!C124</f>
        <v>4280.3</v>
      </c>
      <c r="L125" s="2">
        <f t="shared" si="60"/>
        <v>2887</v>
      </c>
      <c r="N125" s="2">
        <f t="shared" ref="N125:O125" si="117">SUM(J114:J125)</f>
        <v>67077.2</v>
      </c>
      <c r="O125" s="2">
        <f t="shared" si="117"/>
        <v>40623.800000000003</v>
      </c>
      <c r="P125" s="2">
        <f t="shared" si="76"/>
        <v>26453.399999999994</v>
      </c>
    </row>
    <row r="126" spans="1:16" x14ac:dyDescent="0.3">
      <c r="A126" s="5">
        <v>37926</v>
      </c>
      <c r="B126" s="2">
        <v>5993.1</v>
      </c>
      <c r="C126" s="2">
        <v>4269.3</v>
      </c>
      <c r="D126" s="2">
        <f t="shared" si="58"/>
        <v>1723.8000000000002</v>
      </c>
      <c r="F126" s="2">
        <f t="shared" si="71"/>
        <v>71692.2</v>
      </c>
      <c r="G126" s="2">
        <f t="shared" si="72"/>
        <v>47763.7</v>
      </c>
      <c r="H126" s="2">
        <f t="shared" si="73"/>
        <v>23928.5</v>
      </c>
      <c r="J126" s="2">
        <f>B126-Oil!B125</f>
        <v>5689.2000000000007</v>
      </c>
      <c r="K126" s="2">
        <f>C126-Oil!C125</f>
        <v>3685.3</v>
      </c>
      <c r="L126" s="2">
        <f t="shared" si="60"/>
        <v>2003.9000000000005</v>
      </c>
      <c r="N126" s="2">
        <f t="shared" ref="N126:O126" si="118">SUM(J115:J126)</f>
        <v>67861.8</v>
      </c>
      <c r="O126" s="2">
        <f t="shared" si="118"/>
        <v>41065.100000000006</v>
      </c>
      <c r="P126" s="2">
        <f t="shared" si="76"/>
        <v>26796.699999999997</v>
      </c>
    </row>
    <row r="127" spans="1:16" x14ac:dyDescent="0.3">
      <c r="A127" s="5">
        <v>37956</v>
      </c>
      <c r="B127" s="2">
        <v>6761.1</v>
      </c>
      <c r="C127" s="2">
        <v>4004.4</v>
      </c>
      <c r="D127" s="2">
        <f t="shared" si="58"/>
        <v>2756.7000000000003</v>
      </c>
      <c r="F127" s="2">
        <f t="shared" si="71"/>
        <v>73203.399999999994</v>
      </c>
      <c r="G127" s="2">
        <f t="shared" si="72"/>
        <v>48325.599999999999</v>
      </c>
      <c r="H127" s="2">
        <f t="shared" si="73"/>
        <v>24877.799999999996</v>
      </c>
      <c r="J127" s="2">
        <f>B127-Oil!B126</f>
        <v>6378.5</v>
      </c>
      <c r="K127" s="2">
        <f>C127-Oil!C126</f>
        <v>3628</v>
      </c>
      <c r="L127" s="2">
        <f t="shared" si="60"/>
        <v>2750.5</v>
      </c>
      <c r="N127" s="2">
        <f t="shared" ref="N127:O127" si="119">SUM(J116:J127)</f>
        <v>69263.199999999997</v>
      </c>
      <c r="O127" s="2">
        <f t="shared" si="119"/>
        <v>41842.200000000004</v>
      </c>
      <c r="P127" s="2">
        <f t="shared" si="76"/>
        <v>27420.999999999993</v>
      </c>
    </row>
    <row r="128" spans="1:16" x14ac:dyDescent="0.3">
      <c r="A128" s="5">
        <v>37987</v>
      </c>
      <c r="B128" s="2">
        <v>5809.8</v>
      </c>
      <c r="C128" s="2">
        <v>4217.1000000000004</v>
      </c>
      <c r="D128" s="2">
        <f t="shared" si="58"/>
        <v>1592.6999999999998</v>
      </c>
      <c r="F128" s="2">
        <f t="shared" si="71"/>
        <v>74202</v>
      </c>
      <c r="G128" s="2">
        <f t="shared" si="72"/>
        <v>48892.200000000004</v>
      </c>
      <c r="H128" s="2">
        <f t="shared" si="73"/>
        <v>25309.799999999996</v>
      </c>
      <c r="J128" s="2">
        <f>B128-Oil!B127</f>
        <v>5486.1</v>
      </c>
      <c r="K128" s="2">
        <f>C128-Oil!C127</f>
        <v>3569.4000000000005</v>
      </c>
      <c r="L128" s="2">
        <f t="shared" si="60"/>
        <v>1916.6999999999998</v>
      </c>
      <c r="N128" s="2">
        <f t="shared" ref="N128:O128" si="120">SUM(J117:J128)</f>
        <v>70199.000000000015</v>
      </c>
      <c r="O128" s="2">
        <f t="shared" si="120"/>
        <v>42258.100000000006</v>
      </c>
      <c r="P128" s="2">
        <f t="shared" si="76"/>
        <v>27940.900000000009</v>
      </c>
    </row>
    <row r="129" spans="1:16" x14ac:dyDescent="0.3">
      <c r="A129" s="5">
        <v>38018</v>
      </c>
      <c r="B129" s="2">
        <v>5733.3</v>
      </c>
      <c r="C129" s="2">
        <v>3761.4</v>
      </c>
      <c r="D129" s="2">
        <f t="shared" si="58"/>
        <v>1971.9</v>
      </c>
      <c r="F129" s="2">
        <f t="shared" si="71"/>
        <v>74926.299999999988</v>
      </c>
      <c r="G129" s="2">
        <f t="shared" si="72"/>
        <v>48762.5</v>
      </c>
      <c r="H129" s="2">
        <f t="shared" si="73"/>
        <v>26163.799999999988</v>
      </c>
      <c r="J129" s="2">
        <f>B129-Oil!B128</f>
        <v>5410.8</v>
      </c>
      <c r="K129" s="2">
        <f>C129-Oil!C128</f>
        <v>3300.2000000000003</v>
      </c>
      <c r="L129" s="2">
        <f t="shared" si="60"/>
        <v>2110.6</v>
      </c>
      <c r="N129" s="2">
        <f t="shared" ref="N129:O129" si="121">SUM(J118:J129)</f>
        <v>71039.800000000017</v>
      </c>
      <c r="O129" s="2">
        <f t="shared" si="121"/>
        <v>42275.999999999993</v>
      </c>
      <c r="P129" s="2">
        <f t="shared" si="76"/>
        <v>28763.800000000025</v>
      </c>
    </row>
    <row r="130" spans="1:16" x14ac:dyDescent="0.3">
      <c r="A130" s="5">
        <v>38047</v>
      </c>
      <c r="B130" s="2">
        <v>7944.1</v>
      </c>
      <c r="C130" s="2">
        <v>5345.3</v>
      </c>
      <c r="D130" s="2">
        <f t="shared" si="58"/>
        <v>2598.8000000000002</v>
      </c>
      <c r="F130" s="2">
        <f t="shared" si="71"/>
        <v>77624</v>
      </c>
      <c r="G130" s="2">
        <f t="shared" si="72"/>
        <v>50404.900000000009</v>
      </c>
      <c r="H130" s="2">
        <f t="shared" si="73"/>
        <v>27219.099999999991</v>
      </c>
      <c r="J130" s="2">
        <f>B130-Oil!B129</f>
        <v>7540</v>
      </c>
      <c r="K130" s="2">
        <f>C130-Oil!C129</f>
        <v>4640.3</v>
      </c>
      <c r="L130" s="2">
        <f t="shared" si="60"/>
        <v>2899.7</v>
      </c>
      <c r="N130" s="2">
        <f t="shared" ref="N130:O130" si="122">SUM(J119:J130)</f>
        <v>73745</v>
      </c>
      <c r="O130" s="2">
        <f t="shared" si="122"/>
        <v>43737.1</v>
      </c>
      <c r="P130" s="2">
        <f t="shared" si="76"/>
        <v>30007.9</v>
      </c>
    </row>
    <row r="131" spans="1:16" x14ac:dyDescent="0.3">
      <c r="A131" s="5">
        <v>38078</v>
      </c>
      <c r="B131" s="2">
        <v>6606.3</v>
      </c>
      <c r="C131" s="2">
        <v>4634.6000000000004</v>
      </c>
      <c r="D131" s="2">
        <f t="shared" si="58"/>
        <v>1971.6999999999998</v>
      </c>
      <c r="F131" s="2">
        <f t="shared" si="71"/>
        <v>78510.3</v>
      </c>
      <c r="G131" s="2">
        <f t="shared" si="72"/>
        <v>51049.9</v>
      </c>
      <c r="H131" s="2">
        <f t="shared" si="73"/>
        <v>27460.400000000001</v>
      </c>
      <c r="J131" s="2">
        <f>B131-Oil!B130</f>
        <v>6331.9000000000005</v>
      </c>
      <c r="K131" s="2">
        <f>C131-Oil!C130</f>
        <v>3843.0000000000005</v>
      </c>
      <c r="L131" s="2">
        <f t="shared" si="60"/>
        <v>2488.9</v>
      </c>
      <c r="N131" s="2">
        <f t="shared" ref="N131:O131" si="123">SUM(J120:J131)</f>
        <v>74633.100000000006</v>
      </c>
      <c r="O131" s="2">
        <f t="shared" si="123"/>
        <v>44229.8</v>
      </c>
      <c r="P131" s="2">
        <f t="shared" si="76"/>
        <v>30403.300000000003</v>
      </c>
    </row>
    <row r="132" spans="1:16" x14ac:dyDescent="0.3">
      <c r="A132" s="5">
        <v>38108</v>
      </c>
      <c r="B132" s="2">
        <v>7960</v>
      </c>
      <c r="C132" s="2">
        <v>4835.5</v>
      </c>
      <c r="D132" s="2">
        <f t="shared" si="58"/>
        <v>3124.5</v>
      </c>
      <c r="F132" s="2">
        <f t="shared" si="71"/>
        <v>80088.800000000003</v>
      </c>
      <c r="G132" s="2">
        <f t="shared" si="72"/>
        <v>52030.100000000006</v>
      </c>
      <c r="H132" s="2">
        <f t="shared" si="73"/>
        <v>28058.699999999997</v>
      </c>
      <c r="J132" s="2">
        <f>B132-Oil!B131</f>
        <v>7524.8</v>
      </c>
      <c r="K132" s="2">
        <f>C132-Oil!C131</f>
        <v>3968.1</v>
      </c>
      <c r="L132" s="2">
        <f t="shared" si="60"/>
        <v>3556.7000000000003</v>
      </c>
      <c r="N132" s="2">
        <f t="shared" ref="N132:O132" si="124">SUM(J121:J132)</f>
        <v>76042.600000000006</v>
      </c>
      <c r="O132" s="2">
        <f t="shared" si="124"/>
        <v>44758.3</v>
      </c>
      <c r="P132" s="2">
        <f t="shared" si="76"/>
        <v>31284.300000000003</v>
      </c>
    </row>
    <row r="133" spans="1:16" x14ac:dyDescent="0.3">
      <c r="A133" s="5">
        <v>38139</v>
      </c>
      <c r="B133" s="2">
        <v>9347.4</v>
      </c>
      <c r="C133" s="2">
        <v>5530.2</v>
      </c>
      <c r="D133" s="2">
        <f t="shared" si="58"/>
        <v>3817.2</v>
      </c>
      <c r="F133" s="2">
        <f t="shared" si="71"/>
        <v>83553.2</v>
      </c>
      <c r="G133" s="2">
        <f t="shared" si="72"/>
        <v>54038.8</v>
      </c>
      <c r="H133" s="2">
        <f t="shared" si="73"/>
        <v>29514.399999999994</v>
      </c>
      <c r="J133" s="2">
        <f>B133-Oil!B132</f>
        <v>8800.7999999999993</v>
      </c>
      <c r="K133" s="2">
        <f>C133-Oil!C132</f>
        <v>4680.0999999999995</v>
      </c>
      <c r="L133" s="2">
        <f t="shared" si="60"/>
        <v>4120.7</v>
      </c>
      <c r="N133" s="2">
        <f t="shared" ref="N133:O133" si="125">SUM(J122:J133)</f>
        <v>79145.900000000009</v>
      </c>
      <c r="O133" s="2">
        <f t="shared" si="125"/>
        <v>46345.5</v>
      </c>
      <c r="P133" s="2">
        <f t="shared" si="76"/>
        <v>32800.400000000009</v>
      </c>
    </row>
    <row r="134" spans="1:16" x14ac:dyDescent="0.3">
      <c r="A134" s="5">
        <v>38169</v>
      </c>
      <c r="B134" s="2">
        <v>9011.2000000000007</v>
      </c>
      <c r="C134" s="2">
        <v>5530.2</v>
      </c>
      <c r="D134" s="2">
        <f t="shared" si="58"/>
        <v>3481.0000000000009</v>
      </c>
      <c r="F134" s="2">
        <f t="shared" si="71"/>
        <v>86449.9</v>
      </c>
      <c r="G134" s="2">
        <f t="shared" si="72"/>
        <v>55519.4</v>
      </c>
      <c r="H134" s="2">
        <f t="shared" si="73"/>
        <v>30930.499999999993</v>
      </c>
      <c r="J134" s="2">
        <f>B134-Oil!B133</f>
        <v>8572.2000000000007</v>
      </c>
      <c r="K134" s="2">
        <f>C134-Oil!C133</f>
        <v>4681.5999999999995</v>
      </c>
      <c r="L134" s="2">
        <f t="shared" si="60"/>
        <v>3890.6000000000013</v>
      </c>
      <c r="N134" s="2">
        <f t="shared" ref="N134:O134" si="126">SUM(J123:J134)</f>
        <v>81927.5</v>
      </c>
      <c r="O134" s="2">
        <f t="shared" si="126"/>
        <v>47424.9</v>
      </c>
      <c r="P134" s="2">
        <f t="shared" si="76"/>
        <v>34502.6</v>
      </c>
    </row>
    <row r="135" spans="1:16" x14ac:dyDescent="0.3">
      <c r="A135" s="5">
        <v>38200</v>
      </c>
      <c r="B135" s="2">
        <v>9073.7000000000007</v>
      </c>
      <c r="C135" s="2">
        <v>5623.5</v>
      </c>
      <c r="D135" s="2">
        <f t="shared" si="58"/>
        <v>3450.2000000000007</v>
      </c>
      <c r="F135" s="2">
        <f t="shared" si="71"/>
        <v>89109.9</v>
      </c>
      <c r="G135" s="2">
        <f t="shared" si="72"/>
        <v>57408.799999999996</v>
      </c>
      <c r="H135" s="2">
        <f t="shared" si="73"/>
        <v>31701.1</v>
      </c>
      <c r="J135" s="2">
        <f>B135-Oil!B134</f>
        <v>8503</v>
      </c>
      <c r="K135" s="2">
        <f>C135-Oil!C134</f>
        <v>4805.5</v>
      </c>
      <c r="L135" s="2">
        <f t="shared" si="60"/>
        <v>3697.5</v>
      </c>
      <c r="N135" s="2">
        <f t="shared" ref="N135:O135" si="127">SUM(J124:J135)</f>
        <v>84280.900000000009</v>
      </c>
      <c r="O135" s="2">
        <f t="shared" si="127"/>
        <v>49008.5</v>
      </c>
      <c r="P135" s="2">
        <f t="shared" si="76"/>
        <v>35272.400000000009</v>
      </c>
    </row>
    <row r="136" spans="1:16" x14ac:dyDescent="0.3">
      <c r="A136" s="5">
        <v>38231</v>
      </c>
      <c r="B136" s="2">
        <v>8939.5</v>
      </c>
      <c r="C136" s="2">
        <v>5753.2</v>
      </c>
      <c r="D136" s="2">
        <f t="shared" ref="D136:D199" si="128">B136-C136</f>
        <v>3186.3</v>
      </c>
      <c r="F136" s="2">
        <f t="shared" si="71"/>
        <v>90758.2</v>
      </c>
      <c r="G136" s="2">
        <f t="shared" si="72"/>
        <v>58537.299999999996</v>
      </c>
      <c r="H136" s="2">
        <f t="shared" si="73"/>
        <v>32220.9</v>
      </c>
      <c r="J136" s="2">
        <f>B136-Oil!B135</f>
        <v>8692.2999999999993</v>
      </c>
      <c r="K136" s="2">
        <f>C136-Oil!C135</f>
        <v>4893.3999999999996</v>
      </c>
      <c r="L136" s="2">
        <f t="shared" si="60"/>
        <v>3798.8999999999996</v>
      </c>
      <c r="N136" s="2">
        <f t="shared" ref="N136:O136" si="129">SUM(J125:J136)</f>
        <v>86096.9</v>
      </c>
      <c r="O136" s="2">
        <f t="shared" si="129"/>
        <v>49975.199999999997</v>
      </c>
      <c r="P136" s="2">
        <f t="shared" si="76"/>
        <v>36121.699999999997</v>
      </c>
    </row>
    <row r="137" spans="1:16" x14ac:dyDescent="0.3">
      <c r="A137" s="5">
        <v>38261</v>
      </c>
      <c r="B137" s="2">
        <v>8861.6</v>
      </c>
      <c r="C137" s="2">
        <v>5840.5</v>
      </c>
      <c r="D137" s="2">
        <f t="shared" si="128"/>
        <v>3021.1000000000004</v>
      </c>
      <c r="F137" s="2">
        <f t="shared" si="71"/>
        <v>92041.1</v>
      </c>
      <c r="G137" s="2">
        <f t="shared" si="72"/>
        <v>59345.19999999999</v>
      </c>
      <c r="H137" s="2">
        <f t="shared" si="73"/>
        <v>32695.900000000016</v>
      </c>
      <c r="J137" s="2">
        <f>B137-Oil!B136</f>
        <v>8504.6</v>
      </c>
      <c r="K137" s="2">
        <f>C137-Oil!C136</f>
        <v>4673.8999999999996</v>
      </c>
      <c r="L137" s="2">
        <f t="shared" ref="L137:L200" si="130">J137-K137</f>
        <v>3830.7000000000007</v>
      </c>
      <c r="N137" s="2">
        <f t="shared" ref="N137:O137" si="131">SUM(J126:J137)</f>
        <v>87434.200000000012</v>
      </c>
      <c r="O137" s="2">
        <f t="shared" si="131"/>
        <v>50368.800000000003</v>
      </c>
      <c r="P137" s="2">
        <f t="shared" si="76"/>
        <v>37065.400000000009</v>
      </c>
    </row>
    <row r="138" spans="1:16" x14ac:dyDescent="0.3">
      <c r="A138" s="5">
        <v>38292</v>
      </c>
      <c r="B138" s="2">
        <v>8177.3</v>
      </c>
      <c r="C138" s="2">
        <v>6078.1</v>
      </c>
      <c r="D138" s="2">
        <f t="shared" si="128"/>
        <v>2099.1999999999998</v>
      </c>
      <c r="F138" s="2">
        <f t="shared" si="71"/>
        <v>94225.300000000017</v>
      </c>
      <c r="G138" s="2">
        <f t="shared" si="72"/>
        <v>61154</v>
      </c>
      <c r="H138" s="2">
        <f t="shared" si="73"/>
        <v>33071.300000000017</v>
      </c>
      <c r="J138" s="2">
        <f>B138-Oil!B137</f>
        <v>7743.2</v>
      </c>
      <c r="K138" s="2">
        <f>C138-Oil!C137</f>
        <v>5112.2000000000007</v>
      </c>
      <c r="L138" s="2">
        <f t="shared" si="130"/>
        <v>2630.9999999999991</v>
      </c>
      <c r="N138" s="2">
        <f t="shared" ref="N138:O138" si="132">SUM(J127:J138)</f>
        <v>89488.200000000012</v>
      </c>
      <c r="O138" s="2">
        <f t="shared" si="132"/>
        <v>51795.7</v>
      </c>
      <c r="P138" s="2">
        <f t="shared" si="76"/>
        <v>37692.500000000015</v>
      </c>
    </row>
    <row r="139" spans="1:16" x14ac:dyDescent="0.3">
      <c r="A139" s="5">
        <v>38322</v>
      </c>
      <c r="B139" s="2">
        <v>9213.2999999999993</v>
      </c>
      <c r="C139" s="2">
        <v>5686</v>
      </c>
      <c r="D139" s="2">
        <f t="shared" si="128"/>
        <v>3527.2999999999993</v>
      </c>
      <c r="F139" s="2">
        <f t="shared" si="71"/>
        <v>96677.500000000015</v>
      </c>
      <c r="G139" s="2">
        <f t="shared" si="72"/>
        <v>62835.6</v>
      </c>
      <c r="H139" s="2">
        <f t="shared" si="73"/>
        <v>33841.900000000016</v>
      </c>
      <c r="J139" s="2">
        <f>B139-Oil!B138</f>
        <v>8675.6999999999989</v>
      </c>
      <c r="K139" s="2">
        <f>C139-Oil!C138</f>
        <v>4690.3</v>
      </c>
      <c r="L139" s="2">
        <f t="shared" si="130"/>
        <v>3985.3999999999987</v>
      </c>
      <c r="N139" s="2">
        <f t="shared" ref="N139:O139" si="133">SUM(J128:J139)</f>
        <v>91785.400000000009</v>
      </c>
      <c r="O139" s="2">
        <f t="shared" si="133"/>
        <v>52858</v>
      </c>
      <c r="P139" s="2">
        <f t="shared" si="76"/>
        <v>38927.400000000009</v>
      </c>
    </row>
    <row r="140" spans="1:16" x14ac:dyDescent="0.3">
      <c r="A140" s="5">
        <v>38353</v>
      </c>
      <c r="B140" s="2">
        <v>7457.2</v>
      </c>
      <c r="C140" s="2">
        <v>5262.7</v>
      </c>
      <c r="D140" s="2">
        <f t="shared" si="128"/>
        <v>2194.5</v>
      </c>
      <c r="F140" s="2">
        <f t="shared" si="71"/>
        <v>98324.900000000009</v>
      </c>
      <c r="G140" s="2">
        <f t="shared" si="72"/>
        <v>63881.2</v>
      </c>
      <c r="H140" s="2">
        <f t="shared" si="73"/>
        <v>34443.700000000012</v>
      </c>
      <c r="J140" s="2">
        <f>B140-Oil!B139</f>
        <v>7078.7</v>
      </c>
      <c r="K140" s="2">
        <f>C140-Oil!C139</f>
        <v>4516.8999999999996</v>
      </c>
      <c r="L140" s="2">
        <f t="shared" si="130"/>
        <v>2561.8000000000002</v>
      </c>
      <c r="N140" s="2">
        <f t="shared" ref="N140:O140" si="134">SUM(J129:J140)</f>
        <v>93378</v>
      </c>
      <c r="O140" s="2">
        <f t="shared" si="134"/>
        <v>53805.500000000007</v>
      </c>
      <c r="P140" s="2">
        <f t="shared" si="76"/>
        <v>39572.499999999993</v>
      </c>
    </row>
    <row r="141" spans="1:16" x14ac:dyDescent="0.3">
      <c r="A141" s="5">
        <v>38384</v>
      </c>
      <c r="B141" s="2">
        <v>7771.9</v>
      </c>
      <c r="C141" s="2">
        <v>4979.3999999999996</v>
      </c>
      <c r="D141" s="2">
        <f t="shared" si="128"/>
        <v>2792.5</v>
      </c>
      <c r="F141" s="2">
        <f t="shared" si="71"/>
        <v>100363.5</v>
      </c>
      <c r="G141" s="2">
        <f t="shared" si="72"/>
        <v>65099.199999999997</v>
      </c>
      <c r="H141" s="2">
        <f t="shared" si="73"/>
        <v>35264.300000000003</v>
      </c>
      <c r="J141" s="2">
        <f>B141-Oil!B140</f>
        <v>7411.4</v>
      </c>
      <c r="K141" s="2">
        <f>C141-Oil!C140</f>
        <v>4112.2</v>
      </c>
      <c r="L141" s="2">
        <f t="shared" si="130"/>
        <v>3299.2</v>
      </c>
      <c r="N141" s="2">
        <f t="shared" ref="N141:O141" si="135">SUM(J130:J141)</f>
        <v>95378.599999999991</v>
      </c>
      <c r="O141" s="2">
        <f t="shared" si="135"/>
        <v>54617.500000000007</v>
      </c>
      <c r="P141" s="2">
        <f t="shared" si="76"/>
        <v>40761.099999999984</v>
      </c>
    </row>
    <row r="142" spans="1:16" x14ac:dyDescent="0.3">
      <c r="A142" s="5">
        <v>38412</v>
      </c>
      <c r="B142" s="2">
        <v>9270.5</v>
      </c>
      <c r="C142" s="2">
        <v>5909.7</v>
      </c>
      <c r="D142" s="2">
        <f t="shared" si="128"/>
        <v>3360.8</v>
      </c>
      <c r="F142" s="2">
        <f t="shared" si="71"/>
        <v>101689.89999999998</v>
      </c>
      <c r="G142" s="2">
        <f t="shared" si="72"/>
        <v>65663.599999999991</v>
      </c>
      <c r="H142" s="2">
        <f t="shared" si="73"/>
        <v>36026.299999999988</v>
      </c>
      <c r="J142" s="2">
        <f>B142-Oil!B141</f>
        <v>8936.5</v>
      </c>
      <c r="K142" s="2">
        <f>C142-Oil!C141</f>
        <v>5071.3</v>
      </c>
      <c r="L142" s="2">
        <f t="shared" si="130"/>
        <v>3865.2</v>
      </c>
      <c r="N142" s="2">
        <f t="shared" ref="N142:O142" si="136">SUM(J131:J142)</f>
        <v>96775.099999999991</v>
      </c>
      <c r="O142" s="2">
        <f t="shared" si="136"/>
        <v>55048.500000000007</v>
      </c>
      <c r="P142" s="2">
        <f t="shared" si="76"/>
        <v>41726.599999999984</v>
      </c>
    </row>
    <row r="143" spans="1:16" x14ac:dyDescent="0.3">
      <c r="A143" s="5">
        <v>38443</v>
      </c>
      <c r="B143" s="2">
        <v>9220.7000000000007</v>
      </c>
      <c r="C143" s="2">
        <v>5331.9</v>
      </c>
      <c r="D143" s="2">
        <f t="shared" si="128"/>
        <v>3888.8000000000011</v>
      </c>
      <c r="F143" s="2">
        <f t="shared" si="71"/>
        <v>104304.29999999999</v>
      </c>
      <c r="G143" s="2">
        <f t="shared" si="72"/>
        <v>66360.899999999994</v>
      </c>
      <c r="H143" s="2">
        <f t="shared" si="73"/>
        <v>37943.399999999994</v>
      </c>
      <c r="J143" s="2">
        <f>B143-Oil!B142</f>
        <v>8698.3000000000011</v>
      </c>
      <c r="K143" s="2">
        <f>C143-Oil!C142</f>
        <v>4683.2</v>
      </c>
      <c r="L143" s="2">
        <f t="shared" si="130"/>
        <v>4015.1000000000013</v>
      </c>
      <c r="N143" s="2">
        <f t="shared" ref="N143:O143" si="137">SUM(J132:J143)</f>
        <v>99141.5</v>
      </c>
      <c r="O143" s="2">
        <f t="shared" si="137"/>
        <v>55888.700000000004</v>
      </c>
      <c r="P143" s="2">
        <f t="shared" si="76"/>
        <v>43252.799999999996</v>
      </c>
    </row>
    <row r="144" spans="1:16" x14ac:dyDescent="0.3">
      <c r="A144" s="5">
        <v>38473</v>
      </c>
      <c r="B144" s="2">
        <v>9835.7000000000007</v>
      </c>
      <c r="C144" s="2">
        <v>6372.3</v>
      </c>
      <c r="D144" s="2">
        <f t="shared" si="128"/>
        <v>3463.4000000000005</v>
      </c>
      <c r="F144" s="2">
        <f t="shared" si="71"/>
        <v>106179.99999999999</v>
      </c>
      <c r="G144" s="2">
        <f t="shared" si="72"/>
        <v>67897.7</v>
      </c>
      <c r="H144" s="2">
        <f t="shared" si="73"/>
        <v>38282.299999999988</v>
      </c>
      <c r="J144" s="2">
        <f>B144-Oil!B143</f>
        <v>9370.1</v>
      </c>
      <c r="K144" s="2">
        <f>C144-Oil!C143</f>
        <v>5126.3</v>
      </c>
      <c r="L144" s="2">
        <f t="shared" si="130"/>
        <v>4243.8</v>
      </c>
      <c r="N144" s="2">
        <f t="shared" ref="N144:O144" si="138">SUM(J133:J144)</f>
        <v>100986.8</v>
      </c>
      <c r="O144" s="2">
        <f t="shared" si="138"/>
        <v>57046.9</v>
      </c>
      <c r="P144" s="2">
        <f t="shared" si="76"/>
        <v>43939.9</v>
      </c>
    </row>
    <row r="145" spans="1:16" x14ac:dyDescent="0.3">
      <c r="A145" s="5">
        <v>38504</v>
      </c>
      <c r="B145" s="2">
        <v>10224.799999999999</v>
      </c>
      <c r="C145" s="2">
        <v>6176</v>
      </c>
      <c r="D145" s="2">
        <f t="shared" si="128"/>
        <v>4048.7999999999993</v>
      </c>
      <c r="F145" s="2">
        <f t="shared" si="71"/>
        <v>107057.4</v>
      </c>
      <c r="G145" s="2">
        <f t="shared" si="72"/>
        <v>68543.5</v>
      </c>
      <c r="H145" s="2">
        <f t="shared" si="73"/>
        <v>38513.899999999994</v>
      </c>
      <c r="J145" s="2">
        <f>B145-Oil!B144</f>
        <v>9912.5999999999985</v>
      </c>
      <c r="K145" s="2">
        <f>C145-Oil!C144</f>
        <v>5290.1</v>
      </c>
      <c r="L145" s="2">
        <f t="shared" si="130"/>
        <v>4622.4999999999982</v>
      </c>
      <c r="N145" s="2">
        <f t="shared" ref="N145:O145" si="139">SUM(J134:J145)</f>
        <v>102098.6</v>
      </c>
      <c r="O145" s="2">
        <f t="shared" si="139"/>
        <v>57656.899999999994</v>
      </c>
      <c r="P145" s="2">
        <f t="shared" si="76"/>
        <v>44441.700000000012</v>
      </c>
    </row>
    <row r="146" spans="1:16" x14ac:dyDescent="0.3">
      <c r="A146" s="5">
        <v>38534</v>
      </c>
      <c r="B146" s="2">
        <v>11079.6</v>
      </c>
      <c r="C146" s="2">
        <v>6056.9</v>
      </c>
      <c r="D146" s="2">
        <f t="shared" si="128"/>
        <v>5022.7000000000007</v>
      </c>
      <c r="F146" s="2">
        <f t="shared" si="71"/>
        <v>109125.8</v>
      </c>
      <c r="G146" s="2">
        <f t="shared" si="72"/>
        <v>69070.2</v>
      </c>
      <c r="H146" s="2">
        <f t="shared" si="73"/>
        <v>40055.600000000006</v>
      </c>
      <c r="J146" s="2">
        <f>B146-Oil!B145</f>
        <v>9717.4</v>
      </c>
      <c r="K146" s="2">
        <f>C146-Oil!C145</f>
        <v>5215.8999999999996</v>
      </c>
      <c r="L146" s="2">
        <f t="shared" si="130"/>
        <v>4501.5</v>
      </c>
      <c r="N146" s="2">
        <f t="shared" ref="N146:O146" si="140">SUM(J135:J146)</f>
        <v>103243.79999999999</v>
      </c>
      <c r="O146" s="2">
        <f t="shared" si="140"/>
        <v>58191.199999999997</v>
      </c>
      <c r="P146" s="2">
        <f t="shared" si="76"/>
        <v>45052.599999999991</v>
      </c>
    </row>
    <row r="147" spans="1:16" x14ac:dyDescent="0.3">
      <c r="A147" s="5">
        <v>38565</v>
      </c>
      <c r="B147" s="2">
        <v>11366.2</v>
      </c>
      <c r="C147" s="2">
        <v>7695.8</v>
      </c>
      <c r="D147" s="2">
        <f t="shared" si="128"/>
        <v>3670.4000000000005</v>
      </c>
      <c r="F147" s="2">
        <f t="shared" ref="F147:F210" si="141">SUM(B136:B147)</f>
        <v>111418.3</v>
      </c>
      <c r="G147" s="2">
        <f t="shared" ref="G147:G210" si="142">SUM(C136:C147)</f>
        <v>71142.5</v>
      </c>
      <c r="H147" s="2">
        <f t="shared" ref="H147:H210" si="143">F147-G147</f>
        <v>40275.800000000003</v>
      </c>
      <c r="J147" s="2">
        <f>B147-Oil!B146</f>
        <v>10429.5</v>
      </c>
      <c r="K147" s="2">
        <f>C147-Oil!C146</f>
        <v>6096.5</v>
      </c>
      <c r="L147" s="2">
        <f t="shared" si="130"/>
        <v>4333</v>
      </c>
      <c r="N147" s="2">
        <f t="shared" ref="N147:O147" si="144">SUM(J136:J147)</f>
        <v>105170.29999999999</v>
      </c>
      <c r="O147" s="2">
        <f t="shared" si="144"/>
        <v>59482.2</v>
      </c>
      <c r="P147" s="2">
        <f t="shared" si="76"/>
        <v>45688.099999999991</v>
      </c>
    </row>
    <row r="148" spans="1:16" x14ac:dyDescent="0.3">
      <c r="A148" s="5">
        <v>38596</v>
      </c>
      <c r="B148" s="2">
        <v>10654.3</v>
      </c>
      <c r="C148" s="2">
        <v>6314.9</v>
      </c>
      <c r="D148" s="2">
        <f t="shared" si="128"/>
        <v>4339.3999999999996</v>
      </c>
      <c r="F148" s="2">
        <f t="shared" si="141"/>
        <v>113133.1</v>
      </c>
      <c r="G148" s="2">
        <f t="shared" si="142"/>
        <v>71704.2</v>
      </c>
      <c r="H148" s="2">
        <f t="shared" si="143"/>
        <v>41428.900000000009</v>
      </c>
      <c r="J148" s="2">
        <f>B148-Oil!B147</f>
        <v>9743.6999999999989</v>
      </c>
      <c r="K148" s="2">
        <f>C148-Oil!C147</f>
        <v>5377.0999999999995</v>
      </c>
      <c r="L148" s="2">
        <f t="shared" si="130"/>
        <v>4366.5999999999995</v>
      </c>
      <c r="N148" s="2">
        <f t="shared" ref="N148:O148" si="145">SUM(J137:J148)</f>
        <v>106221.7</v>
      </c>
      <c r="O148" s="2">
        <f t="shared" si="145"/>
        <v>59965.9</v>
      </c>
      <c r="P148" s="2">
        <f t="shared" ref="P148:P211" si="146">N148-O148</f>
        <v>46255.799999999996</v>
      </c>
    </row>
    <row r="149" spans="1:16" x14ac:dyDescent="0.3">
      <c r="A149" s="5">
        <v>38626</v>
      </c>
      <c r="B149" s="2">
        <v>9922.9</v>
      </c>
      <c r="C149" s="2">
        <v>6228</v>
      </c>
      <c r="D149" s="2">
        <f t="shared" si="128"/>
        <v>3694.8999999999996</v>
      </c>
      <c r="F149" s="2">
        <f t="shared" si="141"/>
        <v>114194.4</v>
      </c>
      <c r="G149" s="2">
        <f t="shared" si="142"/>
        <v>72091.7</v>
      </c>
      <c r="H149" s="2">
        <f t="shared" si="143"/>
        <v>42102.7</v>
      </c>
      <c r="J149" s="2">
        <f>B149-Oil!B148</f>
        <v>9314.7999999999993</v>
      </c>
      <c r="K149" s="2">
        <f>C149-Oil!C148</f>
        <v>5243.8</v>
      </c>
      <c r="L149" s="2">
        <f t="shared" si="130"/>
        <v>4070.9999999999991</v>
      </c>
      <c r="N149" s="2">
        <f t="shared" ref="N149:O149" si="147">SUM(J138:J149)</f>
        <v>107031.9</v>
      </c>
      <c r="O149" s="2">
        <f t="shared" si="147"/>
        <v>60535.8</v>
      </c>
      <c r="P149" s="2">
        <f t="shared" si="146"/>
        <v>46496.099999999991</v>
      </c>
    </row>
    <row r="150" spans="1:16" x14ac:dyDescent="0.3">
      <c r="A150" s="5">
        <v>38657</v>
      </c>
      <c r="B150" s="2">
        <v>10809.3</v>
      </c>
      <c r="C150" s="2">
        <v>6712.2</v>
      </c>
      <c r="D150" s="2">
        <f t="shared" si="128"/>
        <v>4097.0999999999995</v>
      </c>
      <c r="F150" s="2">
        <f t="shared" si="141"/>
        <v>116826.40000000001</v>
      </c>
      <c r="G150" s="2">
        <f t="shared" si="142"/>
        <v>72725.8</v>
      </c>
      <c r="H150" s="2">
        <f t="shared" si="143"/>
        <v>44100.600000000006</v>
      </c>
      <c r="J150" s="2">
        <f>B150-Oil!B149</f>
        <v>9792.5999999999985</v>
      </c>
      <c r="K150" s="2">
        <f>C150-Oil!C149</f>
        <v>5670.1</v>
      </c>
      <c r="L150" s="2">
        <f t="shared" si="130"/>
        <v>4122.4999999999982</v>
      </c>
      <c r="N150" s="2">
        <f t="shared" ref="N150:O150" si="148">SUM(J139:J150)</f>
        <v>109081.29999999999</v>
      </c>
      <c r="O150" s="2">
        <f t="shared" si="148"/>
        <v>61093.700000000004</v>
      </c>
      <c r="P150" s="2">
        <f t="shared" si="146"/>
        <v>47987.599999999984</v>
      </c>
    </row>
    <row r="151" spans="1:16" x14ac:dyDescent="0.3">
      <c r="A151" s="5">
        <v>38687</v>
      </c>
      <c r="B151" s="2">
        <v>10916.4</v>
      </c>
      <c r="C151" s="2">
        <v>6560.5</v>
      </c>
      <c r="D151" s="2">
        <f t="shared" si="128"/>
        <v>4355.8999999999996</v>
      </c>
      <c r="F151" s="2">
        <f t="shared" si="141"/>
        <v>118529.5</v>
      </c>
      <c r="G151" s="2">
        <f t="shared" si="142"/>
        <v>73600.3</v>
      </c>
      <c r="H151" s="2">
        <f t="shared" si="143"/>
        <v>44929.2</v>
      </c>
      <c r="J151" s="2">
        <f>B151-Oil!B150</f>
        <v>10302</v>
      </c>
      <c r="K151" s="2">
        <f>C151-Oil!C150</f>
        <v>5422.2</v>
      </c>
      <c r="L151" s="2">
        <f t="shared" si="130"/>
        <v>4879.8</v>
      </c>
      <c r="N151" s="2">
        <f t="shared" ref="N151:O151" si="149">SUM(J140:J151)</f>
        <v>110707.6</v>
      </c>
      <c r="O151" s="2">
        <f t="shared" si="149"/>
        <v>61825.599999999999</v>
      </c>
      <c r="P151" s="2">
        <f t="shared" si="146"/>
        <v>48882.000000000007</v>
      </c>
    </row>
    <row r="152" spans="1:16" x14ac:dyDescent="0.3">
      <c r="A152" s="5">
        <v>38718</v>
      </c>
      <c r="B152" s="2">
        <v>9286.9</v>
      </c>
      <c r="C152" s="2">
        <v>6451.8</v>
      </c>
      <c r="D152" s="2">
        <f t="shared" si="128"/>
        <v>2835.0999999999995</v>
      </c>
      <c r="F152" s="2">
        <f t="shared" si="141"/>
        <v>120359.2</v>
      </c>
      <c r="G152" s="2">
        <f t="shared" si="142"/>
        <v>74789.400000000009</v>
      </c>
      <c r="H152" s="2">
        <f t="shared" si="143"/>
        <v>45569.799999999988</v>
      </c>
      <c r="J152" s="2">
        <f>B152-Oil!B151</f>
        <v>8171.0999999999995</v>
      </c>
      <c r="K152" s="2">
        <f>C152-Oil!C151</f>
        <v>5519.3</v>
      </c>
      <c r="L152" s="2">
        <f t="shared" si="130"/>
        <v>2651.7999999999993</v>
      </c>
      <c r="N152" s="2">
        <f t="shared" ref="N152:O152" si="150">SUM(J141:J152)</f>
        <v>111800</v>
      </c>
      <c r="O152" s="2">
        <f t="shared" si="150"/>
        <v>62828</v>
      </c>
      <c r="P152" s="2">
        <f t="shared" si="146"/>
        <v>48972</v>
      </c>
    </row>
    <row r="153" spans="1:16" x14ac:dyDescent="0.3">
      <c r="A153" s="5">
        <v>38749</v>
      </c>
      <c r="B153" s="2">
        <v>8774.4</v>
      </c>
      <c r="C153" s="2">
        <v>5953.2</v>
      </c>
      <c r="D153" s="2">
        <f t="shared" si="128"/>
        <v>2821.2</v>
      </c>
      <c r="F153" s="2">
        <f t="shared" si="141"/>
        <v>121361.69999999998</v>
      </c>
      <c r="G153" s="2">
        <f t="shared" si="142"/>
        <v>75763.199999999997</v>
      </c>
      <c r="H153" s="2">
        <f t="shared" si="143"/>
        <v>45598.499999999985</v>
      </c>
      <c r="J153" s="2">
        <f>B153-Oil!B152</f>
        <v>8270.7999999999993</v>
      </c>
      <c r="K153" s="2">
        <f>C153-Oil!C152</f>
        <v>4966.0999999999995</v>
      </c>
      <c r="L153" s="2">
        <f t="shared" si="130"/>
        <v>3304.7</v>
      </c>
      <c r="N153" s="2">
        <f t="shared" ref="N153:O153" si="151">SUM(J142:J153)</f>
        <v>112659.40000000001</v>
      </c>
      <c r="O153" s="2">
        <f t="shared" si="151"/>
        <v>63681.9</v>
      </c>
      <c r="P153" s="2">
        <f t="shared" si="146"/>
        <v>48977.500000000007</v>
      </c>
    </row>
    <row r="154" spans="1:16" x14ac:dyDescent="0.3">
      <c r="A154" s="5">
        <v>38777</v>
      </c>
      <c r="B154" s="2">
        <v>11396.8</v>
      </c>
      <c r="C154" s="2">
        <v>7706.1</v>
      </c>
      <c r="D154" s="2">
        <f t="shared" si="128"/>
        <v>3690.6999999999989</v>
      </c>
      <c r="F154" s="2">
        <f t="shared" si="141"/>
        <v>123487.99999999999</v>
      </c>
      <c r="G154" s="2">
        <f t="shared" si="142"/>
        <v>77559.600000000006</v>
      </c>
      <c r="H154" s="2">
        <f t="shared" si="143"/>
        <v>45928.39999999998</v>
      </c>
      <c r="J154" s="2">
        <f>B154-Oil!B153</f>
        <v>10641.3</v>
      </c>
      <c r="K154" s="2">
        <f>C154-Oil!C153</f>
        <v>6430.5</v>
      </c>
      <c r="L154" s="2">
        <f t="shared" si="130"/>
        <v>4210.7999999999993</v>
      </c>
      <c r="N154" s="2">
        <f t="shared" ref="N154:O154" si="152">SUM(J143:J154)</f>
        <v>114364.20000000001</v>
      </c>
      <c r="O154" s="2">
        <f t="shared" si="152"/>
        <v>65041.1</v>
      </c>
      <c r="P154" s="2">
        <f t="shared" si="146"/>
        <v>49323.100000000013</v>
      </c>
    </row>
    <row r="155" spans="1:16" x14ac:dyDescent="0.3">
      <c r="A155" s="5">
        <v>38808</v>
      </c>
      <c r="B155" s="2">
        <v>9830.7000000000007</v>
      </c>
      <c r="C155" s="2">
        <v>6741.5</v>
      </c>
      <c r="D155" s="2">
        <f t="shared" si="128"/>
        <v>3089.2000000000007</v>
      </c>
      <c r="F155" s="2">
        <f t="shared" si="141"/>
        <v>124097.99999999999</v>
      </c>
      <c r="G155" s="2">
        <f t="shared" si="142"/>
        <v>78969.2</v>
      </c>
      <c r="H155" s="2">
        <f t="shared" si="143"/>
        <v>45128.799999999988</v>
      </c>
      <c r="J155" s="2">
        <f>B155-Oil!B154</f>
        <v>8940.9000000000015</v>
      </c>
      <c r="K155" s="2">
        <f>C155-Oil!C154</f>
        <v>5502.2</v>
      </c>
      <c r="L155" s="2">
        <f t="shared" si="130"/>
        <v>3438.7000000000016</v>
      </c>
      <c r="N155" s="2">
        <f t="shared" ref="N155:O155" si="153">SUM(J144:J155)</f>
        <v>114606.79999999999</v>
      </c>
      <c r="O155" s="2">
        <f t="shared" si="153"/>
        <v>65860.100000000006</v>
      </c>
      <c r="P155" s="2">
        <f t="shared" si="146"/>
        <v>48746.699999999983</v>
      </c>
    </row>
    <row r="156" spans="1:16" x14ac:dyDescent="0.3">
      <c r="A156" s="5">
        <v>38838</v>
      </c>
      <c r="B156" s="2">
        <v>10304.9</v>
      </c>
      <c r="C156" s="2">
        <v>7289.1</v>
      </c>
      <c r="D156" s="2">
        <f t="shared" si="128"/>
        <v>3015.7999999999993</v>
      </c>
      <c r="F156" s="2">
        <f t="shared" si="141"/>
        <v>124567.19999999998</v>
      </c>
      <c r="G156" s="2">
        <f t="shared" si="142"/>
        <v>79886</v>
      </c>
      <c r="H156" s="2">
        <f t="shared" si="143"/>
        <v>44681.199999999983</v>
      </c>
      <c r="J156" s="2">
        <f>B156-Oil!B155</f>
        <v>9722.6999999999989</v>
      </c>
      <c r="K156" s="2">
        <f>C156-Oil!C155</f>
        <v>6037.4000000000005</v>
      </c>
      <c r="L156" s="2">
        <f t="shared" si="130"/>
        <v>3685.2999999999984</v>
      </c>
      <c r="N156" s="2">
        <f t="shared" ref="N156:O156" si="154">SUM(J145:J156)</f>
        <v>114959.40000000001</v>
      </c>
      <c r="O156" s="2">
        <f t="shared" si="154"/>
        <v>66771.199999999997</v>
      </c>
      <c r="P156" s="2">
        <f t="shared" si="146"/>
        <v>48188.200000000012</v>
      </c>
    </row>
    <row r="157" spans="1:16" x14ac:dyDescent="0.3">
      <c r="A157" s="5">
        <v>38869</v>
      </c>
      <c r="B157" s="2">
        <v>11463.3</v>
      </c>
      <c r="C157" s="2">
        <v>7370.6</v>
      </c>
      <c r="D157" s="2">
        <f t="shared" si="128"/>
        <v>4092.6999999999989</v>
      </c>
      <c r="F157" s="2">
        <f t="shared" si="141"/>
        <v>125805.7</v>
      </c>
      <c r="G157" s="2">
        <f t="shared" si="142"/>
        <v>81080.600000000006</v>
      </c>
      <c r="H157" s="2">
        <f t="shared" si="143"/>
        <v>44725.099999999991</v>
      </c>
      <c r="J157" s="2">
        <f>B157-Oil!B156</f>
        <v>10612.8</v>
      </c>
      <c r="K157" s="2">
        <f>C157-Oil!C156</f>
        <v>6053.1</v>
      </c>
      <c r="L157" s="2">
        <f t="shared" si="130"/>
        <v>4559.6999999999989</v>
      </c>
      <c r="N157" s="2">
        <f t="shared" ref="N157:O157" si="155">SUM(J146:J157)</f>
        <v>115659.6</v>
      </c>
      <c r="O157" s="2">
        <f t="shared" si="155"/>
        <v>67534.2</v>
      </c>
      <c r="P157" s="2">
        <f t="shared" si="146"/>
        <v>48125.400000000009</v>
      </c>
    </row>
    <row r="158" spans="1:16" x14ac:dyDescent="0.3">
      <c r="A158" s="5">
        <v>38899</v>
      </c>
      <c r="B158" s="2">
        <v>13651.1</v>
      </c>
      <c r="C158" s="2">
        <v>7991.2</v>
      </c>
      <c r="D158" s="2">
        <f t="shared" si="128"/>
        <v>5659.9000000000005</v>
      </c>
      <c r="F158" s="2">
        <f t="shared" si="141"/>
        <v>128377.2</v>
      </c>
      <c r="G158" s="2">
        <f t="shared" si="142"/>
        <v>83014.900000000009</v>
      </c>
      <c r="H158" s="2">
        <f t="shared" si="143"/>
        <v>45362.299999999988</v>
      </c>
      <c r="J158" s="2">
        <f>B158-Oil!B157</f>
        <v>11985.5</v>
      </c>
      <c r="K158" s="2">
        <f>C158-Oil!C157</f>
        <v>6704.7999999999993</v>
      </c>
      <c r="L158" s="2">
        <f t="shared" si="130"/>
        <v>5280.7000000000007</v>
      </c>
      <c r="N158" s="2">
        <f t="shared" ref="N158:O158" si="156">SUM(J147:J158)</f>
        <v>117927.69999999998</v>
      </c>
      <c r="O158" s="2">
        <f t="shared" si="156"/>
        <v>69023.099999999991</v>
      </c>
      <c r="P158" s="2">
        <f t="shared" si="146"/>
        <v>48904.599999999991</v>
      </c>
    </row>
    <row r="159" spans="1:16" x14ac:dyDescent="0.3">
      <c r="A159" s="5">
        <v>38930</v>
      </c>
      <c r="B159" s="2">
        <v>13671.7</v>
      </c>
      <c r="C159" s="2">
        <v>9120.7999999999993</v>
      </c>
      <c r="D159" s="2">
        <f t="shared" si="128"/>
        <v>4550.9000000000015</v>
      </c>
      <c r="F159" s="2">
        <f t="shared" si="141"/>
        <v>130682.7</v>
      </c>
      <c r="G159" s="2">
        <f t="shared" si="142"/>
        <v>84439.9</v>
      </c>
      <c r="H159" s="2">
        <f t="shared" si="143"/>
        <v>46242.8</v>
      </c>
      <c r="J159" s="2">
        <f>B159-Oil!B158</f>
        <v>12284.1</v>
      </c>
      <c r="K159" s="2">
        <f>C159-Oil!C158</f>
        <v>7361.7999999999993</v>
      </c>
      <c r="L159" s="2">
        <f t="shared" si="130"/>
        <v>4922.3000000000011</v>
      </c>
      <c r="N159" s="2">
        <f t="shared" ref="N159:O159" si="157">SUM(J148:J159)</f>
        <v>119782.30000000002</v>
      </c>
      <c r="O159" s="2">
        <f t="shared" si="157"/>
        <v>70288.399999999994</v>
      </c>
      <c r="P159" s="2">
        <f t="shared" si="146"/>
        <v>49493.900000000023</v>
      </c>
    </row>
    <row r="160" spans="1:16" x14ac:dyDescent="0.3">
      <c r="A160" s="5">
        <v>38961</v>
      </c>
      <c r="B160" s="2">
        <v>12576.9</v>
      </c>
      <c r="C160" s="2">
        <v>8108.5</v>
      </c>
      <c r="D160" s="2">
        <f t="shared" si="128"/>
        <v>4468.3999999999996</v>
      </c>
      <c r="F160" s="2">
        <f t="shared" si="141"/>
        <v>132605.29999999999</v>
      </c>
      <c r="G160" s="2">
        <f t="shared" si="142"/>
        <v>86233.5</v>
      </c>
      <c r="H160" s="2">
        <f t="shared" si="143"/>
        <v>46371.799999999988</v>
      </c>
      <c r="J160" s="2">
        <f>B160-Oil!B159</f>
        <v>11030.5</v>
      </c>
      <c r="K160" s="2">
        <f>C160-Oil!C159</f>
        <v>6805.6</v>
      </c>
      <c r="L160" s="2">
        <f t="shared" si="130"/>
        <v>4224.8999999999996</v>
      </c>
      <c r="N160" s="2">
        <f t="shared" ref="N160:O160" si="158">SUM(J149:J160)</f>
        <v>121069.10000000002</v>
      </c>
      <c r="O160" s="2">
        <f t="shared" si="158"/>
        <v>71716.900000000009</v>
      </c>
      <c r="P160" s="2">
        <f t="shared" si="146"/>
        <v>49352.200000000012</v>
      </c>
    </row>
    <row r="161" spans="1:16" x14ac:dyDescent="0.3">
      <c r="A161" s="5">
        <v>38991</v>
      </c>
      <c r="B161" s="2">
        <v>12689.2</v>
      </c>
      <c r="C161" s="2">
        <v>8735</v>
      </c>
      <c r="D161" s="2">
        <f t="shared" si="128"/>
        <v>3954.2000000000007</v>
      </c>
      <c r="F161" s="2">
        <f t="shared" si="141"/>
        <v>135371.6</v>
      </c>
      <c r="G161" s="2">
        <f t="shared" si="142"/>
        <v>88740.5</v>
      </c>
      <c r="H161" s="2">
        <f t="shared" si="143"/>
        <v>46631.100000000006</v>
      </c>
      <c r="J161" s="2">
        <f>B161-Oil!B160</f>
        <v>11719.2</v>
      </c>
      <c r="K161" s="2">
        <f>C161-Oil!C160</f>
        <v>7248.9</v>
      </c>
      <c r="L161" s="2">
        <f t="shared" si="130"/>
        <v>4470.3000000000011</v>
      </c>
      <c r="N161" s="2">
        <f t="shared" ref="N161:O161" si="159">SUM(J150:J161)</f>
        <v>123473.50000000001</v>
      </c>
      <c r="O161" s="2">
        <f t="shared" si="159"/>
        <v>73722</v>
      </c>
      <c r="P161" s="2">
        <f t="shared" si="146"/>
        <v>49751.500000000015</v>
      </c>
    </row>
    <row r="162" spans="1:16" x14ac:dyDescent="0.3">
      <c r="A162" s="5">
        <v>39022</v>
      </c>
      <c r="B162" s="2">
        <v>11896.9</v>
      </c>
      <c r="C162" s="2">
        <v>8661.7000000000007</v>
      </c>
      <c r="D162" s="2">
        <f t="shared" si="128"/>
        <v>3235.1999999999989</v>
      </c>
      <c r="F162" s="2">
        <f t="shared" si="141"/>
        <v>136459.19999999998</v>
      </c>
      <c r="G162" s="2">
        <f t="shared" si="142"/>
        <v>90689.999999999985</v>
      </c>
      <c r="H162" s="2">
        <f t="shared" si="143"/>
        <v>45769.2</v>
      </c>
      <c r="J162" s="2">
        <f>B162-Oil!B161</f>
        <v>11136.5</v>
      </c>
      <c r="K162" s="2">
        <f>C162-Oil!C161</f>
        <v>7034.3000000000011</v>
      </c>
      <c r="L162" s="2">
        <f t="shared" si="130"/>
        <v>4102.1999999999989</v>
      </c>
      <c r="N162" s="2">
        <f t="shared" ref="N162:O162" si="160">SUM(J151:J162)</f>
        <v>124817.4</v>
      </c>
      <c r="O162" s="2">
        <f t="shared" si="160"/>
        <v>75086.2</v>
      </c>
      <c r="P162" s="2">
        <f t="shared" si="146"/>
        <v>49731.199999999997</v>
      </c>
    </row>
    <row r="163" spans="1:16" x14ac:dyDescent="0.3">
      <c r="A163" s="5">
        <v>39052</v>
      </c>
      <c r="B163" s="2">
        <v>12264.9</v>
      </c>
      <c r="C163" s="2">
        <v>7213.2</v>
      </c>
      <c r="D163" s="2">
        <f t="shared" si="128"/>
        <v>5051.7</v>
      </c>
      <c r="F163" s="2">
        <f t="shared" si="141"/>
        <v>137807.69999999998</v>
      </c>
      <c r="G163" s="2">
        <f t="shared" si="142"/>
        <v>91342.699999999983</v>
      </c>
      <c r="H163" s="2">
        <f t="shared" si="143"/>
        <v>46465</v>
      </c>
      <c r="J163" s="2">
        <f>B163-Oil!B162</f>
        <v>11122.5</v>
      </c>
      <c r="K163" s="2">
        <f>C163-Oil!C162</f>
        <v>6341.3</v>
      </c>
      <c r="L163" s="2">
        <f t="shared" si="130"/>
        <v>4781.2</v>
      </c>
      <c r="N163" s="2">
        <f t="shared" ref="N163:O163" si="161">SUM(J152:J163)</f>
        <v>125637.9</v>
      </c>
      <c r="O163" s="2">
        <f t="shared" si="161"/>
        <v>76005.300000000017</v>
      </c>
      <c r="P163" s="2">
        <f t="shared" si="146"/>
        <v>49632.599999999977</v>
      </c>
    </row>
    <row r="164" spans="1:16" x14ac:dyDescent="0.3">
      <c r="A164" s="5">
        <v>39083</v>
      </c>
      <c r="B164" s="2">
        <v>10983.9</v>
      </c>
      <c r="C164" s="2">
        <v>8468.3230000000003</v>
      </c>
      <c r="D164" s="2">
        <f t="shared" si="128"/>
        <v>2515.5769999999993</v>
      </c>
      <c r="F164" s="2">
        <f t="shared" si="141"/>
        <v>139504.69999999998</v>
      </c>
      <c r="G164" s="2">
        <f t="shared" si="142"/>
        <v>93359.222999999998</v>
      </c>
      <c r="H164" s="2">
        <f t="shared" si="143"/>
        <v>46145.476999999984</v>
      </c>
      <c r="J164" s="2">
        <f>B164-Oil!B163</f>
        <v>9976.1999999999989</v>
      </c>
      <c r="K164" s="2">
        <f>C164-Oil!C163</f>
        <v>7090.991</v>
      </c>
      <c r="L164" s="2">
        <f t="shared" si="130"/>
        <v>2885.2089999999989</v>
      </c>
      <c r="N164" s="2">
        <f t="shared" ref="N164:O164" si="162">SUM(J153:J164)</f>
        <v>127443</v>
      </c>
      <c r="O164" s="2">
        <f t="shared" si="162"/>
        <v>77576.991000000009</v>
      </c>
      <c r="P164" s="2">
        <f t="shared" si="146"/>
        <v>49866.008999999991</v>
      </c>
    </row>
    <row r="165" spans="1:16" x14ac:dyDescent="0.3">
      <c r="A165" s="5">
        <v>39114</v>
      </c>
      <c r="B165" s="2">
        <v>10129.5</v>
      </c>
      <c r="C165" s="2">
        <v>7230.4840000000004</v>
      </c>
      <c r="D165" s="2">
        <f t="shared" si="128"/>
        <v>2899.0159999999996</v>
      </c>
      <c r="F165" s="2">
        <f t="shared" si="141"/>
        <v>140859.79999999999</v>
      </c>
      <c r="G165" s="2">
        <f t="shared" si="142"/>
        <v>94636.506999999998</v>
      </c>
      <c r="H165" s="2">
        <f t="shared" si="143"/>
        <v>46223.292999999991</v>
      </c>
      <c r="J165" s="2">
        <f>B165-Oil!B164</f>
        <v>9367.7000000000007</v>
      </c>
      <c r="K165" s="2">
        <f>C165-Oil!C164</f>
        <v>6092.4660000000003</v>
      </c>
      <c r="L165" s="2">
        <f t="shared" si="130"/>
        <v>3275.2340000000004</v>
      </c>
      <c r="N165" s="2">
        <f t="shared" ref="N165:O165" si="163">SUM(J154:J165)</f>
        <v>128539.89999999998</v>
      </c>
      <c r="O165" s="2">
        <f t="shared" si="163"/>
        <v>78703.357000000004</v>
      </c>
      <c r="P165" s="2">
        <f t="shared" si="146"/>
        <v>49836.542999999976</v>
      </c>
    </row>
    <row r="166" spans="1:16" x14ac:dyDescent="0.3">
      <c r="A166" s="5">
        <v>39142</v>
      </c>
      <c r="B166" s="2">
        <v>12889</v>
      </c>
      <c r="C166" s="2">
        <v>9583.0779999999995</v>
      </c>
      <c r="D166" s="2">
        <f t="shared" si="128"/>
        <v>3305.9220000000005</v>
      </c>
      <c r="F166" s="2">
        <f t="shared" si="141"/>
        <v>142351.99999999997</v>
      </c>
      <c r="G166" s="2">
        <f t="shared" si="142"/>
        <v>96513.484999999986</v>
      </c>
      <c r="H166" s="2">
        <f t="shared" si="143"/>
        <v>45838.514999999985</v>
      </c>
      <c r="J166" s="2">
        <f>B166-Oil!B165</f>
        <v>11935.1</v>
      </c>
      <c r="K166" s="2">
        <f>C166-Oil!C165</f>
        <v>8057.5669999999991</v>
      </c>
      <c r="L166" s="2">
        <f t="shared" si="130"/>
        <v>3877.5330000000013</v>
      </c>
      <c r="N166" s="2">
        <f t="shared" ref="N166:O166" si="164">SUM(J155:J166)</f>
        <v>129833.7</v>
      </c>
      <c r="O166" s="2">
        <f t="shared" si="164"/>
        <v>80330.423999999999</v>
      </c>
      <c r="P166" s="2">
        <f t="shared" si="146"/>
        <v>49503.275999999998</v>
      </c>
    </row>
    <row r="167" spans="1:16" x14ac:dyDescent="0.3">
      <c r="A167" s="5">
        <v>39173</v>
      </c>
      <c r="B167" s="2">
        <v>12446.1</v>
      </c>
      <c r="C167" s="2">
        <v>8268.3250000000007</v>
      </c>
      <c r="D167" s="2">
        <f t="shared" si="128"/>
        <v>4177.7749999999996</v>
      </c>
      <c r="F167" s="2">
        <f t="shared" si="141"/>
        <v>144967.4</v>
      </c>
      <c r="G167" s="2">
        <f t="shared" si="142"/>
        <v>98040.309999999983</v>
      </c>
      <c r="H167" s="2">
        <f t="shared" si="143"/>
        <v>46927.090000000011</v>
      </c>
      <c r="J167" s="2">
        <f>B167-Oil!B166</f>
        <v>11296.4</v>
      </c>
      <c r="K167" s="2">
        <f>C167-Oil!C166</f>
        <v>7036.0440000000008</v>
      </c>
      <c r="L167" s="2">
        <f t="shared" si="130"/>
        <v>4260.3559999999989</v>
      </c>
      <c r="N167" s="2">
        <f t="shared" ref="N167:O167" si="165">SUM(J156:J167)</f>
        <v>132189.20000000001</v>
      </c>
      <c r="O167" s="2">
        <f t="shared" si="165"/>
        <v>81864.267999999996</v>
      </c>
      <c r="P167" s="2">
        <f t="shared" si="146"/>
        <v>50324.932000000015</v>
      </c>
    </row>
    <row r="168" spans="1:16" x14ac:dyDescent="0.3">
      <c r="A168" s="5">
        <v>39203</v>
      </c>
      <c r="B168" s="2">
        <v>13647.3</v>
      </c>
      <c r="C168" s="2">
        <v>9791.277</v>
      </c>
      <c r="D168" s="2">
        <f t="shared" si="128"/>
        <v>3856.0229999999992</v>
      </c>
      <c r="F168" s="2">
        <f t="shared" si="141"/>
        <v>148309.79999999999</v>
      </c>
      <c r="G168" s="2">
        <f t="shared" si="142"/>
        <v>100542.48699999999</v>
      </c>
      <c r="H168" s="2">
        <f t="shared" si="143"/>
        <v>47767.312999999995</v>
      </c>
      <c r="J168" s="2">
        <f>B168-Oil!B167</f>
        <v>12507.199999999999</v>
      </c>
      <c r="K168" s="2">
        <f>C168-Oil!C167</f>
        <v>8317.4570000000003</v>
      </c>
      <c r="L168" s="2">
        <f t="shared" si="130"/>
        <v>4189.7429999999986</v>
      </c>
      <c r="N168" s="2">
        <f t="shared" ref="N168:O168" si="166">SUM(J157:J168)</f>
        <v>134973.70000000001</v>
      </c>
      <c r="O168" s="2">
        <f t="shared" si="166"/>
        <v>84144.324999999997</v>
      </c>
      <c r="P168" s="2">
        <f t="shared" si="146"/>
        <v>50829.375000000015</v>
      </c>
    </row>
    <row r="169" spans="1:16" x14ac:dyDescent="0.3">
      <c r="A169" s="5">
        <v>39234</v>
      </c>
      <c r="B169" s="2">
        <v>13118</v>
      </c>
      <c r="C169" s="2">
        <v>9297.0280000000002</v>
      </c>
      <c r="D169" s="2">
        <f t="shared" si="128"/>
        <v>3820.9719999999998</v>
      </c>
      <c r="F169" s="2">
        <f t="shared" si="141"/>
        <v>149964.5</v>
      </c>
      <c r="G169" s="2">
        <f t="shared" si="142"/>
        <v>102468.91499999999</v>
      </c>
      <c r="H169" s="2">
        <f t="shared" si="143"/>
        <v>47495.585000000006</v>
      </c>
      <c r="J169" s="2">
        <f>B169-Oil!B168</f>
        <v>12123.4</v>
      </c>
      <c r="K169" s="2">
        <f>C169-Oil!C168</f>
        <v>7819.7250000000004</v>
      </c>
      <c r="L169" s="2">
        <f t="shared" si="130"/>
        <v>4303.6749999999993</v>
      </c>
      <c r="N169" s="2">
        <f t="shared" ref="N169:O169" si="167">SUM(J158:J169)</f>
        <v>136484.29999999999</v>
      </c>
      <c r="O169" s="2">
        <f t="shared" si="167"/>
        <v>85910.95</v>
      </c>
      <c r="P169" s="2">
        <f t="shared" si="146"/>
        <v>50573.349999999991</v>
      </c>
    </row>
    <row r="170" spans="1:16" x14ac:dyDescent="0.3">
      <c r="A170" s="5">
        <v>39264</v>
      </c>
      <c r="B170" s="2">
        <v>14119.6</v>
      </c>
      <c r="C170" s="2">
        <v>10774.977999999999</v>
      </c>
      <c r="D170" s="2">
        <f t="shared" si="128"/>
        <v>3344.6220000000012</v>
      </c>
      <c r="F170" s="2">
        <f t="shared" si="141"/>
        <v>150433.00000000003</v>
      </c>
      <c r="G170" s="2">
        <f t="shared" si="142"/>
        <v>105252.693</v>
      </c>
      <c r="H170" s="2">
        <f t="shared" si="143"/>
        <v>45180.30700000003</v>
      </c>
      <c r="J170" s="2">
        <f>B170-Oil!B169</f>
        <v>12776.1</v>
      </c>
      <c r="K170" s="2">
        <f>C170-Oil!C169</f>
        <v>8694.1669999999995</v>
      </c>
      <c r="L170" s="2">
        <f t="shared" si="130"/>
        <v>4081.9330000000009</v>
      </c>
      <c r="N170" s="2">
        <f t="shared" ref="N170:O170" si="168">SUM(J159:J170)</f>
        <v>137274.9</v>
      </c>
      <c r="O170" s="2">
        <f t="shared" si="168"/>
        <v>87900.31700000001</v>
      </c>
      <c r="P170" s="2">
        <f t="shared" si="146"/>
        <v>49374.582999999984</v>
      </c>
    </row>
    <row r="171" spans="1:16" x14ac:dyDescent="0.3">
      <c r="A171" s="5">
        <v>39295</v>
      </c>
      <c r="B171" s="2">
        <v>15100</v>
      </c>
      <c r="C171" s="2">
        <v>11558.067999999999</v>
      </c>
      <c r="D171" s="2">
        <f t="shared" si="128"/>
        <v>3541.9320000000007</v>
      </c>
      <c r="F171" s="2">
        <f t="shared" si="141"/>
        <v>151861.30000000002</v>
      </c>
      <c r="G171" s="2">
        <f t="shared" si="142"/>
        <v>107689.96100000001</v>
      </c>
      <c r="H171" s="2">
        <f t="shared" si="143"/>
        <v>44171.339000000007</v>
      </c>
      <c r="J171" s="2">
        <f>B171-Oil!B170</f>
        <v>13617</v>
      </c>
      <c r="K171" s="2">
        <f>C171-Oil!C170</f>
        <v>9868.9599999999991</v>
      </c>
      <c r="L171" s="2">
        <f t="shared" si="130"/>
        <v>3748.0400000000009</v>
      </c>
      <c r="N171" s="2">
        <f t="shared" ref="N171:O171" si="169">SUM(J160:J171)</f>
        <v>138607.79999999999</v>
      </c>
      <c r="O171" s="2">
        <f t="shared" si="169"/>
        <v>90407.477000000014</v>
      </c>
      <c r="P171" s="2">
        <f t="shared" si="146"/>
        <v>48200.322999999975</v>
      </c>
    </row>
    <row r="172" spans="1:16" x14ac:dyDescent="0.3">
      <c r="A172" s="5">
        <v>39326</v>
      </c>
      <c r="B172" s="2">
        <v>14165.7</v>
      </c>
      <c r="C172" s="2">
        <v>10696.083000000001</v>
      </c>
      <c r="D172" s="2">
        <f t="shared" si="128"/>
        <v>3469.6170000000002</v>
      </c>
      <c r="F172" s="2">
        <f t="shared" si="141"/>
        <v>153450.10000000003</v>
      </c>
      <c r="G172" s="2">
        <f t="shared" si="142"/>
        <v>110277.54400000001</v>
      </c>
      <c r="H172" s="2">
        <f t="shared" si="143"/>
        <v>43172.556000000026</v>
      </c>
      <c r="J172" s="2">
        <f>B172-Oil!B171</f>
        <v>12951.300000000001</v>
      </c>
      <c r="K172" s="2">
        <f>C172-Oil!C171</f>
        <v>8607.3520000000008</v>
      </c>
      <c r="L172" s="2">
        <f t="shared" si="130"/>
        <v>4343.9480000000003</v>
      </c>
      <c r="N172" s="2">
        <f t="shared" ref="N172:O172" si="170">SUM(J161:J172)</f>
        <v>140528.59999999998</v>
      </c>
      <c r="O172" s="2">
        <f t="shared" si="170"/>
        <v>92209.229000000007</v>
      </c>
      <c r="P172" s="2">
        <f t="shared" si="146"/>
        <v>48319.37099999997</v>
      </c>
    </row>
    <row r="173" spans="1:16" x14ac:dyDescent="0.3">
      <c r="A173" s="5">
        <v>39356</v>
      </c>
      <c r="B173" s="2">
        <v>15767.9</v>
      </c>
      <c r="C173" s="2">
        <v>12333.254000000001</v>
      </c>
      <c r="D173" s="2">
        <f t="shared" si="128"/>
        <v>3434.6459999999988</v>
      </c>
      <c r="F173" s="2">
        <f t="shared" si="141"/>
        <v>156528.80000000002</v>
      </c>
      <c r="G173" s="2">
        <f t="shared" si="142"/>
        <v>113875.79800000001</v>
      </c>
      <c r="H173" s="2">
        <f t="shared" si="143"/>
        <v>42653.002000000008</v>
      </c>
      <c r="J173" s="2">
        <f>B173-Oil!B172</f>
        <v>14192.9</v>
      </c>
      <c r="K173" s="2">
        <f>C173-Oil!C172</f>
        <v>10365.183000000001</v>
      </c>
      <c r="L173" s="2">
        <f t="shared" si="130"/>
        <v>3827.7169999999987</v>
      </c>
      <c r="N173" s="2">
        <f t="shared" ref="N173:O173" si="171">SUM(J162:J173)</f>
        <v>143002.29999999999</v>
      </c>
      <c r="O173" s="2">
        <f t="shared" si="171"/>
        <v>95325.511999999988</v>
      </c>
      <c r="P173" s="2">
        <f t="shared" si="146"/>
        <v>47676.788</v>
      </c>
    </row>
    <row r="174" spans="1:16" x14ac:dyDescent="0.3">
      <c r="A174" s="5">
        <v>39387</v>
      </c>
      <c r="B174" s="2">
        <v>14051.3</v>
      </c>
      <c r="C174" s="2">
        <v>12025.156000000001</v>
      </c>
      <c r="D174" s="2">
        <f t="shared" si="128"/>
        <v>2026.1439999999984</v>
      </c>
      <c r="F174" s="2">
        <f t="shared" si="141"/>
        <v>158683.19999999998</v>
      </c>
      <c r="G174" s="2">
        <f t="shared" si="142"/>
        <v>117239.254</v>
      </c>
      <c r="H174" s="2">
        <f t="shared" si="143"/>
        <v>41443.945999999982</v>
      </c>
      <c r="J174" s="2">
        <f>B174-Oil!B173</f>
        <v>12657.8</v>
      </c>
      <c r="K174" s="2">
        <f>C174-Oil!C173</f>
        <v>9691.6560000000009</v>
      </c>
      <c r="L174" s="2">
        <f t="shared" si="130"/>
        <v>2966.1439999999984</v>
      </c>
      <c r="N174" s="2">
        <f t="shared" ref="N174:O174" si="172">SUM(J163:J174)</f>
        <v>144523.6</v>
      </c>
      <c r="O174" s="2">
        <f t="shared" si="172"/>
        <v>97982.868000000002</v>
      </c>
      <c r="P174" s="2">
        <f t="shared" si="146"/>
        <v>46540.732000000004</v>
      </c>
    </row>
    <row r="175" spans="1:16" x14ac:dyDescent="0.3">
      <c r="A175" s="5">
        <v>39417</v>
      </c>
      <c r="B175" s="2">
        <v>14230.8</v>
      </c>
      <c r="C175" s="2">
        <v>10594.825000000001</v>
      </c>
      <c r="D175" s="2">
        <f t="shared" si="128"/>
        <v>3635.9749999999985</v>
      </c>
      <c r="F175" s="2">
        <f t="shared" si="141"/>
        <v>160649.09999999998</v>
      </c>
      <c r="G175" s="2">
        <f t="shared" si="142"/>
        <v>120620.879</v>
      </c>
      <c r="H175" s="2">
        <f t="shared" si="143"/>
        <v>40028.220999999976</v>
      </c>
      <c r="J175" s="2">
        <f>B175-Oil!B174</f>
        <v>12530</v>
      </c>
      <c r="K175" s="2">
        <f>C175-Oil!C174</f>
        <v>8571.2830000000013</v>
      </c>
      <c r="L175" s="2">
        <f t="shared" si="130"/>
        <v>3958.7169999999987</v>
      </c>
      <c r="N175" s="2">
        <f t="shared" ref="N175:O175" si="173">SUM(J164:J175)</f>
        <v>145931.1</v>
      </c>
      <c r="O175" s="2">
        <f t="shared" si="173"/>
        <v>100212.85100000001</v>
      </c>
      <c r="P175" s="2">
        <f t="shared" si="146"/>
        <v>45718.248999999996</v>
      </c>
    </row>
    <row r="176" spans="1:16" x14ac:dyDescent="0.3">
      <c r="A176" s="5">
        <v>39448</v>
      </c>
      <c r="B176" s="2">
        <v>13276.8</v>
      </c>
      <c r="C176" s="2">
        <v>12354.335999999999</v>
      </c>
      <c r="D176" s="2">
        <f t="shared" si="128"/>
        <v>922.46399999999994</v>
      </c>
      <c r="F176" s="2">
        <f t="shared" si="141"/>
        <v>162941.99999999997</v>
      </c>
      <c r="G176" s="2">
        <f t="shared" si="142"/>
        <v>124506.89199999999</v>
      </c>
      <c r="H176" s="2">
        <f t="shared" si="143"/>
        <v>38435.107999999978</v>
      </c>
      <c r="J176" s="2">
        <f>B176-Oil!B175</f>
        <v>12080.099999999999</v>
      </c>
      <c r="K176" s="2">
        <f>C176-Oil!C175</f>
        <v>10722.813</v>
      </c>
      <c r="L176" s="2">
        <f t="shared" si="130"/>
        <v>1357.2869999999984</v>
      </c>
      <c r="N176" s="2">
        <f t="shared" ref="N176:O176" si="174">SUM(J165:J176)</f>
        <v>148035.00000000003</v>
      </c>
      <c r="O176" s="2">
        <f t="shared" si="174"/>
        <v>103844.673</v>
      </c>
      <c r="P176" s="2">
        <f t="shared" si="146"/>
        <v>44190.327000000034</v>
      </c>
    </row>
    <row r="177" spans="1:16" x14ac:dyDescent="0.3">
      <c r="A177" s="5">
        <v>39479</v>
      </c>
      <c r="B177" s="2">
        <v>12799.9</v>
      </c>
      <c r="C177" s="2">
        <v>11952.23</v>
      </c>
      <c r="D177" s="2">
        <f t="shared" si="128"/>
        <v>847.67000000000007</v>
      </c>
      <c r="F177" s="2">
        <f t="shared" si="141"/>
        <v>165612.39999999997</v>
      </c>
      <c r="G177" s="2">
        <f t="shared" si="142"/>
        <v>129228.63799999999</v>
      </c>
      <c r="H177" s="2">
        <f t="shared" si="143"/>
        <v>36383.761999999973</v>
      </c>
      <c r="J177" s="2">
        <f>B177-Oil!B176</f>
        <v>11702.4</v>
      </c>
      <c r="K177" s="2">
        <f>C177-Oil!C176</f>
        <v>9881.8539999999994</v>
      </c>
      <c r="L177" s="2">
        <f t="shared" si="130"/>
        <v>1820.5460000000003</v>
      </c>
      <c r="N177" s="2">
        <f t="shared" ref="N177:O177" si="175">SUM(J166:J177)</f>
        <v>150369.69999999998</v>
      </c>
      <c r="O177" s="2">
        <f t="shared" si="175"/>
        <v>107634.06099999999</v>
      </c>
      <c r="P177" s="2">
        <f t="shared" si="146"/>
        <v>42735.638999999996</v>
      </c>
    </row>
    <row r="178" spans="1:16" x14ac:dyDescent="0.3">
      <c r="A178" s="5">
        <v>39508</v>
      </c>
      <c r="B178" s="2">
        <v>12612.7</v>
      </c>
      <c r="C178" s="2">
        <v>11626.159</v>
      </c>
      <c r="D178" s="2">
        <f t="shared" si="128"/>
        <v>986.54100000000108</v>
      </c>
      <c r="F178" s="2">
        <f t="shared" si="141"/>
        <v>165336.1</v>
      </c>
      <c r="G178" s="2">
        <f t="shared" si="142"/>
        <v>131271.71899999998</v>
      </c>
      <c r="H178" s="2">
        <f t="shared" si="143"/>
        <v>34064.381000000023</v>
      </c>
      <c r="J178" s="2">
        <f>B178-Oil!B177</f>
        <v>11869.400000000001</v>
      </c>
      <c r="K178" s="2">
        <f>C178-Oil!C177</f>
        <v>9151.9860000000008</v>
      </c>
      <c r="L178" s="2">
        <f t="shared" si="130"/>
        <v>2717.4140000000007</v>
      </c>
      <c r="N178" s="2">
        <f t="shared" ref="N178:O178" si="176">SUM(J167:J178)</f>
        <v>150303.99999999997</v>
      </c>
      <c r="O178" s="2">
        <f t="shared" si="176"/>
        <v>108728.48000000001</v>
      </c>
      <c r="P178" s="2">
        <f t="shared" si="146"/>
        <v>41575.51999999996</v>
      </c>
    </row>
    <row r="179" spans="1:16" x14ac:dyDescent="0.3">
      <c r="A179" s="5">
        <v>39539</v>
      </c>
      <c r="B179" s="2">
        <v>14058.5</v>
      </c>
      <c r="C179" s="2">
        <v>12326.152</v>
      </c>
      <c r="D179" s="2">
        <f t="shared" si="128"/>
        <v>1732.348</v>
      </c>
      <c r="F179" s="2">
        <f t="shared" si="141"/>
        <v>166948.50000000003</v>
      </c>
      <c r="G179" s="2">
        <f t="shared" si="142"/>
        <v>135329.54599999997</v>
      </c>
      <c r="H179" s="2">
        <f t="shared" si="143"/>
        <v>31618.954000000056</v>
      </c>
      <c r="J179" s="2">
        <f>B179-Oil!B178</f>
        <v>13256.7</v>
      </c>
      <c r="K179" s="2">
        <f>C179-Oil!C178</f>
        <v>10229.258</v>
      </c>
      <c r="L179" s="2">
        <f t="shared" si="130"/>
        <v>3027.4420000000009</v>
      </c>
      <c r="N179" s="2">
        <f t="shared" ref="N179:O179" si="177">SUM(J168:J179)</f>
        <v>152264.29999999999</v>
      </c>
      <c r="O179" s="2">
        <f t="shared" si="177"/>
        <v>111921.69399999999</v>
      </c>
      <c r="P179" s="2">
        <f t="shared" si="146"/>
        <v>40342.606</v>
      </c>
    </row>
    <row r="180" spans="1:16" x14ac:dyDescent="0.3">
      <c r="A180" s="5">
        <v>39569</v>
      </c>
      <c r="B180" s="2">
        <v>19303.400000000001</v>
      </c>
      <c r="C180" s="2">
        <v>15226.892</v>
      </c>
      <c r="D180" s="2">
        <f t="shared" si="128"/>
        <v>4076.5080000000016</v>
      </c>
      <c r="F180" s="2">
        <f t="shared" si="141"/>
        <v>172604.6</v>
      </c>
      <c r="G180" s="2">
        <f t="shared" si="142"/>
        <v>140765.16099999999</v>
      </c>
      <c r="H180" s="2">
        <f t="shared" si="143"/>
        <v>31839.439000000013</v>
      </c>
      <c r="J180" s="2">
        <f>B180-Oil!B179</f>
        <v>16691.900000000001</v>
      </c>
      <c r="K180" s="2">
        <f>C180-Oil!C179</f>
        <v>12059.787</v>
      </c>
      <c r="L180" s="2">
        <f t="shared" si="130"/>
        <v>4632.1130000000012</v>
      </c>
      <c r="N180" s="2">
        <f t="shared" ref="N180:O180" si="178">SUM(J169:J180)</f>
        <v>156449</v>
      </c>
      <c r="O180" s="2">
        <f t="shared" si="178"/>
        <v>115664.02400000002</v>
      </c>
      <c r="P180" s="2">
        <f t="shared" si="146"/>
        <v>40784.975999999981</v>
      </c>
    </row>
    <row r="181" spans="1:16" x14ac:dyDescent="0.3">
      <c r="A181" s="5">
        <v>39600</v>
      </c>
      <c r="B181" s="2">
        <v>18593.2</v>
      </c>
      <c r="C181" s="2">
        <v>15865.662</v>
      </c>
      <c r="D181" s="2">
        <f t="shared" si="128"/>
        <v>2727.5380000000005</v>
      </c>
      <c r="F181" s="2">
        <f t="shared" si="141"/>
        <v>178079.80000000002</v>
      </c>
      <c r="G181" s="2">
        <f t="shared" si="142"/>
        <v>147333.79500000001</v>
      </c>
      <c r="H181" s="2">
        <f t="shared" si="143"/>
        <v>30746.005000000005</v>
      </c>
      <c r="J181" s="2">
        <f>B181-Oil!B180</f>
        <v>16057.300000000001</v>
      </c>
      <c r="K181" s="2">
        <f>C181-Oil!C180</f>
        <v>12615.877</v>
      </c>
      <c r="L181" s="2">
        <f t="shared" si="130"/>
        <v>3441.4230000000007</v>
      </c>
      <c r="N181" s="2">
        <f t="shared" ref="N181:O181" si="179">SUM(J170:J181)</f>
        <v>160382.9</v>
      </c>
      <c r="O181" s="2">
        <f t="shared" si="179"/>
        <v>120460.17600000001</v>
      </c>
      <c r="P181" s="2">
        <f t="shared" si="146"/>
        <v>39922.723999999987</v>
      </c>
    </row>
    <row r="182" spans="1:16" x14ac:dyDescent="0.3">
      <c r="A182" s="5">
        <v>39630</v>
      </c>
      <c r="B182" s="2">
        <v>20451.5</v>
      </c>
      <c r="C182" s="2">
        <v>17123.308000000001</v>
      </c>
      <c r="D182" s="2">
        <f t="shared" si="128"/>
        <v>3328.1919999999991</v>
      </c>
      <c r="F182" s="2">
        <f t="shared" si="141"/>
        <v>184411.7</v>
      </c>
      <c r="G182" s="2">
        <f t="shared" si="142"/>
        <v>153682.125</v>
      </c>
      <c r="H182" s="2">
        <f t="shared" si="143"/>
        <v>30729.575000000012</v>
      </c>
      <c r="J182" s="2">
        <f>B182-Oil!B181</f>
        <v>18104.2</v>
      </c>
      <c r="K182" s="2">
        <f>C182-Oil!C181</f>
        <v>14089.854000000001</v>
      </c>
      <c r="L182" s="2">
        <f t="shared" si="130"/>
        <v>4014.3459999999995</v>
      </c>
      <c r="N182" s="2">
        <f t="shared" ref="N182:O182" si="180">SUM(J171:J182)</f>
        <v>165711</v>
      </c>
      <c r="O182" s="2">
        <f t="shared" si="180"/>
        <v>125855.863</v>
      </c>
      <c r="P182" s="2">
        <f t="shared" si="146"/>
        <v>39855.137000000002</v>
      </c>
    </row>
    <row r="183" spans="1:16" x14ac:dyDescent="0.3">
      <c r="A183" s="5">
        <v>39661</v>
      </c>
      <c r="B183" s="2">
        <v>19746.8</v>
      </c>
      <c r="C183" s="2">
        <v>17446.643</v>
      </c>
      <c r="D183" s="2">
        <f t="shared" si="128"/>
        <v>2300.1569999999992</v>
      </c>
      <c r="F183" s="2">
        <f t="shared" si="141"/>
        <v>189058.5</v>
      </c>
      <c r="G183" s="2">
        <f t="shared" si="142"/>
        <v>159570.70000000001</v>
      </c>
      <c r="H183" s="2">
        <f t="shared" si="143"/>
        <v>29487.799999999988</v>
      </c>
      <c r="J183" s="2">
        <f>B183-Oil!B182</f>
        <v>16881.099999999999</v>
      </c>
      <c r="K183" s="2">
        <f>C183-Oil!C182</f>
        <v>13956.105</v>
      </c>
      <c r="L183" s="2">
        <f t="shared" si="130"/>
        <v>2924.994999999999</v>
      </c>
      <c r="N183" s="2">
        <f t="shared" ref="N183:O183" si="181">SUM(J172:J183)</f>
        <v>168975.1</v>
      </c>
      <c r="O183" s="2">
        <f t="shared" si="181"/>
        <v>129943.008</v>
      </c>
      <c r="P183" s="2">
        <f t="shared" si="146"/>
        <v>39032.092000000004</v>
      </c>
    </row>
    <row r="184" spans="1:16" x14ac:dyDescent="0.3">
      <c r="A184" s="5">
        <v>39692</v>
      </c>
      <c r="B184" s="2">
        <v>20017.3</v>
      </c>
      <c r="C184" s="2">
        <v>17259.383000000002</v>
      </c>
      <c r="D184" s="2">
        <f t="shared" si="128"/>
        <v>2757.9169999999976</v>
      </c>
      <c r="F184" s="2">
        <f t="shared" si="141"/>
        <v>194910.09999999998</v>
      </c>
      <c r="G184" s="2">
        <f t="shared" si="142"/>
        <v>166134</v>
      </c>
      <c r="H184" s="2">
        <f t="shared" si="143"/>
        <v>28776.099999999977</v>
      </c>
      <c r="J184" s="2">
        <f>B184-Oil!B183</f>
        <v>18320.8</v>
      </c>
      <c r="K184" s="2">
        <f>C184-Oil!C183</f>
        <v>14272.601000000002</v>
      </c>
      <c r="L184" s="2">
        <f t="shared" si="130"/>
        <v>4048.1989999999969</v>
      </c>
      <c r="N184" s="2">
        <f t="shared" ref="N184:O184" si="182">SUM(J173:J184)</f>
        <v>174344.6</v>
      </c>
      <c r="O184" s="2">
        <f t="shared" si="182"/>
        <v>135608.25700000001</v>
      </c>
      <c r="P184" s="2">
        <f t="shared" si="146"/>
        <v>38736.342999999993</v>
      </c>
    </row>
    <row r="185" spans="1:16" x14ac:dyDescent="0.3">
      <c r="A185" s="5">
        <v>39722</v>
      </c>
      <c r="B185" s="2">
        <v>18512.3</v>
      </c>
      <c r="C185" s="2">
        <v>17184.276000000002</v>
      </c>
      <c r="D185" s="2">
        <f t="shared" si="128"/>
        <v>1328.0239999999976</v>
      </c>
      <c r="F185" s="2">
        <f t="shared" si="141"/>
        <v>197654.49999999994</v>
      </c>
      <c r="G185" s="2">
        <f t="shared" si="142"/>
        <v>170985.02200000003</v>
      </c>
      <c r="H185" s="2">
        <f t="shared" si="143"/>
        <v>26669.477999999915</v>
      </c>
      <c r="J185" s="2">
        <f>B185-Oil!B184</f>
        <v>16552.8</v>
      </c>
      <c r="K185" s="2">
        <f>C185-Oil!C184</f>
        <v>14063.057000000001</v>
      </c>
      <c r="L185" s="2">
        <f t="shared" si="130"/>
        <v>2489.7429999999986</v>
      </c>
      <c r="N185" s="2">
        <f t="shared" ref="N185:O185" si="183">SUM(J174:J185)</f>
        <v>176704.49999999997</v>
      </c>
      <c r="O185" s="2">
        <f t="shared" si="183"/>
        <v>139306.13099999999</v>
      </c>
      <c r="P185" s="2">
        <f t="shared" si="146"/>
        <v>37398.368999999977</v>
      </c>
    </row>
    <row r="186" spans="1:16" x14ac:dyDescent="0.3">
      <c r="A186" s="5">
        <v>39753</v>
      </c>
      <c r="B186" s="2">
        <v>14752.6</v>
      </c>
      <c r="C186" s="2">
        <v>13118.556</v>
      </c>
      <c r="D186" s="2">
        <f t="shared" si="128"/>
        <v>1634.0439999999999</v>
      </c>
      <c r="F186" s="2">
        <f t="shared" si="141"/>
        <v>198355.8</v>
      </c>
      <c r="G186" s="2">
        <f t="shared" si="142"/>
        <v>172078.42200000005</v>
      </c>
      <c r="H186" s="2">
        <f t="shared" si="143"/>
        <v>26277.377999999939</v>
      </c>
      <c r="J186" s="2">
        <f>B186-Oil!B185</f>
        <v>13283.5</v>
      </c>
      <c r="K186" s="2">
        <f>C186-Oil!C185</f>
        <v>11661.674000000001</v>
      </c>
      <c r="L186" s="2">
        <f t="shared" si="130"/>
        <v>1621.8259999999991</v>
      </c>
      <c r="N186" s="2">
        <f t="shared" ref="N186:O186" si="184">SUM(J175:J186)</f>
        <v>177330.19999999998</v>
      </c>
      <c r="O186" s="2">
        <f t="shared" si="184"/>
        <v>141276.149</v>
      </c>
      <c r="P186" s="2">
        <f t="shared" si="146"/>
        <v>36054.050999999978</v>
      </c>
    </row>
    <row r="187" spans="1:16" x14ac:dyDescent="0.3">
      <c r="A187" s="5">
        <v>39783</v>
      </c>
      <c r="B187" s="2">
        <v>13817.4</v>
      </c>
      <c r="C187" s="2">
        <v>11501.172</v>
      </c>
      <c r="D187" s="2">
        <f t="shared" si="128"/>
        <v>2316.2279999999992</v>
      </c>
      <c r="F187" s="2">
        <f t="shared" si="141"/>
        <v>197942.39999999997</v>
      </c>
      <c r="G187" s="2">
        <f t="shared" si="142"/>
        <v>172984.76900000003</v>
      </c>
      <c r="H187" s="2">
        <f t="shared" si="143"/>
        <v>24957.630999999936</v>
      </c>
      <c r="J187" s="2">
        <f>B187-Oil!B186</f>
        <v>12139.699999999999</v>
      </c>
      <c r="K187" s="2">
        <f>C187-Oil!C186</f>
        <v>9770.496000000001</v>
      </c>
      <c r="L187" s="2">
        <f t="shared" si="130"/>
        <v>2369.2039999999979</v>
      </c>
      <c r="N187" s="2">
        <f t="shared" ref="N187:O187" si="185">SUM(J176:J187)</f>
        <v>176939.9</v>
      </c>
      <c r="O187" s="2">
        <f t="shared" si="185"/>
        <v>142475.36200000002</v>
      </c>
      <c r="P187" s="2">
        <f t="shared" si="146"/>
        <v>34464.537999999971</v>
      </c>
    </row>
    <row r="188" spans="1:16" x14ac:dyDescent="0.3">
      <c r="A188" s="5">
        <v>39814</v>
      </c>
      <c r="B188" s="2">
        <v>9781.9</v>
      </c>
      <c r="C188" s="2">
        <v>10311.642</v>
      </c>
      <c r="D188" s="2">
        <f t="shared" si="128"/>
        <v>-529.74200000000019</v>
      </c>
      <c r="F188" s="2">
        <f t="shared" si="141"/>
        <v>194447.49999999997</v>
      </c>
      <c r="G188" s="2">
        <f t="shared" si="142"/>
        <v>170942.07500000001</v>
      </c>
      <c r="H188" s="2">
        <f t="shared" si="143"/>
        <v>23505.424999999959</v>
      </c>
      <c r="J188" s="2">
        <f>B188-Oil!B187</f>
        <v>9271.1</v>
      </c>
      <c r="K188" s="2">
        <f>C188-Oil!C187</f>
        <v>9255.8960000000006</v>
      </c>
      <c r="L188" s="2">
        <f t="shared" si="130"/>
        <v>15.203999999999724</v>
      </c>
      <c r="N188" s="2">
        <f t="shared" ref="N188:O188" si="186">SUM(J177:J188)</f>
        <v>174130.90000000002</v>
      </c>
      <c r="O188" s="2">
        <f t="shared" si="186"/>
        <v>141008.44500000001</v>
      </c>
      <c r="P188" s="2">
        <f t="shared" si="146"/>
        <v>33122.455000000016</v>
      </c>
    </row>
    <row r="189" spans="1:16" x14ac:dyDescent="0.3">
      <c r="A189" s="5">
        <v>39845</v>
      </c>
      <c r="B189" s="2">
        <v>9586.5</v>
      </c>
      <c r="C189" s="2">
        <v>7825.67</v>
      </c>
      <c r="D189" s="2">
        <f t="shared" si="128"/>
        <v>1760.83</v>
      </c>
      <c r="F189" s="2">
        <f t="shared" si="141"/>
        <v>191234.1</v>
      </c>
      <c r="G189" s="2">
        <f t="shared" si="142"/>
        <v>166815.51500000001</v>
      </c>
      <c r="H189" s="2">
        <f t="shared" si="143"/>
        <v>24418.584999999992</v>
      </c>
      <c r="J189" s="2">
        <f>B189-Oil!B188</f>
        <v>8796.4</v>
      </c>
      <c r="K189" s="2">
        <f>C189-Oil!C188</f>
        <v>7029.27</v>
      </c>
      <c r="L189" s="2">
        <f t="shared" si="130"/>
        <v>1767.1299999999992</v>
      </c>
      <c r="N189" s="2">
        <f t="shared" ref="N189:O189" si="187">SUM(J178:J189)</f>
        <v>171224.90000000002</v>
      </c>
      <c r="O189" s="2">
        <f t="shared" si="187"/>
        <v>138155.86099999998</v>
      </c>
      <c r="P189" s="2">
        <f t="shared" si="146"/>
        <v>33069.039000000048</v>
      </c>
    </row>
    <row r="190" spans="1:16" x14ac:dyDescent="0.3">
      <c r="A190" s="5">
        <v>39873</v>
      </c>
      <c r="B190" s="2">
        <v>11809.2</v>
      </c>
      <c r="C190" s="2">
        <v>10053.047</v>
      </c>
      <c r="D190" s="2">
        <f t="shared" si="128"/>
        <v>1756.1530000000002</v>
      </c>
      <c r="F190" s="2">
        <f t="shared" si="141"/>
        <v>190430.6</v>
      </c>
      <c r="G190" s="2">
        <f t="shared" si="142"/>
        <v>165242.40299999999</v>
      </c>
      <c r="H190" s="2">
        <f t="shared" si="143"/>
        <v>25188.197000000015</v>
      </c>
      <c r="J190" s="2">
        <f>B190-Oil!B189</f>
        <v>11306.2</v>
      </c>
      <c r="K190" s="2">
        <f>C190-Oil!C189</f>
        <v>8847.7960000000003</v>
      </c>
      <c r="L190" s="2">
        <f t="shared" si="130"/>
        <v>2458.4040000000005</v>
      </c>
      <c r="N190" s="2">
        <f t="shared" ref="N190:O190" si="188">SUM(J179:J190)</f>
        <v>170661.70000000004</v>
      </c>
      <c r="O190" s="2">
        <f t="shared" si="188"/>
        <v>137851.67099999997</v>
      </c>
      <c r="P190" s="2">
        <f t="shared" si="146"/>
        <v>32810.029000000068</v>
      </c>
    </row>
    <row r="191" spans="1:16" x14ac:dyDescent="0.3">
      <c r="A191" s="5">
        <v>39904</v>
      </c>
      <c r="B191" s="2">
        <v>12321.7</v>
      </c>
      <c r="C191" s="2">
        <v>8629.5490000000009</v>
      </c>
      <c r="D191" s="2">
        <f t="shared" si="128"/>
        <v>3692.1509999999998</v>
      </c>
      <c r="F191" s="2">
        <f t="shared" si="141"/>
        <v>188693.80000000002</v>
      </c>
      <c r="G191" s="2">
        <f t="shared" si="142"/>
        <v>161545.80000000002</v>
      </c>
      <c r="H191" s="2">
        <f t="shared" si="143"/>
        <v>27148</v>
      </c>
      <c r="J191" s="2">
        <f>B191-Oil!B190</f>
        <v>11600.5</v>
      </c>
      <c r="K191" s="2">
        <f>C191-Oil!C190</f>
        <v>7795.9550000000008</v>
      </c>
      <c r="L191" s="2">
        <f t="shared" si="130"/>
        <v>3804.5449999999992</v>
      </c>
      <c r="N191" s="2">
        <f t="shared" ref="N191:O191" si="189">SUM(J180:J191)</f>
        <v>169005.5</v>
      </c>
      <c r="O191" s="2">
        <f t="shared" si="189"/>
        <v>135418.36800000002</v>
      </c>
      <c r="P191" s="2">
        <f t="shared" si="146"/>
        <v>33587.131999999983</v>
      </c>
    </row>
    <row r="192" spans="1:16" x14ac:dyDescent="0.3">
      <c r="A192" s="5">
        <v>39934</v>
      </c>
      <c r="B192" s="2">
        <v>11984.6</v>
      </c>
      <c r="C192" s="2">
        <v>9361.5049999999992</v>
      </c>
      <c r="D192" s="2">
        <f t="shared" si="128"/>
        <v>2623.0950000000012</v>
      </c>
      <c r="F192" s="2">
        <f t="shared" si="141"/>
        <v>181375.00000000003</v>
      </c>
      <c r="G192" s="2">
        <f t="shared" si="142"/>
        <v>155680.413</v>
      </c>
      <c r="H192" s="2">
        <f t="shared" si="143"/>
        <v>25694.587000000029</v>
      </c>
      <c r="J192" s="2">
        <f>B192-Oil!B191</f>
        <v>10976.9</v>
      </c>
      <c r="K192" s="2">
        <f>C192-Oil!C191</f>
        <v>7985.137999999999</v>
      </c>
      <c r="L192" s="2">
        <f t="shared" si="130"/>
        <v>2991.7620000000006</v>
      </c>
      <c r="N192" s="2">
        <f t="shared" ref="N192:O192" si="190">SUM(J181:J192)</f>
        <v>163290.5</v>
      </c>
      <c r="O192" s="2">
        <f t="shared" si="190"/>
        <v>131343.71900000001</v>
      </c>
      <c r="P192" s="2">
        <f t="shared" si="146"/>
        <v>31946.780999999988</v>
      </c>
    </row>
    <row r="193" spans="1:16" x14ac:dyDescent="0.3">
      <c r="A193" s="5">
        <v>39965</v>
      </c>
      <c r="B193" s="2">
        <v>14467.8</v>
      </c>
      <c r="C193" s="2">
        <v>9864.8880000000008</v>
      </c>
      <c r="D193" s="2">
        <f t="shared" si="128"/>
        <v>4602.9119999999984</v>
      </c>
      <c r="F193" s="2">
        <f t="shared" si="141"/>
        <v>177249.6</v>
      </c>
      <c r="G193" s="2">
        <f t="shared" si="142"/>
        <v>149679.63900000002</v>
      </c>
      <c r="H193" s="2">
        <f t="shared" si="143"/>
        <v>27569.960999999981</v>
      </c>
      <c r="J193" s="2">
        <f>B193-Oil!B192</f>
        <v>13531.8</v>
      </c>
      <c r="K193" s="2">
        <f>C193-Oil!C192</f>
        <v>8535.6400000000012</v>
      </c>
      <c r="L193" s="2">
        <f t="shared" si="130"/>
        <v>4996.159999999998</v>
      </c>
      <c r="N193" s="2">
        <f t="shared" ref="N193:O193" si="191">SUM(J182:J193)</f>
        <v>160764.99999999997</v>
      </c>
      <c r="O193" s="2">
        <f t="shared" si="191"/>
        <v>127263.48200000003</v>
      </c>
      <c r="P193" s="2">
        <f t="shared" si="146"/>
        <v>33501.517999999938</v>
      </c>
    </row>
    <row r="194" spans="1:16" x14ac:dyDescent="0.3">
      <c r="A194" s="5">
        <v>39995</v>
      </c>
      <c r="B194" s="2">
        <v>14141.9</v>
      </c>
      <c r="C194" s="2">
        <v>11231.404</v>
      </c>
      <c r="D194" s="2">
        <f t="shared" si="128"/>
        <v>2910.4959999999992</v>
      </c>
      <c r="F194" s="2">
        <f t="shared" si="141"/>
        <v>170939.99999999997</v>
      </c>
      <c r="G194" s="2">
        <f t="shared" si="142"/>
        <v>143787.73500000002</v>
      </c>
      <c r="H194" s="2">
        <f t="shared" si="143"/>
        <v>27152.264999999956</v>
      </c>
      <c r="J194" s="2">
        <f>B194-Oil!B193</f>
        <v>12187.699999999999</v>
      </c>
      <c r="K194" s="2">
        <f>C194-Oil!C193</f>
        <v>9596.005000000001</v>
      </c>
      <c r="L194" s="2">
        <f t="shared" si="130"/>
        <v>2591.6949999999979</v>
      </c>
      <c r="N194" s="2">
        <f t="shared" ref="N194:O194" si="192">SUM(J183:J194)</f>
        <v>154848.5</v>
      </c>
      <c r="O194" s="2">
        <f t="shared" si="192"/>
        <v>122769.63300000002</v>
      </c>
      <c r="P194" s="2">
        <f t="shared" si="146"/>
        <v>32078.866999999984</v>
      </c>
    </row>
    <row r="195" spans="1:16" x14ac:dyDescent="0.3">
      <c r="A195" s="5">
        <v>40026</v>
      </c>
      <c r="B195" s="2">
        <v>13840.8</v>
      </c>
      <c r="C195" s="2">
        <v>10787.874</v>
      </c>
      <c r="D195" s="2">
        <f t="shared" si="128"/>
        <v>3052.9259999999995</v>
      </c>
      <c r="F195" s="2">
        <f t="shared" si="141"/>
        <v>165033.99999999997</v>
      </c>
      <c r="G195" s="2">
        <f t="shared" si="142"/>
        <v>137128.96600000001</v>
      </c>
      <c r="H195" s="2">
        <f t="shared" si="143"/>
        <v>27905.033999999956</v>
      </c>
      <c r="J195" s="2">
        <f>B195-Oil!B194</f>
        <v>11940</v>
      </c>
      <c r="K195" s="2">
        <f>C195-Oil!C194</f>
        <v>9405.8150000000005</v>
      </c>
      <c r="L195" s="2">
        <f t="shared" si="130"/>
        <v>2534.1849999999995</v>
      </c>
      <c r="N195" s="2">
        <f t="shared" ref="N195:O195" si="193">SUM(J184:J195)</f>
        <v>149907.4</v>
      </c>
      <c r="O195" s="2">
        <f t="shared" si="193"/>
        <v>118219.34300000001</v>
      </c>
      <c r="P195" s="2">
        <f t="shared" si="146"/>
        <v>31688.056999999986</v>
      </c>
    </row>
    <row r="196" spans="1:16" x14ac:dyDescent="0.3">
      <c r="A196" s="5">
        <v>40057</v>
      </c>
      <c r="B196" s="2">
        <v>13863.2</v>
      </c>
      <c r="C196" s="2">
        <v>12554.38</v>
      </c>
      <c r="D196" s="2">
        <f t="shared" si="128"/>
        <v>1308.8200000000015</v>
      </c>
      <c r="F196" s="2">
        <f t="shared" si="141"/>
        <v>158879.90000000002</v>
      </c>
      <c r="G196" s="2">
        <f t="shared" si="142"/>
        <v>132423.96299999999</v>
      </c>
      <c r="H196" s="2">
        <f t="shared" si="143"/>
        <v>26455.937000000034</v>
      </c>
      <c r="J196" s="2">
        <f>B196-Oil!B195</f>
        <v>12620.5</v>
      </c>
      <c r="K196" s="2">
        <f>C196-Oil!C195</f>
        <v>10674.973</v>
      </c>
      <c r="L196" s="2">
        <f t="shared" si="130"/>
        <v>1945.527</v>
      </c>
      <c r="N196" s="2">
        <f t="shared" ref="N196:O196" si="194">SUM(J185:J196)</f>
        <v>144207.09999999998</v>
      </c>
      <c r="O196" s="2">
        <f t="shared" si="194"/>
        <v>114621.71500000001</v>
      </c>
      <c r="P196" s="2">
        <f t="shared" si="146"/>
        <v>29585.384999999966</v>
      </c>
    </row>
    <row r="197" spans="1:16" x14ac:dyDescent="0.3">
      <c r="A197" s="5">
        <v>40087</v>
      </c>
      <c r="B197" s="2">
        <v>14081.7</v>
      </c>
      <c r="C197" s="2">
        <v>12766.155000000001</v>
      </c>
      <c r="D197" s="2">
        <f t="shared" si="128"/>
        <v>1315.5450000000001</v>
      </c>
      <c r="F197" s="2">
        <f t="shared" si="141"/>
        <v>154449.30000000002</v>
      </c>
      <c r="G197" s="2">
        <f t="shared" si="142"/>
        <v>128005.842</v>
      </c>
      <c r="H197" s="2">
        <f t="shared" si="143"/>
        <v>26443.458000000013</v>
      </c>
      <c r="J197" s="2">
        <f>B197-Oil!B196</f>
        <v>12326</v>
      </c>
      <c r="K197" s="2">
        <f>C197-Oil!C196</f>
        <v>11095.67</v>
      </c>
      <c r="L197" s="2">
        <f t="shared" si="130"/>
        <v>1230.33</v>
      </c>
      <c r="N197" s="2">
        <f t="shared" ref="N197:O197" si="195">SUM(J186:J197)</f>
        <v>139980.29999999999</v>
      </c>
      <c r="O197" s="2">
        <f t="shared" si="195"/>
        <v>111654.32800000001</v>
      </c>
      <c r="P197" s="2">
        <f t="shared" si="146"/>
        <v>28325.97199999998</v>
      </c>
    </row>
    <row r="198" spans="1:16" x14ac:dyDescent="0.3">
      <c r="A198" s="5">
        <v>40118</v>
      </c>
      <c r="B198" s="2">
        <v>12652.9</v>
      </c>
      <c r="C198" s="2">
        <v>12042.460999999999</v>
      </c>
      <c r="D198" s="2">
        <f t="shared" si="128"/>
        <v>610.43900000000031</v>
      </c>
      <c r="F198" s="2">
        <f t="shared" si="141"/>
        <v>152349.6</v>
      </c>
      <c r="G198" s="2">
        <f t="shared" si="142"/>
        <v>126929.74699999999</v>
      </c>
      <c r="H198" s="2">
        <f t="shared" si="143"/>
        <v>25419.853000000017</v>
      </c>
      <c r="J198" s="2">
        <f>B198-Oil!B197</f>
        <v>11157.6</v>
      </c>
      <c r="K198" s="2">
        <f>C198-Oil!C197</f>
        <v>10522.589</v>
      </c>
      <c r="L198" s="2">
        <f t="shared" si="130"/>
        <v>635.01100000000042</v>
      </c>
      <c r="N198" s="2">
        <f t="shared" ref="N198:O198" si="196">SUM(J187:J198)</f>
        <v>137854.39999999999</v>
      </c>
      <c r="O198" s="2">
        <f t="shared" si="196"/>
        <v>110515.24299999999</v>
      </c>
      <c r="P198" s="2">
        <f t="shared" si="146"/>
        <v>27339.157000000007</v>
      </c>
    </row>
    <row r="199" spans="1:16" x14ac:dyDescent="0.3">
      <c r="A199" s="5">
        <v>40148</v>
      </c>
      <c r="B199" s="2">
        <v>14462.6</v>
      </c>
      <c r="C199" s="2">
        <v>12293.766</v>
      </c>
      <c r="D199" s="2">
        <f t="shared" si="128"/>
        <v>2168.8340000000007</v>
      </c>
      <c r="F199" s="2">
        <f t="shared" si="141"/>
        <v>152994.79999999999</v>
      </c>
      <c r="G199" s="2">
        <f t="shared" si="142"/>
        <v>127722.34099999999</v>
      </c>
      <c r="H199" s="2">
        <f t="shared" si="143"/>
        <v>25272.459000000003</v>
      </c>
      <c r="J199" s="2">
        <f>B199-Oil!B198</f>
        <v>12312.7</v>
      </c>
      <c r="K199" s="2">
        <f>C199-Oil!C198</f>
        <v>10501.485999999999</v>
      </c>
      <c r="L199" s="2">
        <f t="shared" si="130"/>
        <v>1811.2140000000018</v>
      </c>
      <c r="N199" s="2">
        <f t="shared" ref="N199:O199" si="197">SUM(J188:J199)</f>
        <v>138027.4</v>
      </c>
      <c r="O199" s="2">
        <f t="shared" si="197"/>
        <v>111246.23300000001</v>
      </c>
      <c r="P199" s="2">
        <f t="shared" si="146"/>
        <v>26781.166999999987</v>
      </c>
    </row>
    <row r="200" spans="1:16" x14ac:dyDescent="0.3">
      <c r="A200" s="5">
        <v>40179</v>
      </c>
      <c r="B200" s="2">
        <v>11305.1</v>
      </c>
      <c r="C200" s="2">
        <v>11485.733</v>
      </c>
      <c r="D200" s="2">
        <f t="shared" ref="D200:D263" si="198">B200-C200</f>
        <v>-180.63299999999981</v>
      </c>
      <c r="F200" s="2">
        <f t="shared" si="141"/>
        <v>154518</v>
      </c>
      <c r="G200" s="2">
        <f t="shared" si="142"/>
        <v>128896.432</v>
      </c>
      <c r="H200" s="2">
        <f t="shared" si="143"/>
        <v>25621.567999999999</v>
      </c>
      <c r="J200" s="2">
        <f>B200-Oil!B199</f>
        <v>9806.7000000000007</v>
      </c>
      <c r="K200" s="2">
        <f>C200-Oil!C199</f>
        <v>10050.196</v>
      </c>
      <c r="L200" s="2">
        <f t="shared" si="130"/>
        <v>-243.49599999999919</v>
      </c>
      <c r="N200" s="2">
        <f t="shared" ref="N200:O200" si="199">SUM(J189:J200)</f>
        <v>138563</v>
      </c>
      <c r="O200" s="2">
        <f t="shared" si="199"/>
        <v>112040.533</v>
      </c>
      <c r="P200" s="2">
        <f t="shared" si="146"/>
        <v>26522.467000000004</v>
      </c>
    </row>
    <row r="201" spans="1:16" x14ac:dyDescent="0.3">
      <c r="A201" s="5">
        <v>40210</v>
      </c>
      <c r="B201" s="2">
        <v>12197.3</v>
      </c>
      <c r="C201" s="2">
        <v>11808.067999999999</v>
      </c>
      <c r="D201" s="2">
        <f t="shared" si="198"/>
        <v>389.23199999999997</v>
      </c>
      <c r="F201" s="2">
        <f t="shared" si="141"/>
        <v>157128.79999999999</v>
      </c>
      <c r="G201" s="2">
        <f t="shared" si="142"/>
        <v>132878.83000000002</v>
      </c>
      <c r="H201" s="2">
        <f t="shared" si="143"/>
        <v>24249.969999999972</v>
      </c>
      <c r="J201" s="2">
        <f>B201-Oil!B200</f>
        <v>10597.199999999999</v>
      </c>
      <c r="K201" s="2">
        <f>C201-Oil!C200</f>
        <v>9881.4389999999985</v>
      </c>
      <c r="L201" s="2">
        <f t="shared" ref="L201:L264" si="200">J201-K201</f>
        <v>715.76100000000042</v>
      </c>
      <c r="N201" s="2">
        <f t="shared" ref="N201:O201" si="201">SUM(J190:J201)</f>
        <v>140363.79999999999</v>
      </c>
      <c r="O201" s="2">
        <f t="shared" si="201"/>
        <v>114892.702</v>
      </c>
      <c r="P201" s="2">
        <f t="shared" si="146"/>
        <v>25471.097999999984</v>
      </c>
    </row>
    <row r="202" spans="1:16" x14ac:dyDescent="0.3">
      <c r="A202" s="5">
        <v>40238</v>
      </c>
      <c r="B202" s="2">
        <v>15727.5</v>
      </c>
      <c r="C202" s="2">
        <v>15055.315000000001</v>
      </c>
      <c r="D202" s="2">
        <f t="shared" si="198"/>
        <v>672.18499999999949</v>
      </c>
      <c r="F202" s="2">
        <f t="shared" si="141"/>
        <v>161047.09999999998</v>
      </c>
      <c r="G202" s="2">
        <f t="shared" si="142"/>
        <v>137881.098</v>
      </c>
      <c r="H202" s="2">
        <f t="shared" si="143"/>
        <v>23166.001999999979</v>
      </c>
      <c r="J202" s="2">
        <f>B202-Oil!B201</f>
        <v>13954.5</v>
      </c>
      <c r="K202" s="2">
        <f>C202-Oil!C201</f>
        <v>12847.395</v>
      </c>
      <c r="L202" s="2">
        <f t="shared" si="200"/>
        <v>1107.1049999999996</v>
      </c>
      <c r="N202" s="2">
        <f t="shared" ref="N202:O202" si="202">SUM(J191:J202)</f>
        <v>143012.09999999998</v>
      </c>
      <c r="O202" s="2">
        <f t="shared" si="202"/>
        <v>118892.30100000001</v>
      </c>
      <c r="P202" s="2">
        <f t="shared" si="146"/>
        <v>24119.79899999997</v>
      </c>
    </row>
    <row r="203" spans="1:16" x14ac:dyDescent="0.3">
      <c r="A203" s="5">
        <v>40269</v>
      </c>
      <c r="B203" s="2">
        <v>15161.2</v>
      </c>
      <c r="C203" s="2">
        <v>13878.956</v>
      </c>
      <c r="D203" s="2">
        <f t="shared" si="198"/>
        <v>1282.2440000000006</v>
      </c>
      <c r="F203" s="2">
        <f t="shared" si="141"/>
        <v>163886.6</v>
      </c>
      <c r="G203" s="2">
        <f t="shared" si="142"/>
        <v>143130.505</v>
      </c>
      <c r="H203" s="2">
        <f t="shared" si="143"/>
        <v>20756.095000000001</v>
      </c>
      <c r="J203" s="2">
        <f>B203-Oil!B202</f>
        <v>13631</v>
      </c>
      <c r="K203" s="2">
        <f>C203-Oil!C202</f>
        <v>11380.268</v>
      </c>
      <c r="L203" s="2">
        <f t="shared" si="200"/>
        <v>2250.732</v>
      </c>
      <c r="N203" s="2">
        <f t="shared" ref="N203:O203" si="203">SUM(J192:J203)</f>
        <v>145042.59999999998</v>
      </c>
      <c r="O203" s="2">
        <f t="shared" si="203"/>
        <v>122476.61399999999</v>
      </c>
      <c r="P203" s="2">
        <f t="shared" si="146"/>
        <v>22565.98599999999</v>
      </c>
    </row>
    <row r="204" spans="1:16" x14ac:dyDescent="0.3">
      <c r="A204" s="5">
        <v>40299</v>
      </c>
      <c r="B204" s="2">
        <v>17702.5</v>
      </c>
      <c r="C204" s="2">
        <v>14252.157999999999</v>
      </c>
      <c r="D204" s="2">
        <f t="shared" si="198"/>
        <v>3450.3420000000006</v>
      </c>
      <c r="F204" s="2">
        <f t="shared" si="141"/>
        <v>169604.5</v>
      </c>
      <c r="G204" s="2">
        <f t="shared" si="142"/>
        <v>148021.158</v>
      </c>
      <c r="H204" s="2">
        <f t="shared" si="143"/>
        <v>21583.342000000004</v>
      </c>
      <c r="J204" s="2">
        <f>B204-Oil!B203</f>
        <v>15571</v>
      </c>
      <c r="K204" s="2">
        <f>C204-Oil!C203</f>
        <v>12246.521999999999</v>
      </c>
      <c r="L204" s="2">
        <f t="shared" si="200"/>
        <v>3324.478000000001</v>
      </c>
      <c r="N204" s="2">
        <f t="shared" ref="N204:O204" si="204">SUM(J193:J204)</f>
        <v>149636.70000000001</v>
      </c>
      <c r="O204" s="2">
        <f t="shared" si="204"/>
        <v>126737.99799999999</v>
      </c>
      <c r="P204" s="2">
        <f t="shared" si="146"/>
        <v>22898.702000000019</v>
      </c>
    </row>
    <row r="205" spans="1:16" x14ac:dyDescent="0.3">
      <c r="A205" s="5">
        <v>40330</v>
      </c>
      <c r="B205" s="2">
        <v>17093.8</v>
      </c>
      <c r="C205" s="2">
        <v>14827.231</v>
      </c>
      <c r="D205" s="2">
        <f t="shared" si="198"/>
        <v>2266.5689999999995</v>
      </c>
      <c r="F205" s="2">
        <f t="shared" si="141"/>
        <v>172230.5</v>
      </c>
      <c r="G205" s="2">
        <f t="shared" si="142"/>
        <v>152983.50099999999</v>
      </c>
      <c r="H205" s="2">
        <f t="shared" si="143"/>
        <v>19246.999000000011</v>
      </c>
      <c r="J205" s="2">
        <f>B205-Oil!B204</f>
        <v>15549.3</v>
      </c>
      <c r="K205" s="2">
        <f>C205-Oil!C204</f>
        <v>12630.869999999999</v>
      </c>
      <c r="L205" s="2">
        <f t="shared" si="200"/>
        <v>2918.4300000000003</v>
      </c>
      <c r="N205" s="2">
        <f t="shared" ref="N205:O205" si="205">SUM(J194:J205)</f>
        <v>151654.19999999998</v>
      </c>
      <c r="O205" s="2">
        <f t="shared" si="205"/>
        <v>130833.22799999999</v>
      </c>
      <c r="P205" s="2">
        <f t="shared" si="146"/>
        <v>20820.971999999994</v>
      </c>
    </row>
    <row r="206" spans="1:16" x14ac:dyDescent="0.3">
      <c r="A206" s="5">
        <v>40360</v>
      </c>
      <c r="B206" s="2">
        <v>17673</v>
      </c>
      <c r="C206" s="2">
        <v>16329.284</v>
      </c>
      <c r="D206" s="2">
        <f t="shared" si="198"/>
        <v>1343.7160000000003</v>
      </c>
      <c r="F206" s="2">
        <f t="shared" si="141"/>
        <v>175761.59999999998</v>
      </c>
      <c r="G206" s="2">
        <f t="shared" si="142"/>
        <v>158081.38099999999</v>
      </c>
      <c r="H206" s="2">
        <f t="shared" si="143"/>
        <v>17680.218999999983</v>
      </c>
      <c r="J206" s="2">
        <f>B206-Oil!B205</f>
        <v>16582.900000000001</v>
      </c>
      <c r="K206" s="2">
        <f>C206-Oil!C205</f>
        <v>13980.882</v>
      </c>
      <c r="L206" s="2">
        <f t="shared" si="200"/>
        <v>2602.0180000000018</v>
      </c>
      <c r="N206" s="2">
        <f t="shared" ref="N206:O206" si="206">SUM(J195:J206)</f>
        <v>156049.4</v>
      </c>
      <c r="O206" s="2">
        <f t="shared" si="206"/>
        <v>135218.10499999998</v>
      </c>
      <c r="P206" s="2">
        <f t="shared" si="146"/>
        <v>20831.295000000013</v>
      </c>
    </row>
    <row r="207" spans="1:16" x14ac:dyDescent="0.3">
      <c r="A207" s="5">
        <v>40391</v>
      </c>
      <c r="B207" s="2">
        <v>19236.2</v>
      </c>
      <c r="C207" s="2">
        <v>16844.911</v>
      </c>
      <c r="D207" s="2">
        <f t="shared" si="198"/>
        <v>2391.2890000000007</v>
      </c>
      <c r="F207" s="2">
        <f t="shared" si="141"/>
        <v>181157</v>
      </c>
      <c r="G207" s="2">
        <f t="shared" si="142"/>
        <v>164138.41799999998</v>
      </c>
      <c r="H207" s="2">
        <f t="shared" si="143"/>
        <v>17018.582000000024</v>
      </c>
      <c r="J207" s="2">
        <f>B207-Oil!B206</f>
        <v>17392.7</v>
      </c>
      <c r="K207" s="2">
        <f>C207-Oil!C206</f>
        <v>14645.036</v>
      </c>
      <c r="L207" s="2">
        <f t="shared" si="200"/>
        <v>2747.6640000000007</v>
      </c>
      <c r="N207" s="2">
        <f t="shared" ref="N207:O207" si="207">SUM(J196:J207)</f>
        <v>161502.1</v>
      </c>
      <c r="O207" s="2">
        <f t="shared" si="207"/>
        <v>140457.326</v>
      </c>
      <c r="P207" s="2">
        <f t="shared" si="146"/>
        <v>21044.774000000005</v>
      </c>
    </row>
    <row r="208" spans="1:16" x14ac:dyDescent="0.3">
      <c r="A208" s="5">
        <v>40422</v>
      </c>
      <c r="B208" s="2">
        <v>18832.8</v>
      </c>
      <c r="C208" s="2">
        <v>17755.274000000001</v>
      </c>
      <c r="D208" s="2">
        <f t="shared" si="198"/>
        <v>1077.525999999998</v>
      </c>
      <c r="F208" s="2">
        <f t="shared" si="141"/>
        <v>186126.59999999998</v>
      </c>
      <c r="G208" s="2">
        <f t="shared" si="142"/>
        <v>169339.31199999998</v>
      </c>
      <c r="H208" s="2">
        <f t="shared" si="143"/>
        <v>16787.288</v>
      </c>
      <c r="J208" s="2">
        <f>B208-Oil!B207</f>
        <v>17133.2</v>
      </c>
      <c r="K208" s="2">
        <f>C208-Oil!C207</f>
        <v>15139.974000000002</v>
      </c>
      <c r="L208" s="2">
        <f t="shared" si="200"/>
        <v>1993.2259999999987</v>
      </c>
      <c r="N208" s="2">
        <f t="shared" ref="N208:O208" si="208">SUM(J197:J208)</f>
        <v>166014.80000000002</v>
      </c>
      <c r="O208" s="2">
        <f t="shared" si="208"/>
        <v>144922.32699999999</v>
      </c>
      <c r="P208" s="2">
        <f t="shared" si="146"/>
        <v>21092.473000000027</v>
      </c>
    </row>
    <row r="209" spans="1:16" x14ac:dyDescent="0.3">
      <c r="A209" s="5">
        <v>40452</v>
      </c>
      <c r="B209" s="2">
        <v>18380.5</v>
      </c>
      <c r="C209" s="2">
        <v>16553.991000000002</v>
      </c>
      <c r="D209" s="2">
        <f t="shared" si="198"/>
        <v>1826.5089999999982</v>
      </c>
      <c r="F209" s="2">
        <f t="shared" si="141"/>
        <v>190425.4</v>
      </c>
      <c r="G209" s="2">
        <f t="shared" si="142"/>
        <v>173127.14800000002</v>
      </c>
      <c r="H209" s="2">
        <f t="shared" si="143"/>
        <v>17298.251999999979</v>
      </c>
      <c r="J209" s="2">
        <f>B209-Oil!B208</f>
        <v>17320.599999999999</v>
      </c>
      <c r="K209" s="2">
        <f>C209-Oil!C208</f>
        <v>14330.892000000002</v>
      </c>
      <c r="L209" s="2">
        <f t="shared" si="200"/>
        <v>2989.7079999999969</v>
      </c>
      <c r="N209" s="2">
        <f t="shared" ref="N209:O209" si="209">SUM(J198:J209)</f>
        <v>171009.40000000002</v>
      </c>
      <c r="O209" s="2">
        <f t="shared" si="209"/>
        <v>148157.549</v>
      </c>
      <c r="P209" s="2">
        <f t="shared" si="146"/>
        <v>22851.851000000024</v>
      </c>
    </row>
    <row r="210" spans="1:16" x14ac:dyDescent="0.3">
      <c r="A210" s="5">
        <v>40483</v>
      </c>
      <c r="B210" s="2">
        <v>17687.3</v>
      </c>
      <c r="C210" s="2">
        <v>17395.845000000001</v>
      </c>
      <c r="D210" s="2">
        <f t="shared" si="198"/>
        <v>291.45499999999811</v>
      </c>
      <c r="F210" s="2">
        <f t="shared" si="141"/>
        <v>195459.8</v>
      </c>
      <c r="G210" s="2">
        <f t="shared" si="142"/>
        <v>178480.53200000001</v>
      </c>
      <c r="H210" s="2">
        <f t="shared" si="143"/>
        <v>16979.267999999982</v>
      </c>
      <c r="J210" s="2">
        <f>B210-Oil!B209</f>
        <v>16086.4</v>
      </c>
      <c r="K210" s="2">
        <f>C210-Oil!C209</f>
        <v>14920.587000000001</v>
      </c>
      <c r="L210" s="2">
        <f t="shared" si="200"/>
        <v>1165.8129999999983</v>
      </c>
      <c r="N210" s="2">
        <f t="shared" ref="N210:O210" si="210">SUM(J199:J210)</f>
        <v>175938.2</v>
      </c>
      <c r="O210" s="2">
        <f t="shared" si="210"/>
        <v>152555.54699999999</v>
      </c>
      <c r="P210" s="2">
        <f t="shared" si="146"/>
        <v>23382.65300000002</v>
      </c>
    </row>
    <row r="211" spans="1:16" x14ac:dyDescent="0.3">
      <c r="A211" s="5">
        <v>40513</v>
      </c>
      <c r="B211" s="2">
        <v>20918.2</v>
      </c>
      <c r="C211" s="2">
        <v>15573.972</v>
      </c>
      <c r="D211" s="2">
        <f t="shared" si="198"/>
        <v>5344.228000000001</v>
      </c>
      <c r="F211" s="2">
        <f t="shared" ref="F211:F269" si="211">SUM(B200:B211)</f>
        <v>201915.4</v>
      </c>
      <c r="G211" s="2">
        <f t="shared" ref="G211:G269" si="212">SUM(C200:C211)</f>
        <v>181760.73800000001</v>
      </c>
      <c r="H211" s="2">
        <f t="shared" ref="H211:H269" si="213">F211-G211</f>
        <v>20154.661999999982</v>
      </c>
      <c r="J211" s="2">
        <f>B211-Oil!B210</f>
        <v>17466.3</v>
      </c>
      <c r="K211" s="2">
        <f>C211-Oil!C210</f>
        <v>13698.339</v>
      </c>
      <c r="L211" s="2">
        <f t="shared" si="200"/>
        <v>3767.9609999999993</v>
      </c>
      <c r="N211" s="2">
        <f t="shared" ref="N211:O211" si="214">SUM(J200:J211)</f>
        <v>181091.8</v>
      </c>
      <c r="O211" s="2">
        <f t="shared" si="214"/>
        <v>155752.4</v>
      </c>
      <c r="P211" s="2">
        <f t="shared" si="146"/>
        <v>25339.399999999994</v>
      </c>
    </row>
    <row r="212" spans="1:16" x14ac:dyDescent="0.3">
      <c r="A212" s="5">
        <v>40544</v>
      </c>
      <c r="B212" s="2">
        <v>15214.4</v>
      </c>
      <c r="C212" s="2">
        <v>14816.117</v>
      </c>
      <c r="D212" s="2">
        <f t="shared" si="198"/>
        <v>398.28299999999945</v>
      </c>
      <c r="F212" s="2">
        <f t="shared" si="211"/>
        <v>205824.69999999998</v>
      </c>
      <c r="G212" s="2">
        <f t="shared" si="212"/>
        <v>185091.12200000003</v>
      </c>
      <c r="H212" s="2">
        <f t="shared" si="213"/>
        <v>20733.57799999995</v>
      </c>
      <c r="J212" s="2">
        <f>B212-Oil!B211</f>
        <v>13469.199999999999</v>
      </c>
      <c r="K212" s="2">
        <f>C212-Oil!C211</f>
        <v>13215.582</v>
      </c>
      <c r="L212" s="2">
        <f t="shared" si="200"/>
        <v>253.61799999999857</v>
      </c>
      <c r="N212" s="2">
        <f t="shared" ref="N212:O212" si="215">SUM(J201:J212)</f>
        <v>184754.3</v>
      </c>
      <c r="O212" s="2">
        <f t="shared" si="215"/>
        <v>158917.78599999999</v>
      </c>
      <c r="P212" s="2">
        <f t="shared" ref="P212:P267" si="216">N212-O212</f>
        <v>25836.513999999996</v>
      </c>
    </row>
    <row r="213" spans="1:16" x14ac:dyDescent="0.3">
      <c r="A213" s="5">
        <v>40575</v>
      </c>
      <c r="B213" s="2">
        <v>16732.5</v>
      </c>
      <c r="C213" s="2">
        <v>15538.146000000001</v>
      </c>
      <c r="D213" s="2">
        <f t="shared" si="198"/>
        <v>1194.3539999999994</v>
      </c>
      <c r="F213" s="2">
        <f t="shared" si="211"/>
        <v>210359.9</v>
      </c>
      <c r="G213" s="2">
        <f t="shared" si="212"/>
        <v>188821.20000000004</v>
      </c>
      <c r="H213" s="2">
        <f t="shared" si="213"/>
        <v>21538.699999999953</v>
      </c>
      <c r="J213" s="2">
        <f>B213-Oil!B212</f>
        <v>14595.4</v>
      </c>
      <c r="K213" s="2">
        <f>C213-Oil!C212</f>
        <v>13332.536</v>
      </c>
      <c r="L213" s="2">
        <f t="shared" si="200"/>
        <v>1262.8639999999996</v>
      </c>
      <c r="N213" s="2">
        <f t="shared" ref="N213:O213" si="217">SUM(J202:J213)</f>
        <v>188752.5</v>
      </c>
      <c r="O213" s="2">
        <f t="shared" si="217"/>
        <v>162368.883</v>
      </c>
      <c r="P213" s="2">
        <f t="shared" si="216"/>
        <v>26383.616999999998</v>
      </c>
    </row>
    <row r="214" spans="1:16" x14ac:dyDescent="0.3">
      <c r="A214" s="5">
        <v>40603</v>
      </c>
      <c r="B214" s="2">
        <v>19286</v>
      </c>
      <c r="C214" s="2">
        <v>17734.39</v>
      </c>
      <c r="D214" s="2">
        <f t="shared" si="198"/>
        <v>1551.6100000000006</v>
      </c>
      <c r="F214" s="2">
        <f t="shared" si="211"/>
        <v>213918.4</v>
      </c>
      <c r="G214" s="2">
        <f t="shared" si="212"/>
        <v>191500.27500000002</v>
      </c>
      <c r="H214" s="2">
        <f t="shared" si="213"/>
        <v>22418.124999999971</v>
      </c>
      <c r="J214" s="2">
        <f>B214-Oil!B213</f>
        <v>17606.599999999999</v>
      </c>
      <c r="K214" s="2">
        <f>C214-Oil!C213</f>
        <v>14952.929</v>
      </c>
      <c r="L214" s="2">
        <f t="shared" si="200"/>
        <v>2653.6709999999985</v>
      </c>
      <c r="N214" s="2">
        <f t="shared" ref="N214:O214" si="218">SUM(J203:J214)</f>
        <v>192404.6</v>
      </c>
      <c r="O214" s="2">
        <f t="shared" si="218"/>
        <v>164474.41699999999</v>
      </c>
      <c r="P214" s="2">
        <f t="shared" si="216"/>
        <v>27930.183000000019</v>
      </c>
    </row>
    <row r="215" spans="1:16" x14ac:dyDescent="0.3">
      <c r="A215" s="5">
        <v>40634</v>
      </c>
      <c r="B215" s="2">
        <v>20172.900000000001</v>
      </c>
      <c r="C215" s="2">
        <v>18311.798999999999</v>
      </c>
      <c r="D215" s="2">
        <f t="shared" si="198"/>
        <v>1861.1010000000024</v>
      </c>
      <c r="F215" s="2">
        <f t="shared" si="211"/>
        <v>218930.1</v>
      </c>
      <c r="G215" s="2">
        <f t="shared" si="212"/>
        <v>195933.11800000002</v>
      </c>
      <c r="H215" s="2">
        <f t="shared" si="213"/>
        <v>22996.981999999989</v>
      </c>
      <c r="J215" s="2">
        <f>B215-Oil!B214</f>
        <v>18322</v>
      </c>
      <c r="K215" s="2">
        <f>C215-Oil!C214</f>
        <v>14739.47</v>
      </c>
      <c r="L215" s="2">
        <f t="shared" si="200"/>
        <v>3582.5300000000007</v>
      </c>
      <c r="N215" s="2">
        <f t="shared" ref="N215:O215" si="219">SUM(J204:J215)</f>
        <v>197095.59999999998</v>
      </c>
      <c r="O215" s="2">
        <f t="shared" si="219"/>
        <v>167833.61900000001</v>
      </c>
      <c r="P215" s="2">
        <f t="shared" si="216"/>
        <v>29261.980999999971</v>
      </c>
    </row>
    <row r="216" spans="1:16" x14ac:dyDescent="0.3">
      <c r="A216" s="5">
        <v>40664</v>
      </c>
      <c r="B216" s="2">
        <v>23208.7</v>
      </c>
      <c r="C216" s="2">
        <v>19684.259999999998</v>
      </c>
      <c r="D216" s="2">
        <f t="shared" si="198"/>
        <v>3524.4400000000023</v>
      </c>
      <c r="F216" s="2">
        <f t="shared" si="211"/>
        <v>224436.30000000002</v>
      </c>
      <c r="G216" s="2">
        <f t="shared" si="212"/>
        <v>201365.21999999997</v>
      </c>
      <c r="H216" s="2">
        <f t="shared" si="213"/>
        <v>23071.080000000045</v>
      </c>
      <c r="J216" s="2">
        <f>B216-Oil!B215</f>
        <v>20098.8</v>
      </c>
      <c r="K216" s="2">
        <f>C216-Oil!C215</f>
        <v>16255.341999999999</v>
      </c>
      <c r="L216" s="2">
        <f t="shared" si="200"/>
        <v>3843.4580000000005</v>
      </c>
      <c r="N216" s="2">
        <f t="shared" ref="N216:O216" si="220">SUM(J205:J216)</f>
        <v>201623.4</v>
      </c>
      <c r="O216" s="2">
        <f t="shared" si="220"/>
        <v>171842.43900000001</v>
      </c>
      <c r="P216" s="2">
        <f t="shared" si="216"/>
        <v>29780.960999999981</v>
      </c>
    </row>
    <row r="217" spans="1:16" x14ac:dyDescent="0.3">
      <c r="A217" s="5">
        <v>40695</v>
      </c>
      <c r="B217" s="2">
        <v>23689.1</v>
      </c>
      <c r="C217" s="2">
        <v>19259.219000000001</v>
      </c>
      <c r="D217" s="2">
        <f t="shared" si="198"/>
        <v>4429.8809999999976</v>
      </c>
      <c r="F217" s="2">
        <f t="shared" si="211"/>
        <v>231031.6</v>
      </c>
      <c r="G217" s="2">
        <f t="shared" si="212"/>
        <v>205797.20800000001</v>
      </c>
      <c r="H217" s="2">
        <f t="shared" si="213"/>
        <v>25234.391999999993</v>
      </c>
      <c r="J217" s="2">
        <f>B217-Oil!B216</f>
        <v>21167.3</v>
      </c>
      <c r="K217" s="2">
        <f>C217-Oil!C216</f>
        <v>15977.373000000001</v>
      </c>
      <c r="L217" s="2">
        <f t="shared" si="200"/>
        <v>5189.9269999999979</v>
      </c>
      <c r="N217" s="2">
        <f t="shared" ref="N217:O217" si="221">SUM(J206:J217)</f>
        <v>207241.39999999997</v>
      </c>
      <c r="O217" s="2">
        <f t="shared" si="221"/>
        <v>175188.94199999998</v>
      </c>
      <c r="P217" s="2">
        <f t="shared" si="216"/>
        <v>32052.457999999984</v>
      </c>
    </row>
    <row r="218" spans="1:16" x14ac:dyDescent="0.3">
      <c r="A218" s="5">
        <v>40725</v>
      </c>
      <c r="B218" s="2">
        <v>22251.9</v>
      </c>
      <c r="C218" s="2">
        <v>19113.625</v>
      </c>
      <c r="D218" s="2">
        <f t="shared" si="198"/>
        <v>3138.2750000000015</v>
      </c>
      <c r="F218" s="2">
        <f t="shared" si="211"/>
        <v>235610.5</v>
      </c>
      <c r="G218" s="2">
        <f t="shared" si="212"/>
        <v>208581.54900000003</v>
      </c>
      <c r="H218" s="2">
        <f t="shared" si="213"/>
        <v>27028.950999999972</v>
      </c>
      <c r="J218" s="2">
        <f>B218-Oil!B217</f>
        <v>19672.300000000003</v>
      </c>
      <c r="K218" s="2">
        <f>C218-Oil!C217</f>
        <v>16337.375</v>
      </c>
      <c r="L218" s="2">
        <f t="shared" si="200"/>
        <v>3334.9250000000029</v>
      </c>
      <c r="N218" s="2">
        <f t="shared" ref="N218:O218" si="222">SUM(J207:J218)</f>
        <v>210330.8</v>
      </c>
      <c r="O218" s="2">
        <f t="shared" si="222"/>
        <v>177545.435</v>
      </c>
      <c r="P218" s="2">
        <f t="shared" si="216"/>
        <v>32785.364999999991</v>
      </c>
    </row>
    <row r="219" spans="1:16" x14ac:dyDescent="0.3">
      <c r="A219" s="5">
        <v>40756</v>
      </c>
      <c r="B219" s="2">
        <v>26158.5</v>
      </c>
      <c r="C219" s="2">
        <v>22280.325000000001</v>
      </c>
      <c r="D219" s="2">
        <f t="shared" si="198"/>
        <v>3878.1749999999993</v>
      </c>
      <c r="F219" s="2">
        <f t="shared" si="211"/>
        <v>242532.80000000002</v>
      </c>
      <c r="G219" s="2">
        <f t="shared" si="212"/>
        <v>214016.96300000002</v>
      </c>
      <c r="H219" s="2">
        <f t="shared" si="213"/>
        <v>28515.837</v>
      </c>
      <c r="J219" s="2">
        <f>B219-Oil!B218</f>
        <v>23061.599999999999</v>
      </c>
      <c r="K219" s="2">
        <f>C219-Oil!C218</f>
        <v>18684.917000000001</v>
      </c>
      <c r="L219" s="2">
        <f t="shared" si="200"/>
        <v>4376.6829999999973</v>
      </c>
      <c r="N219" s="2">
        <f t="shared" ref="N219:O219" si="223">SUM(J208:J219)</f>
        <v>215999.69999999998</v>
      </c>
      <c r="O219" s="2">
        <f t="shared" si="223"/>
        <v>181585.31599999999</v>
      </c>
      <c r="P219" s="2">
        <f t="shared" si="216"/>
        <v>34414.383999999991</v>
      </c>
    </row>
    <row r="220" spans="1:16" x14ac:dyDescent="0.3">
      <c r="A220" s="5">
        <v>40787</v>
      </c>
      <c r="B220" s="2">
        <v>23285.1</v>
      </c>
      <c r="C220" s="2">
        <v>20212.516</v>
      </c>
      <c r="D220" s="2">
        <f t="shared" si="198"/>
        <v>3072.5839999999989</v>
      </c>
      <c r="F220" s="2">
        <f t="shared" si="211"/>
        <v>246985.1</v>
      </c>
      <c r="G220" s="2">
        <f t="shared" si="212"/>
        <v>216474.20500000002</v>
      </c>
      <c r="H220" s="2">
        <f t="shared" si="213"/>
        <v>30510.89499999999</v>
      </c>
      <c r="J220" s="2">
        <f>B220-Oil!B219</f>
        <v>21343.699999999997</v>
      </c>
      <c r="K220" s="2">
        <f>C220-Oil!C219</f>
        <v>16623.888999999999</v>
      </c>
      <c r="L220" s="2">
        <f t="shared" si="200"/>
        <v>4719.8109999999979</v>
      </c>
      <c r="N220" s="2">
        <f t="shared" ref="N220:O220" si="224">SUM(J209:J220)</f>
        <v>220210.19999999995</v>
      </c>
      <c r="O220" s="2">
        <f t="shared" si="224"/>
        <v>183069.231</v>
      </c>
      <c r="P220" s="2">
        <f t="shared" si="216"/>
        <v>37140.968999999954</v>
      </c>
    </row>
    <row r="221" spans="1:16" x14ac:dyDescent="0.3">
      <c r="A221" s="5">
        <v>40817</v>
      </c>
      <c r="B221" s="2">
        <v>22139.9</v>
      </c>
      <c r="C221" s="2">
        <v>19785.483</v>
      </c>
      <c r="D221" s="2">
        <f t="shared" si="198"/>
        <v>2354.4170000000013</v>
      </c>
      <c r="F221" s="2">
        <f t="shared" si="211"/>
        <v>250744.5</v>
      </c>
      <c r="G221" s="2">
        <f t="shared" si="212"/>
        <v>219705.69700000001</v>
      </c>
      <c r="H221" s="2">
        <f t="shared" si="213"/>
        <v>31038.802999999985</v>
      </c>
      <c r="J221" s="2">
        <f>B221-Oil!B220</f>
        <v>19879</v>
      </c>
      <c r="K221" s="2">
        <f>C221-Oil!C220</f>
        <v>15842.089</v>
      </c>
      <c r="L221" s="2">
        <f t="shared" si="200"/>
        <v>4036.9110000000001</v>
      </c>
      <c r="N221" s="2">
        <f t="shared" ref="N221:O221" si="225">SUM(J210:J221)</f>
        <v>222768.59999999998</v>
      </c>
      <c r="O221" s="2">
        <f t="shared" si="225"/>
        <v>184580.42800000001</v>
      </c>
      <c r="P221" s="2">
        <f t="shared" si="216"/>
        <v>38188.171999999962</v>
      </c>
    </row>
    <row r="222" spans="1:16" x14ac:dyDescent="0.3">
      <c r="A222" s="5">
        <v>40848</v>
      </c>
      <c r="B222" s="2">
        <v>21773.5</v>
      </c>
      <c r="C222" s="2">
        <v>21195.202000000001</v>
      </c>
      <c r="D222" s="2">
        <f t="shared" si="198"/>
        <v>578.29799999999886</v>
      </c>
      <c r="F222" s="2">
        <f t="shared" si="211"/>
        <v>254830.69999999998</v>
      </c>
      <c r="G222" s="2">
        <f t="shared" si="212"/>
        <v>223505.054</v>
      </c>
      <c r="H222" s="2">
        <f t="shared" si="213"/>
        <v>31325.645999999979</v>
      </c>
      <c r="J222" s="2">
        <f>B222-Oil!B221</f>
        <v>19667</v>
      </c>
      <c r="K222" s="2">
        <f>C222-Oil!C221</f>
        <v>17553.042000000001</v>
      </c>
      <c r="L222" s="2">
        <f t="shared" si="200"/>
        <v>2113.9579999999987</v>
      </c>
      <c r="N222" s="2">
        <f t="shared" ref="N222:O222" si="226">SUM(J211:J222)</f>
        <v>226349.2</v>
      </c>
      <c r="O222" s="2">
        <f t="shared" si="226"/>
        <v>187212.88300000003</v>
      </c>
      <c r="P222" s="2">
        <f t="shared" si="216"/>
        <v>39136.316999999981</v>
      </c>
    </row>
    <row r="223" spans="1:16" x14ac:dyDescent="0.3">
      <c r="A223" s="5">
        <v>40878</v>
      </c>
      <c r="B223" s="2">
        <v>22127.200000000001</v>
      </c>
      <c r="C223" s="2">
        <v>18312.327000000001</v>
      </c>
      <c r="D223" s="2">
        <f t="shared" si="198"/>
        <v>3814.8729999999996</v>
      </c>
      <c r="F223" s="2">
        <f t="shared" si="211"/>
        <v>256039.7</v>
      </c>
      <c r="G223" s="2">
        <f t="shared" si="212"/>
        <v>226243.40899999999</v>
      </c>
      <c r="H223" s="2">
        <f t="shared" si="213"/>
        <v>29796.291000000027</v>
      </c>
      <c r="J223" s="2">
        <f>B223-Oil!B222</f>
        <v>18932.900000000001</v>
      </c>
      <c r="K223" s="2">
        <f>C223-Oil!C222</f>
        <v>15345.480000000001</v>
      </c>
      <c r="L223" s="2">
        <f t="shared" si="200"/>
        <v>3587.42</v>
      </c>
      <c r="N223" s="2">
        <f t="shared" ref="N223:O223" si="227">SUM(J212:J223)</f>
        <v>227815.80000000002</v>
      </c>
      <c r="O223" s="2">
        <f t="shared" si="227"/>
        <v>188860.02400000006</v>
      </c>
      <c r="P223" s="2">
        <f t="shared" si="216"/>
        <v>38955.775999999954</v>
      </c>
    </row>
    <row r="224" spans="1:16" x14ac:dyDescent="0.3">
      <c r="A224" s="5">
        <v>40909</v>
      </c>
      <c r="B224" s="2">
        <v>16140.4</v>
      </c>
      <c r="C224" s="2">
        <v>17448.478999999999</v>
      </c>
      <c r="D224" s="2">
        <f t="shared" si="198"/>
        <v>-1308.0789999999997</v>
      </c>
      <c r="F224" s="2">
        <f t="shared" si="211"/>
        <v>256965.7</v>
      </c>
      <c r="G224" s="2">
        <f t="shared" si="212"/>
        <v>228875.77099999998</v>
      </c>
      <c r="H224" s="2">
        <f t="shared" si="213"/>
        <v>28089.929000000033</v>
      </c>
      <c r="J224" s="2">
        <f>B224-Oil!B223</f>
        <v>14093.699999999999</v>
      </c>
      <c r="K224" s="2">
        <f>C224-Oil!C223</f>
        <v>14884.841</v>
      </c>
      <c r="L224" s="2">
        <f t="shared" si="200"/>
        <v>-791.14100000000144</v>
      </c>
      <c r="N224" s="2">
        <f t="shared" ref="N224:O224" si="228">SUM(J213:J224)</f>
        <v>228440.30000000002</v>
      </c>
      <c r="O224" s="2">
        <f t="shared" si="228"/>
        <v>190529.283</v>
      </c>
      <c r="P224" s="2">
        <f t="shared" si="216"/>
        <v>37911.017000000022</v>
      </c>
    </row>
    <row r="225" spans="1:16" x14ac:dyDescent="0.3">
      <c r="A225" s="5">
        <v>40940</v>
      </c>
      <c r="B225" s="2">
        <v>18027.8</v>
      </c>
      <c r="C225" s="2">
        <v>16325.134</v>
      </c>
      <c r="D225" s="2">
        <f t="shared" si="198"/>
        <v>1702.6659999999993</v>
      </c>
      <c r="F225" s="2">
        <f t="shared" si="211"/>
        <v>258261</v>
      </c>
      <c r="G225" s="2">
        <f t="shared" si="212"/>
        <v>229662.75899999996</v>
      </c>
      <c r="H225" s="2">
        <f t="shared" si="213"/>
        <v>28598.241000000038</v>
      </c>
      <c r="J225" s="2">
        <f>B225-Oil!B224</f>
        <v>15390.199999999999</v>
      </c>
      <c r="K225" s="2">
        <f>C225-Oil!C224</f>
        <v>13760.53</v>
      </c>
      <c r="L225" s="2">
        <f t="shared" si="200"/>
        <v>1629.6699999999983</v>
      </c>
      <c r="N225" s="2">
        <f t="shared" ref="N225:O225" si="229">SUM(J214:J225)</f>
        <v>229235.1</v>
      </c>
      <c r="O225" s="2">
        <f t="shared" si="229"/>
        <v>190957.27699999997</v>
      </c>
      <c r="P225" s="2">
        <f t="shared" si="216"/>
        <v>38277.823000000033</v>
      </c>
    </row>
    <row r="226" spans="1:16" x14ac:dyDescent="0.3">
      <c r="A226" s="5">
        <v>40969</v>
      </c>
      <c r="B226" s="2">
        <v>20910.8</v>
      </c>
      <c r="C226" s="2">
        <v>18887.409</v>
      </c>
      <c r="D226" s="2">
        <f t="shared" si="198"/>
        <v>2023.3909999999996</v>
      </c>
      <c r="F226" s="2">
        <f t="shared" si="211"/>
        <v>259885.8</v>
      </c>
      <c r="G226" s="2">
        <f t="shared" si="212"/>
        <v>230815.77799999993</v>
      </c>
      <c r="H226" s="2">
        <f t="shared" si="213"/>
        <v>29070.022000000055</v>
      </c>
      <c r="J226" s="2">
        <f>B226-Oil!B225</f>
        <v>18193.899999999998</v>
      </c>
      <c r="K226" s="2">
        <f>C226-Oil!C225</f>
        <v>15634.989</v>
      </c>
      <c r="L226" s="2">
        <f t="shared" si="200"/>
        <v>2558.9109999999982</v>
      </c>
      <c r="N226" s="2">
        <f t="shared" ref="N226:O226" si="230">SUM(J215:J226)</f>
        <v>229822.40000000002</v>
      </c>
      <c r="O226" s="2">
        <f t="shared" si="230"/>
        <v>191639.33699999997</v>
      </c>
      <c r="P226" s="2">
        <f t="shared" si="216"/>
        <v>38183.063000000053</v>
      </c>
    </row>
    <row r="227" spans="1:16" x14ac:dyDescent="0.3">
      <c r="A227" s="5">
        <v>41000</v>
      </c>
      <c r="B227" s="2">
        <v>19566.3</v>
      </c>
      <c r="C227" s="2">
        <v>18687.198</v>
      </c>
      <c r="D227" s="2">
        <f t="shared" si="198"/>
        <v>879.10199999999895</v>
      </c>
      <c r="F227" s="2">
        <f t="shared" si="211"/>
        <v>259279.19999999998</v>
      </c>
      <c r="G227" s="2">
        <f t="shared" si="212"/>
        <v>231191.177</v>
      </c>
      <c r="H227" s="2">
        <f t="shared" si="213"/>
        <v>28088.022999999986</v>
      </c>
      <c r="J227" s="2">
        <f>B227-Oil!B226</f>
        <v>16728.399999999998</v>
      </c>
      <c r="K227" s="2">
        <f>C227-Oil!C226</f>
        <v>14256.764999999999</v>
      </c>
      <c r="L227" s="2">
        <f t="shared" si="200"/>
        <v>2471.6349999999984</v>
      </c>
      <c r="N227" s="2">
        <f t="shared" ref="N227:O227" si="231">SUM(J216:J227)</f>
        <v>228228.80000000002</v>
      </c>
      <c r="O227" s="2">
        <f t="shared" si="231"/>
        <v>191156.63199999998</v>
      </c>
      <c r="P227" s="2">
        <f t="shared" si="216"/>
        <v>37072.168000000034</v>
      </c>
    </row>
    <row r="228" spans="1:16" x14ac:dyDescent="0.3">
      <c r="A228" s="5">
        <v>41030</v>
      </c>
      <c r="B228" s="2">
        <v>23213.9</v>
      </c>
      <c r="C228" s="2">
        <v>20253.705999999998</v>
      </c>
      <c r="D228" s="2">
        <f t="shared" si="198"/>
        <v>2960.1940000000031</v>
      </c>
      <c r="F228" s="2">
        <f t="shared" si="211"/>
        <v>259284.39999999997</v>
      </c>
      <c r="G228" s="2">
        <f t="shared" si="212"/>
        <v>231760.62299999999</v>
      </c>
      <c r="H228" s="2">
        <f t="shared" si="213"/>
        <v>27523.776999999973</v>
      </c>
      <c r="J228" s="2">
        <f>B228-Oil!B227</f>
        <v>20709.5</v>
      </c>
      <c r="K228" s="2">
        <f>C228-Oil!C227</f>
        <v>16563.764999999999</v>
      </c>
      <c r="L228" s="2">
        <f t="shared" si="200"/>
        <v>4145.7350000000006</v>
      </c>
      <c r="N228" s="2">
        <f t="shared" ref="N228:O228" si="232">SUM(J217:J228)</f>
        <v>228839.5</v>
      </c>
      <c r="O228" s="2">
        <f t="shared" si="232"/>
        <v>191465.05499999999</v>
      </c>
      <c r="P228" s="2">
        <f t="shared" si="216"/>
        <v>37374.445000000007</v>
      </c>
    </row>
    <row r="229" spans="1:16" x14ac:dyDescent="0.3">
      <c r="A229" s="5">
        <v>41061</v>
      </c>
      <c r="B229" s="2">
        <v>19352.8</v>
      </c>
      <c r="C229" s="2">
        <v>18552.761999999999</v>
      </c>
      <c r="D229" s="2">
        <f t="shared" si="198"/>
        <v>800.03800000000047</v>
      </c>
      <c r="F229" s="2">
        <f t="shared" si="211"/>
        <v>254948.09999999995</v>
      </c>
      <c r="G229" s="2">
        <f t="shared" si="212"/>
        <v>231054.166</v>
      </c>
      <c r="H229" s="2">
        <f t="shared" si="213"/>
        <v>23893.93399999995</v>
      </c>
      <c r="J229" s="2">
        <f>B229-Oil!B228</f>
        <v>17763.099999999999</v>
      </c>
      <c r="K229" s="2">
        <f>C229-Oil!C228</f>
        <v>14616.292999999998</v>
      </c>
      <c r="L229" s="2">
        <f t="shared" si="200"/>
        <v>3146.8070000000007</v>
      </c>
      <c r="N229" s="2">
        <f t="shared" ref="N229:O229" si="233">SUM(J218:J229)</f>
        <v>225435.30000000002</v>
      </c>
      <c r="O229" s="2">
        <f t="shared" si="233"/>
        <v>190103.97499999998</v>
      </c>
      <c r="P229" s="2">
        <f t="shared" si="216"/>
        <v>35331.325000000041</v>
      </c>
    </row>
    <row r="230" spans="1:16" x14ac:dyDescent="0.3">
      <c r="A230" s="5">
        <v>41091</v>
      </c>
      <c r="B230" s="2">
        <v>21003.3</v>
      </c>
      <c r="C230" s="2">
        <v>18139.763999999999</v>
      </c>
      <c r="D230" s="2">
        <f t="shared" si="198"/>
        <v>2863.5360000000001</v>
      </c>
      <c r="F230" s="2">
        <f t="shared" si="211"/>
        <v>253699.49999999994</v>
      </c>
      <c r="G230" s="2">
        <f t="shared" si="212"/>
        <v>230080.30499999999</v>
      </c>
      <c r="H230" s="2">
        <f t="shared" si="213"/>
        <v>23619.194999999949</v>
      </c>
      <c r="J230" s="2">
        <f>B230-Oil!B229</f>
        <v>18816.399999999998</v>
      </c>
      <c r="K230" s="2">
        <f>C230-Oil!C229</f>
        <v>15639.974999999999</v>
      </c>
      <c r="L230" s="2">
        <f t="shared" si="200"/>
        <v>3176.4249999999993</v>
      </c>
      <c r="N230" s="2">
        <f t="shared" ref="N230:O230" si="234">SUM(J219:J230)</f>
        <v>224579.39999999997</v>
      </c>
      <c r="O230" s="2">
        <f t="shared" si="234"/>
        <v>189406.57500000004</v>
      </c>
      <c r="P230" s="2">
        <f t="shared" si="216"/>
        <v>35172.824999999924</v>
      </c>
    </row>
    <row r="231" spans="1:16" x14ac:dyDescent="0.3">
      <c r="A231" s="5">
        <v>41122</v>
      </c>
      <c r="B231" s="2">
        <v>22380.799999999999</v>
      </c>
      <c r="C231" s="2">
        <v>19159.798999999999</v>
      </c>
      <c r="D231" s="2">
        <f t="shared" si="198"/>
        <v>3221.0010000000002</v>
      </c>
      <c r="F231" s="2">
        <f t="shared" si="211"/>
        <v>249921.79999999993</v>
      </c>
      <c r="G231" s="2">
        <f t="shared" si="212"/>
        <v>226959.77900000001</v>
      </c>
      <c r="H231" s="2">
        <f t="shared" si="213"/>
        <v>22962.020999999921</v>
      </c>
      <c r="J231" s="2">
        <f>B231-Oil!B230</f>
        <v>19341</v>
      </c>
      <c r="K231" s="2">
        <f>C231-Oil!C230</f>
        <v>17549.366999999998</v>
      </c>
      <c r="L231" s="2">
        <f t="shared" si="200"/>
        <v>1791.6330000000016</v>
      </c>
      <c r="N231" s="2">
        <f t="shared" ref="N231:O231" si="235">SUM(J220:J231)</f>
        <v>220858.8</v>
      </c>
      <c r="O231" s="2">
        <f t="shared" si="235"/>
        <v>188271.02500000002</v>
      </c>
      <c r="P231" s="2">
        <f t="shared" si="216"/>
        <v>32587.774999999965</v>
      </c>
    </row>
    <row r="232" spans="1:16" x14ac:dyDescent="0.3">
      <c r="A232" s="5">
        <v>41153</v>
      </c>
      <c r="B232" s="2">
        <v>19998.400000000001</v>
      </c>
      <c r="C232" s="2">
        <v>17445.240000000002</v>
      </c>
      <c r="D232" s="2">
        <f t="shared" si="198"/>
        <v>2553.16</v>
      </c>
      <c r="F232" s="2">
        <f t="shared" si="211"/>
        <v>246635.09999999995</v>
      </c>
      <c r="G232" s="2">
        <f t="shared" si="212"/>
        <v>224192.503</v>
      </c>
      <c r="H232" s="2">
        <f t="shared" si="213"/>
        <v>22442.596999999951</v>
      </c>
      <c r="J232" s="2">
        <f>B232-Oil!B231</f>
        <v>17800.100000000002</v>
      </c>
      <c r="K232" s="2">
        <f>C232-Oil!C231</f>
        <v>15063.588000000002</v>
      </c>
      <c r="L232" s="2">
        <f t="shared" si="200"/>
        <v>2736.5120000000006</v>
      </c>
      <c r="N232" s="2">
        <f t="shared" ref="N232:O232" si="236">SUM(J221:J232)</f>
        <v>217315.19999999998</v>
      </c>
      <c r="O232" s="2">
        <f t="shared" si="236"/>
        <v>186710.72399999999</v>
      </c>
      <c r="P232" s="2">
        <f t="shared" si="216"/>
        <v>30604.475999999995</v>
      </c>
    </row>
    <row r="233" spans="1:16" x14ac:dyDescent="0.3">
      <c r="A233" s="5">
        <v>41183</v>
      </c>
      <c r="B233" s="2">
        <v>21763.4</v>
      </c>
      <c r="C233" s="2">
        <v>20112.876</v>
      </c>
      <c r="D233" s="2">
        <f t="shared" si="198"/>
        <v>1650.5240000000013</v>
      </c>
      <c r="F233" s="2">
        <f t="shared" si="211"/>
        <v>246258.59999999995</v>
      </c>
      <c r="G233" s="2">
        <f t="shared" si="212"/>
        <v>224519.89599999998</v>
      </c>
      <c r="H233" s="2">
        <f t="shared" si="213"/>
        <v>21738.703999999969</v>
      </c>
      <c r="J233" s="2">
        <f>B233-Oil!B232</f>
        <v>20228.300000000003</v>
      </c>
      <c r="K233" s="2">
        <f>C233-Oil!C232</f>
        <v>17740.152999999998</v>
      </c>
      <c r="L233" s="2">
        <f t="shared" si="200"/>
        <v>2488.1470000000045</v>
      </c>
      <c r="N233" s="2">
        <f t="shared" ref="N233:O233" si="237">SUM(J222:J233)</f>
        <v>217664.5</v>
      </c>
      <c r="O233" s="2">
        <f t="shared" si="237"/>
        <v>188608.78799999997</v>
      </c>
      <c r="P233" s="2">
        <f t="shared" si="216"/>
        <v>29055.712000000029</v>
      </c>
    </row>
    <row r="234" spans="1:16" x14ac:dyDescent="0.3">
      <c r="A234" s="5">
        <v>41214</v>
      </c>
      <c r="B234" s="2">
        <v>20472</v>
      </c>
      <c r="C234" s="2">
        <v>20665.858</v>
      </c>
      <c r="D234" s="2">
        <f t="shared" si="198"/>
        <v>-193.85800000000017</v>
      </c>
      <c r="F234" s="2">
        <f t="shared" si="211"/>
        <v>244957.09999999995</v>
      </c>
      <c r="G234" s="2">
        <f t="shared" si="212"/>
        <v>223990.552</v>
      </c>
      <c r="H234" s="2">
        <f t="shared" si="213"/>
        <v>20966.547999999952</v>
      </c>
      <c r="J234" s="2">
        <f>B234-Oil!B233</f>
        <v>18183.400000000001</v>
      </c>
      <c r="K234" s="2">
        <f>C234-Oil!C233</f>
        <v>16087.811000000002</v>
      </c>
      <c r="L234" s="2">
        <f t="shared" si="200"/>
        <v>2095.5889999999999</v>
      </c>
      <c r="N234" s="2">
        <f t="shared" ref="N234:O234" si="238">SUM(J223:J234)</f>
        <v>216180.9</v>
      </c>
      <c r="O234" s="2">
        <f t="shared" si="238"/>
        <v>187143.55699999997</v>
      </c>
      <c r="P234" s="2">
        <f t="shared" si="216"/>
        <v>29037.343000000023</v>
      </c>
    </row>
    <row r="235" spans="1:16" x14ac:dyDescent="0.3">
      <c r="A235" s="5">
        <v>41244</v>
      </c>
      <c r="B235" s="2">
        <v>19748.3</v>
      </c>
      <c r="C235" s="2">
        <v>17505.251</v>
      </c>
      <c r="D235" s="2">
        <f t="shared" si="198"/>
        <v>2243.0489999999991</v>
      </c>
      <c r="F235" s="2">
        <f t="shared" si="211"/>
        <v>242578.19999999998</v>
      </c>
      <c r="G235" s="2">
        <f t="shared" si="212"/>
        <v>223183.47599999997</v>
      </c>
      <c r="H235" s="2">
        <f t="shared" si="213"/>
        <v>19394.724000000017</v>
      </c>
      <c r="J235" s="2">
        <f>B235-Oil!B234</f>
        <v>16698.8</v>
      </c>
      <c r="K235" s="2">
        <f>C235-Oil!C234</f>
        <v>14599.41</v>
      </c>
      <c r="L235" s="2">
        <f t="shared" si="200"/>
        <v>2099.3899999999994</v>
      </c>
      <c r="N235" s="2">
        <f t="shared" ref="N235:O235" si="239">SUM(J224:J235)</f>
        <v>213946.79999999996</v>
      </c>
      <c r="O235" s="2">
        <f t="shared" si="239"/>
        <v>186397.48699999999</v>
      </c>
      <c r="P235" s="2">
        <f t="shared" si="216"/>
        <v>27549.312999999966</v>
      </c>
    </row>
    <row r="236" spans="1:16" x14ac:dyDescent="0.3">
      <c r="A236" s="5">
        <v>41275</v>
      </c>
      <c r="B236" s="2">
        <v>15966.7</v>
      </c>
      <c r="C236" s="2">
        <v>20007.182000000001</v>
      </c>
      <c r="D236" s="2">
        <f t="shared" si="198"/>
        <v>-4040.482</v>
      </c>
      <c r="F236" s="2">
        <f t="shared" si="211"/>
        <v>242404.49999999997</v>
      </c>
      <c r="G236" s="2">
        <f t="shared" si="212"/>
        <v>225742.17899999997</v>
      </c>
      <c r="H236" s="2">
        <f t="shared" si="213"/>
        <v>16662.320999999996</v>
      </c>
      <c r="J236" s="2">
        <f>B236-Oil!B235</f>
        <v>15061.400000000001</v>
      </c>
      <c r="K236" s="2">
        <f>C236-Oil!C235</f>
        <v>15827.18</v>
      </c>
      <c r="L236" s="2">
        <f t="shared" si="200"/>
        <v>-765.77999999999884</v>
      </c>
      <c r="N236" s="2">
        <f t="shared" ref="N236:O236" si="240">SUM(J225:J236)</f>
        <v>214914.5</v>
      </c>
      <c r="O236" s="2">
        <f t="shared" si="240"/>
        <v>187339.82600000003</v>
      </c>
      <c r="P236" s="2">
        <f t="shared" si="216"/>
        <v>27574.67399999997</v>
      </c>
    </row>
    <row r="237" spans="1:16" x14ac:dyDescent="0.3">
      <c r="A237" s="5">
        <v>41306</v>
      </c>
      <c r="B237" s="2">
        <v>15549.4</v>
      </c>
      <c r="C237" s="2">
        <v>16828.481</v>
      </c>
      <c r="D237" s="2">
        <f t="shared" si="198"/>
        <v>-1279.0810000000001</v>
      </c>
      <c r="F237" s="2">
        <f t="shared" si="211"/>
        <v>239926.1</v>
      </c>
      <c r="G237" s="2">
        <f t="shared" si="212"/>
        <v>226245.52599999998</v>
      </c>
      <c r="H237" s="2">
        <f t="shared" si="213"/>
        <v>13680.574000000022</v>
      </c>
      <c r="J237" s="2">
        <f>B237-Oil!B236</f>
        <v>14178.3</v>
      </c>
      <c r="K237" s="2">
        <f>C237-Oil!C236</f>
        <v>13700.800999999999</v>
      </c>
      <c r="L237" s="2">
        <f t="shared" si="200"/>
        <v>477.4989999999998</v>
      </c>
      <c r="N237" s="2">
        <f t="shared" ref="N237:O237" si="241">SUM(J226:J237)</f>
        <v>213702.59999999998</v>
      </c>
      <c r="O237" s="2">
        <f t="shared" si="241"/>
        <v>187280.09700000001</v>
      </c>
      <c r="P237" s="2">
        <f t="shared" si="216"/>
        <v>26422.502999999968</v>
      </c>
    </row>
    <row r="238" spans="1:16" x14ac:dyDescent="0.3">
      <c r="A238" s="5">
        <v>41334</v>
      </c>
      <c r="B238" s="2">
        <v>19320.400000000001</v>
      </c>
      <c r="C238" s="2">
        <v>19160.969000000001</v>
      </c>
      <c r="D238" s="2">
        <f t="shared" si="198"/>
        <v>159.43100000000049</v>
      </c>
      <c r="F238" s="2">
        <f t="shared" si="211"/>
        <v>238335.69999999998</v>
      </c>
      <c r="G238" s="2">
        <f t="shared" si="212"/>
        <v>226519.08600000001</v>
      </c>
      <c r="H238" s="2">
        <f t="shared" si="213"/>
        <v>11816.613999999972</v>
      </c>
      <c r="J238" s="2">
        <f>B238-Oil!B237</f>
        <v>17511.100000000002</v>
      </c>
      <c r="K238" s="2">
        <f>C238-Oil!C237</f>
        <v>15774.939</v>
      </c>
      <c r="L238" s="2">
        <f t="shared" si="200"/>
        <v>1736.1610000000019</v>
      </c>
      <c r="N238" s="2">
        <f t="shared" ref="N238:O238" si="242">SUM(J227:J238)</f>
        <v>213019.79999999996</v>
      </c>
      <c r="O238" s="2">
        <f t="shared" si="242"/>
        <v>187420.04699999999</v>
      </c>
      <c r="P238" s="2">
        <f t="shared" si="216"/>
        <v>25599.752999999968</v>
      </c>
    </row>
    <row r="239" spans="1:16" x14ac:dyDescent="0.3">
      <c r="A239" s="5">
        <v>41365</v>
      </c>
      <c r="B239" s="2">
        <v>20631.099999999999</v>
      </c>
      <c r="C239" s="2">
        <v>21631.058000000001</v>
      </c>
      <c r="D239" s="2">
        <f t="shared" si="198"/>
        <v>-999.95800000000236</v>
      </c>
      <c r="F239" s="2">
        <f t="shared" si="211"/>
        <v>239400.5</v>
      </c>
      <c r="G239" s="2">
        <f t="shared" si="212"/>
        <v>229462.946</v>
      </c>
      <c r="H239" s="2">
        <f t="shared" si="213"/>
        <v>9937.5540000000037</v>
      </c>
      <c r="J239" s="2">
        <f>B239-Oil!B238</f>
        <v>19414.099999999999</v>
      </c>
      <c r="K239" s="2">
        <f>C239-Oil!C238</f>
        <v>17323.141</v>
      </c>
      <c r="L239" s="2">
        <f t="shared" si="200"/>
        <v>2090.9589999999989</v>
      </c>
      <c r="N239" s="2">
        <f t="shared" ref="N239:O239" si="243">SUM(J228:J239)</f>
        <v>215705.5</v>
      </c>
      <c r="O239" s="2">
        <f t="shared" si="243"/>
        <v>190486.42300000004</v>
      </c>
      <c r="P239" s="2">
        <f t="shared" si="216"/>
        <v>25219.076999999961</v>
      </c>
    </row>
    <row r="240" spans="1:16" x14ac:dyDescent="0.3">
      <c r="A240" s="5">
        <v>41395</v>
      </c>
      <c r="B240" s="2">
        <v>21822.5</v>
      </c>
      <c r="C240" s="2">
        <v>21057.857</v>
      </c>
      <c r="D240" s="2">
        <f t="shared" si="198"/>
        <v>764.64300000000003</v>
      </c>
      <c r="F240" s="2">
        <f t="shared" si="211"/>
        <v>238009.09999999998</v>
      </c>
      <c r="G240" s="2">
        <f t="shared" si="212"/>
        <v>230267.09699999998</v>
      </c>
      <c r="H240" s="2">
        <f t="shared" si="213"/>
        <v>7742.002999999997</v>
      </c>
      <c r="J240" s="2">
        <f>B240-Oil!B239</f>
        <v>20231.2</v>
      </c>
      <c r="K240" s="2">
        <f>C240-Oil!C239</f>
        <v>16634.558000000001</v>
      </c>
      <c r="L240" s="2">
        <f t="shared" si="200"/>
        <v>3596.6419999999998</v>
      </c>
      <c r="N240" s="2">
        <f t="shared" ref="N240:O240" si="244">SUM(J229:J240)</f>
        <v>215227.20000000004</v>
      </c>
      <c r="O240" s="2">
        <f t="shared" si="244"/>
        <v>190557.21600000001</v>
      </c>
      <c r="P240" s="2">
        <f t="shared" si="216"/>
        <v>24669.984000000026</v>
      </c>
    </row>
    <row r="241" spans="1:16" x14ac:dyDescent="0.3">
      <c r="A241" s="5">
        <v>41426</v>
      </c>
      <c r="B241" s="2">
        <v>21134</v>
      </c>
      <c r="C241" s="2">
        <v>18826.334999999999</v>
      </c>
      <c r="D241" s="2">
        <f t="shared" si="198"/>
        <v>2307.6650000000009</v>
      </c>
      <c r="F241" s="2">
        <f t="shared" si="211"/>
        <v>239790.3</v>
      </c>
      <c r="G241" s="2">
        <f t="shared" si="212"/>
        <v>230540.67</v>
      </c>
      <c r="H241" s="2">
        <f t="shared" si="213"/>
        <v>9249.6299999999756</v>
      </c>
      <c r="J241" s="2">
        <f>B241-Oil!B240</f>
        <v>19888.3</v>
      </c>
      <c r="K241" s="2">
        <f>C241-Oil!C240</f>
        <v>16458.409</v>
      </c>
      <c r="L241" s="2">
        <f t="shared" si="200"/>
        <v>3429.8909999999996</v>
      </c>
      <c r="N241" s="2">
        <f t="shared" ref="N241:O241" si="245">SUM(J230:J241)</f>
        <v>217352.40000000002</v>
      </c>
      <c r="O241" s="2">
        <f t="shared" si="245"/>
        <v>192399.33199999999</v>
      </c>
      <c r="P241" s="2">
        <f t="shared" si="216"/>
        <v>24953.068000000028</v>
      </c>
    </row>
    <row r="242" spans="1:16" x14ac:dyDescent="0.3">
      <c r="A242" s="5">
        <v>41456</v>
      </c>
      <c r="B242" s="2">
        <v>20806.8</v>
      </c>
      <c r="C242" s="2">
        <v>22706.602999999999</v>
      </c>
      <c r="D242" s="2">
        <f t="shared" si="198"/>
        <v>-1899.8029999999999</v>
      </c>
      <c r="F242" s="2">
        <f t="shared" si="211"/>
        <v>239593.8</v>
      </c>
      <c r="G242" s="2">
        <f t="shared" si="212"/>
        <v>235107.50900000002</v>
      </c>
      <c r="H242" s="2">
        <f t="shared" si="213"/>
        <v>4486.2909999999683</v>
      </c>
      <c r="J242" s="2">
        <f>B242-Oil!B241</f>
        <v>19344.2</v>
      </c>
      <c r="K242" s="2">
        <f>C242-Oil!C241</f>
        <v>17600.595000000001</v>
      </c>
      <c r="L242" s="2">
        <f t="shared" si="200"/>
        <v>1743.6049999999996</v>
      </c>
      <c r="N242" s="2">
        <f t="shared" ref="N242:O242" si="246">SUM(J231:J242)</f>
        <v>217880.20000000004</v>
      </c>
      <c r="O242" s="2">
        <f t="shared" si="246"/>
        <v>194359.95199999996</v>
      </c>
      <c r="P242" s="2">
        <f t="shared" si="216"/>
        <v>23520.24800000008</v>
      </c>
    </row>
    <row r="243" spans="1:16" x14ac:dyDescent="0.3">
      <c r="A243" s="5">
        <v>41487</v>
      </c>
      <c r="B243" s="2">
        <v>21424</v>
      </c>
      <c r="C243" s="2">
        <v>20202.205999999998</v>
      </c>
      <c r="D243" s="2">
        <f t="shared" si="198"/>
        <v>1221.7940000000017</v>
      </c>
      <c r="F243" s="2">
        <f t="shared" si="211"/>
        <v>238637</v>
      </c>
      <c r="G243" s="2">
        <f t="shared" si="212"/>
        <v>236149.916</v>
      </c>
      <c r="H243" s="2">
        <f t="shared" si="213"/>
        <v>2487.0840000000026</v>
      </c>
      <c r="J243" s="2">
        <f>B243-Oil!B242</f>
        <v>19702.7</v>
      </c>
      <c r="K243" s="2">
        <f>C243-Oil!C242</f>
        <v>17462.112999999998</v>
      </c>
      <c r="L243" s="2">
        <f t="shared" si="200"/>
        <v>2240.5870000000032</v>
      </c>
      <c r="N243" s="2">
        <f t="shared" ref="N243:O243" si="247">SUM(J232:J243)</f>
        <v>218241.90000000002</v>
      </c>
      <c r="O243" s="2">
        <f t="shared" si="247"/>
        <v>194272.69799999997</v>
      </c>
      <c r="P243" s="2">
        <f t="shared" si="216"/>
        <v>23969.202000000048</v>
      </c>
    </row>
    <row r="244" spans="1:16" x14ac:dyDescent="0.3">
      <c r="A244" s="5">
        <v>41518</v>
      </c>
      <c r="B244" s="2">
        <v>20850.5</v>
      </c>
      <c r="C244" s="2">
        <v>18858.595000000001</v>
      </c>
      <c r="D244" s="2">
        <f t="shared" si="198"/>
        <v>1991.9049999999988</v>
      </c>
      <c r="F244" s="2">
        <f t="shared" si="211"/>
        <v>239489.09999999998</v>
      </c>
      <c r="G244" s="2">
        <f t="shared" si="212"/>
        <v>237563.27099999998</v>
      </c>
      <c r="H244" s="2">
        <f t="shared" si="213"/>
        <v>1925.8289999999979</v>
      </c>
      <c r="J244" s="2">
        <f>B244-Oil!B243</f>
        <v>18440.400000000001</v>
      </c>
      <c r="K244" s="2">
        <f>C244-Oil!C243</f>
        <v>16114.133000000002</v>
      </c>
      <c r="L244" s="2">
        <f t="shared" si="200"/>
        <v>2326.2669999999998</v>
      </c>
      <c r="N244" s="2">
        <f t="shared" ref="N244:O244" si="248">SUM(J233:J244)</f>
        <v>218882.2</v>
      </c>
      <c r="O244" s="2">
        <f t="shared" si="248"/>
        <v>195323.24299999999</v>
      </c>
      <c r="P244" s="2">
        <f t="shared" si="216"/>
        <v>23558.957000000024</v>
      </c>
    </row>
    <row r="245" spans="1:16" x14ac:dyDescent="0.3">
      <c r="A245" s="5">
        <v>41548</v>
      </c>
      <c r="B245" s="2">
        <v>22821.1</v>
      </c>
      <c r="C245" s="2">
        <v>23050.901999999998</v>
      </c>
      <c r="D245" s="2">
        <f t="shared" si="198"/>
        <v>-229.80199999999968</v>
      </c>
      <c r="F245" s="2">
        <f t="shared" si="211"/>
        <v>240546.8</v>
      </c>
      <c r="G245" s="2">
        <f t="shared" si="212"/>
        <v>240501.29699999999</v>
      </c>
      <c r="H245" s="2">
        <f t="shared" si="213"/>
        <v>45.502999999996973</v>
      </c>
      <c r="J245" s="2">
        <f>B245-Oil!B244</f>
        <v>21228.3</v>
      </c>
      <c r="K245" s="2">
        <f>C245-Oil!C244</f>
        <v>18847.46</v>
      </c>
      <c r="L245" s="2">
        <f t="shared" si="200"/>
        <v>2380.84</v>
      </c>
      <c r="N245" s="2">
        <f t="shared" ref="N245:O245" si="249">SUM(J234:J245)</f>
        <v>219882.2</v>
      </c>
      <c r="O245" s="2">
        <f t="shared" si="249"/>
        <v>196430.55</v>
      </c>
      <c r="P245" s="2">
        <f t="shared" si="216"/>
        <v>23451.650000000023</v>
      </c>
    </row>
    <row r="246" spans="1:16" x14ac:dyDescent="0.3">
      <c r="A246" s="5">
        <v>41579</v>
      </c>
      <c r="B246" s="2">
        <v>20861.400000000001</v>
      </c>
      <c r="C246" s="2">
        <v>19122.562000000002</v>
      </c>
      <c r="D246" s="2">
        <f t="shared" si="198"/>
        <v>1738.8379999999997</v>
      </c>
      <c r="F246" s="2">
        <f t="shared" si="211"/>
        <v>240936.19999999998</v>
      </c>
      <c r="G246" s="2">
        <f t="shared" si="212"/>
        <v>238958.00100000002</v>
      </c>
      <c r="H246" s="2">
        <f t="shared" si="213"/>
        <v>1978.1989999999641</v>
      </c>
      <c r="J246" s="2">
        <f>B246-Oil!B245</f>
        <v>18833.100000000002</v>
      </c>
      <c r="K246" s="2">
        <f>C246-Oil!C245</f>
        <v>16208.094000000001</v>
      </c>
      <c r="L246" s="2">
        <f t="shared" si="200"/>
        <v>2625.0060000000012</v>
      </c>
      <c r="N246" s="2">
        <f t="shared" ref="N246:O246" si="250">SUM(J235:J246)</f>
        <v>220531.90000000002</v>
      </c>
      <c r="O246" s="2">
        <f t="shared" si="250"/>
        <v>196550.83300000001</v>
      </c>
      <c r="P246" s="2">
        <f t="shared" si="216"/>
        <v>23981.06700000001</v>
      </c>
    </row>
    <row r="247" spans="1:16" x14ac:dyDescent="0.3">
      <c r="A247" s="5">
        <v>41609</v>
      </c>
      <c r="B247" s="2">
        <v>20845.8</v>
      </c>
      <c r="C247" s="2">
        <v>18196.554</v>
      </c>
      <c r="D247" s="2">
        <f t="shared" si="198"/>
        <v>2649.2459999999992</v>
      </c>
      <c r="F247" s="2">
        <f t="shared" si="211"/>
        <v>242033.69999999998</v>
      </c>
      <c r="G247" s="2">
        <f t="shared" si="212"/>
        <v>239649.30400000003</v>
      </c>
      <c r="H247" s="2">
        <f t="shared" si="213"/>
        <v>2384.3959999999497</v>
      </c>
      <c r="J247" s="2">
        <f>B247-Oil!B246</f>
        <v>18543.3</v>
      </c>
      <c r="K247" s="2">
        <f>C247-Oil!C246</f>
        <v>14917.713</v>
      </c>
      <c r="L247" s="2">
        <f t="shared" si="200"/>
        <v>3625.5869999999995</v>
      </c>
      <c r="N247" s="2">
        <f t="shared" ref="N247:O247" si="251">SUM(J236:J247)</f>
        <v>222376.39999999997</v>
      </c>
      <c r="O247" s="2">
        <f t="shared" si="251"/>
        <v>196869.136</v>
      </c>
      <c r="P247" s="2">
        <f t="shared" si="216"/>
        <v>25507.263999999966</v>
      </c>
    </row>
    <row r="248" spans="1:16" x14ac:dyDescent="0.3">
      <c r="A248" s="5">
        <v>41640</v>
      </c>
      <c r="B248" s="2">
        <v>16026.3</v>
      </c>
      <c r="C248" s="2">
        <v>20094.351999999999</v>
      </c>
      <c r="D248" s="2">
        <f t="shared" si="198"/>
        <v>-4068.0519999999997</v>
      </c>
      <c r="F248" s="2">
        <f t="shared" si="211"/>
        <v>242093.3</v>
      </c>
      <c r="G248" s="2">
        <f t="shared" si="212"/>
        <v>239736.47400000005</v>
      </c>
      <c r="H248" s="2">
        <f t="shared" si="213"/>
        <v>2356.8259999999427</v>
      </c>
      <c r="J248" s="2">
        <f>B248-Oil!B247</f>
        <v>14477.099999999999</v>
      </c>
      <c r="K248" s="2">
        <f>C248-Oil!C247</f>
        <v>16773.877999999997</v>
      </c>
      <c r="L248" s="2">
        <f t="shared" si="200"/>
        <v>-2296.7779999999984</v>
      </c>
      <c r="N248" s="2">
        <f t="shared" ref="N248:O248" si="252">SUM(J237:J248)</f>
        <v>221792.09999999998</v>
      </c>
      <c r="O248" s="2">
        <f t="shared" si="252"/>
        <v>197815.834</v>
      </c>
      <c r="P248" s="2">
        <f t="shared" si="216"/>
        <v>23976.265999999974</v>
      </c>
    </row>
    <row r="249" spans="1:16" x14ac:dyDescent="0.3">
      <c r="A249" s="5">
        <v>41671</v>
      </c>
      <c r="B249" s="2">
        <v>15933.8</v>
      </c>
      <c r="C249" s="2">
        <v>18062.759999999998</v>
      </c>
      <c r="D249" s="2">
        <f t="shared" si="198"/>
        <v>-2128.9599999999991</v>
      </c>
      <c r="F249" s="2">
        <f t="shared" si="211"/>
        <v>242477.69999999995</v>
      </c>
      <c r="G249" s="2">
        <f t="shared" si="212"/>
        <v>240970.75300000003</v>
      </c>
      <c r="H249" s="2">
        <f t="shared" si="213"/>
        <v>1506.9469999999274</v>
      </c>
      <c r="J249" s="2">
        <f>B249-Oil!B248</f>
        <v>14667.3</v>
      </c>
      <c r="K249" s="2">
        <f>C249-Oil!C248</f>
        <v>14212.217999999999</v>
      </c>
      <c r="L249" s="2">
        <f t="shared" si="200"/>
        <v>455.08200000000033</v>
      </c>
      <c r="N249" s="2">
        <f t="shared" ref="N249:O249" si="253">SUM(J238:J249)</f>
        <v>222281.09999999998</v>
      </c>
      <c r="O249" s="2">
        <f t="shared" si="253"/>
        <v>198327.25099999999</v>
      </c>
      <c r="P249" s="2">
        <f t="shared" si="216"/>
        <v>23953.848999999987</v>
      </c>
    </row>
    <row r="250" spans="1:16" x14ac:dyDescent="0.3">
      <c r="A250" s="5">
        <v>41699</v>
      </c>
      <c r="B250" s="2">
        <v>17628</v>
      </c>
      <c r="C250" s="2">
        <v>17510.067999999999</v>
      </c>
      <c r="D250" s="2">
        <f t="shared" si="198"/>
        <v>117.9320000000007</v>
      </c>
      <c r="F250" s="2">
        <f t="shared" si="211"/>
        <v>240785.29999999996</v>
      </c>
      <c r="G250" s="2">
        <f t="shared" si="212"/>
        <v>239319.85200000004</v>
      </c>
      <c r="H250" s="2">
        <f t="shared" si="213"/>
        <v>1465.4479999999166</v>
      </c>
      <c r="J250" s="2">
        <f>B250-Oil!B249</f>
        <v>16311.3</v>
      </c>
      <c r="K250" s="2">
        <f>C250-Oil!C249</f>
        <v>14955.912</v>
      </c>
      <c r="L250" s="2">
        <f t="shared" si="200"/>
        <v>1355.387999999999</v>
      </c>
      <c r="N250" s="2">
        <f t="shared" ref="N250:O250" si="254">SUM(J239:J250)</f>
        <v>221081.29999999996</v>
      </c>
      <c r="O250" s="2">
        <f t="shared" si="254"/>
        <v>197508.22400000002</v>
      </c>
      <c r="P250" s="2">
        <f t="shared" si="216"/>
        <v>23573.075999999943</v>
      </c>
    </row>
    <row r="251" spans="1:16" x14ac:dyDescent="0.3">
      <c r="A251" s="5">
        <v>41730</v>
      </c>
      <c r="B251" s="2">
        <v>19723.900000000001</v>
      </c>
      <c r="C251" s="2">
        <v>19218.016</v>
      </c>
      <c r="D251" s="2">
        <f t="shared" si="198"/>
        <v>505.88400000000183</v>
      </c>
      <c r="F251" s="2">
        <f t="shared" si="211"/>
        <v>239878.09999999995</v>
      </c>
      <c r="G251" s="2">
        <f t="shared" si="212"/>
        <v>236906.81000000003</v>
      </c>
      <c r="H251" s="2">
        <f t="shared" si="213"/>
        <v>2971.2899999999208</v>
      </c>
      <c r="J251" s="2">
        <f>B251-Oil!B250</f>
        <v>18172.7</v>
      </c>
      <c r="K251" s="2">
        <f>C251-Oil!C250</f>
        <v>15835.481</v>
      </c>
      <c r="L251" s="2">
        <f t="shared" si="200"/>
        <v>2337.219000000001</v>
      </c>
      <c r="N251" s="2">
        <f t="shared" ref="N251:O251" si="255">SUM(J240:J251)</f>
        <v>219839.89999999997</v>
      </c>
      <c r="O251" s="2">
        <f t="shared" si="255"/>
        <v>196020.56400000001</v>
      </c>
      <c r="P251" s="2">
        <f t="shared" si="216"/>
        <v>23819.335999999952</v>
      </c>
    </row>
    <row r="252" spans="1:16" x14ac:dyDescent="0.3">
      <c r="A252" s="5">
        <v>41760</v>
      </c>
      <c r="B252" s="2">
        <v>20752.099999999999</v>
      </c>
      <c r="C252" s="2">
        <v>20041.881000000001</v>
      </c>
      <c r="D252" s="2">
        <f t="shared" si="198"/>
        <v>710.21899999999732</v>
      </c>
      <c r="F252" s="2">
        <f t="shared" si="211"/>
        <v>238807.69999999995</v>
      </c>
      <c r="G252" s="2">
        <f t="shared" si="212"/>
        <v>235890.834</v>
      </c>
      <c r="H252" s="2">
        <f t="shared" si="213"/>
        <v>2916.8659999999509</v>
      </c>
      <c r="J252" s="2">
        <f>B252-Oil!B251</f>
        <v>18917.599999999999</v>
      </c>
      <c r="K252" s="2">
        <f>C252-Oil!C251</f>
        <v>16354.986000000001</v>
      </c>
      <c r="L252" s="2">
        <f t="shared" si="200"/>
        <v>2562.6139999999978</v>
      </c>
      <c r="N252" s="2">
        <f t="shared" ref="N252:O252" si="256">SUM(J241:J252)</f>
        <v>218526.30000000002</v>
      </c>
      <c r="O252" s="2">
        <f t="shared" si="256"/>
        <v>195740.992</v>
      </c>
      <c r="P252" s="2">
        <f t="shared" si="216"/>
        <v>22785.308000000019</v>
      </c>
    </row>
    <row r="253" spans="1:16" x14ac:dyDescent="0.3">
      <c r="A253" s="5">
        <v>41791</v>
      </c>
      <c r="B253" s="2">
        <v>20466.8</v>
      </c>
      <c r="C253" s="2">
        <v>18117.684000000001</v>
      </c>
      <c r="D253" s="2">
        <f t="shared" si="198"/>
        <v>2349.1159999999982</v>
      </c>
      <c r="F253" s="2">
        <f t="shared" si="211"/>
        <v>238140.49999999997</v>
      </c>
      <c r="G253" s="2">
        <f t="shared" si="212"/>
        <v>235182.18300000002</v>
      </c>
      <c r="H253" s="2">
        <f t="shared" si="213"/>
        <v>2958.3169999999518</v>
      </c>
      <c r="J253" s="2">
        <f>B253-Oil!B252</f>
        <v>18304.7</v>
      </c>
      <c r="K253" s="2">
        <f>C253-Oil!C252</f>
        <v>14546.208000000001</v>
      </c>
      <c r="L253" s="2">
        <f t="shared" si="200"/>
        <v>3758.4920000000002</v>
      </c>
      <c r="N253" s="2">
        <f t="shared" ref="N253:O253" si="257">SUM(J242:J253)</f>
        <v>216942.7</v>
      </c>
      <c r="O253" s="2">
        <f t="shared" si="257"/>
        <v>193828.79100000003</v>
      </c>
      <c r="P253" s="2">
        <f t="shared" si="216"/>
        <v>23113.908999999985</v>
      </c>
    </row>
    <row r="254" spans="1:16" x14ac:dyDescent="0.3">
      <c r="A254" s="5">
        <v>41821</v>
      </c>
      <c r="B254" s="2">
        <v>23024.1</v>
      </c>
      <c r="C254" s="2">
        <v>21454.386999999999</v>
      </c>
      <c r="D254" s="2">
        <f t="shared" si="198"/>
        <v>1569.7129999999997</v>
      </c>
      <c r="F254" s="2">
        <f t="shared" si="211"/>
        <v>240357.8</v>
      </c>
      <c r="G254" s="2">
        <f t="shared" si="212"/>
        <v>233929.967</v>
      </c>
      <c r="H254" s="2">
        <f t="shared" si="213"/>
        <v>6427.8329999999842</v>
      </c>
      <c r="J254" s="2">
        <f>B254-Oil!B253</f>
        <v>19943.3</v>
      </c>
      <c r="K254" s="2">
        <f>C254-Oil!C253</f>
        <v>16808.863999999998</v>
      </c>
      <c r="L254" s="2">
        <f t="shared" si="200"/>
        <v>3134.4360000000015</v>
      </c>
      <c r="N254" s="2">
        <f t="shared" ref="N254:O254" si="258">SUM(J243:J254)</f>
        <v>217541.80000000005</v>
      </c>
      <c r="O254" s="2">
        <f t="shared" si="258"/>
        <v>193037.06</v>
      </c>
      <c r="P254" s="2">
        <f t="shared" si="216"/>
        <v>24504.740000000049</v>
      </c>
    </row>
    <row r="255" spans="1:16" x14ac:dyDescent="0.3">
      <c r="A255" s="5">
        <v>41852</v>
      </c>
      <c r="B255" s="2">
        <v>20463.3</v>
      </c>
      <c r="C255" s="2">
        <v>19303.717000000001</v>
      </c>
      <c r="D255" s="2">
        <f t="shared" si="198"/>
        <v>1159.5829999999987</v>
      </c>
      <c r="F255" s="2">
        <f t="shared" si="211"/>
        <v>239397.1</v>
      </c>
      <c r="G255" s="2">
        <f t="shared" si="212"/>
        <v>233031.478</v>
      </c>
      <c r="H255" s="2">
        <f t="shared" si="213"/>
        <v>6365.622000000003</v>
      </c>
      <c r="J255" s="2">
        <f>B255-Oil!B254</f>
        <v>18475.8</v>
      </c>
      <c r="K255" s="2">
        <f>C255-Oil!C254</f>
        <v>15956.821</v>
      </c>
      <c r="L255" s="2">
        <f t="shared" si="200"/>
        <v>2518.9789999999994</v>
      </c>
      <c r="N255" s="2">
        <f t="shared" ref="N255:O255" si="259">SUM(J244:J255)</f>
        <v>216314.90000000002</v>
      </c>
      <c r="O255" s="2">
        <f t="shared" si="259"/>
        <v>191531.76800000001</v>
      </c>
      <c r="P255" s="2">
        <f t="shared" si="216"/>
        <v>24783.132000000012</v>
      </c>
    </row>
    <row r="256" spans="1:16" x14ac:dyDescent="0.3">
      <c r="A256" s="5">
        <v>41883</v>
      </c>
      <c r="B256" s="2">
        <v>19616.599999999999</v>
      </c>
      <c r="C256" s="2">
        <v>20557.038</v>
      </c>
      <c r="D256" s="2">
        <f t="shared" si="198"/>
        <v>-940.43800000000192</v>
      </c>
      <c r="F256" s="2">
        <f t="shared" si="211"/>
        <v>238163.20000000001</v>
      </c>
      <c r="G256" s="2">
        <f t="shared" si="212"/>
        <v>234729.92099999997</v>
      </c>
      <c r="H256" s="2">
        <f t="shared" si="213"/>
        <v>3433.2790000000386</v>
      </c>
      <c r="J256" s="2">
        <f>B256-Oil!B255</f>
        <v>17802.099999999999</v>
      </c>
      <c r="K256" s="2">
        <f>C256-Oil!C255</f>
        <v>16346.894</v>
      </c>
      <c r="L256" s="2">
        <f t="shared" si="200"/>
        <v>1455.2059999999983</v>
      </c>
      <c r="N256" s="2">
        <f t="shared" ref="N256:O256" si="260">SUM(J245:J256)</f>
        <v>215676.59999999998</v>
      </c>
      <c r="O256" s="2">
        <f t="shared" si="260"/>
        <v>191764.52900000001</v>
      </c>
      <c r="P256" s="2">
        <f t="shared" si="216"/>
        <v>23912.070999999967</v>
      </c>
    </row>
    <row r="257" spans="1:16" x14ac:dyDescent="0.3">
      <c r="A257" s="5">
        <v>41913</v>
      </c>
      <c r="B257" s="2">
        <v>18329.7</v>
      </c>
      <c r="C257" s="2">
        <v>19508.359</v>
      </c>
      <c r="D257" s="2">
        <f t="shared" si="198"/>
        <v>-1178.6589999999997</v>
      </c>
      <c r="F257" s="2">
        <f t="shared" si="211"/>
        <v>233671.80000000002</v>
      </c>
      <c r="G257" s="2">
        <f t="shared" si="212"/>
        <v>231187.378</v>
      </c>
      <c r="H257" s="2">
        <f t="shared" si="213"/>
        <v>2484.4220000000205</v>
      </c>
      <c r="J257" s="2">
        <f>B257-Oil!B256</f>
        <v>16743.3</v>
      </c>
      <c r="K257" s="2">
        <f>C257-Oil!C256</f>
        <v>16722.679</v>
      </c>
      <c r="L257" s="2">
        <f t="shared" si="200"/>
        <v>20.620999999999185</v>
      </c>
      <c r="N257" s="2">
        <f t="shared" ref="N257:O257" si="261">SUM(J246:J257)</f>
        <v>211191.59999999998</v>
      </c>
      <c r="O257" s="2">
        <f t="shared" si="261"/>
        <v>189639.74799999999</v>
      </c>
      <c r="P257" s="2">
        <f t="shared" si="216"/>
        <v>21551.851999999984</v>
      </c>
    </row>
    <row r="258" spans="1:16" x14ac:dyDescent="0.3">
      <c r="A258" s="5">
        <v>41944</v>
      </c>
      <c r="B258" s="2">
        <v>15645.7</v>
      </c>
      <c r="C258" s="2">
        <v>18072.483</v>
      </c>
      <c r="D258" s="2">
        <f t="shared" si="198"/>
        <v>-2426.7829999999994</v>
      </c>
      <c r="F258" s="2">
        <f t="shared" si="211"/>
        <v>228456.1</v>
      </c>
      <c r="G258" s="2">
        <f t="shared" si="212"/>
        <v>230137.299</v>
      </c>
      <c r="H258" s="2">
        <f t="shared" si="213"/>
        <v>-1681.1989999999932</v>
      </c>
      <c r="J258" s="2">
        <f>B258-Oil!B257</f>
        <v>14028.7</v>
      </c>
      <c r="K258" s="2">
        <f>C258-Oil!C257</f>
        <v>14873.030999999999</v>
      </c>
      <c r="L258" s="2">
        <f t="shared" si="200"/>
        <v>-844.33099999999831</v>
      </c>
      <c r="N258" s="2">
        <f t="shared" ref="N258:O258" si="262">SUM(J247:J258)</f>
        <v>206387.19999999998</v>
      </c>
      <c r="O258" s="2">
        <f t="shared" si="262"/>
        <v>188304.685</v>
      </c>
      <c r="P258" s="2">
        <f t="shared" si="216"/>
        <v>18082.514999999985</v>
      </c>
    </row>
    <row r="259" spans="1:16" x14ac:dyDescent="0.3">
      <c r="A259" s="5">
        <v>41974</v>
      </c>
      <c r="B259" s="2">
        <v>17490.8</v>
      </c>
      <c r="C259" s="2">
        <v>17196.330999999998</v>
      </c>
      <c r="D259" s="2">
        <f t="shared" si="198"/>
        <v>294.46900000000096</v>
      </c>
      <c r="F259" s="2">
        <f t="shared" si="211"/>
        <v>225101.1</v>
      </c>
      <c r="G259" s="2">
        <f t="shared" si="212"/>
        <v>229137.076</v>
      </c>
      <c r="H259" s="2">
        <f>F259-G259</f>
        <v>-4035.9759999999951</v>
      </c>
      <c r="J259" s="2">
        <f>B259-Oil!B258</f>
        <v>15771.8</v>
      </c>
      <c r="K259" s="2">
        <f>C259-Oil!C258</f>
        <v>13376.111999999997</v>
      </c>
      <c r="L259" s="2">
        <f t="shared" si="200"/>
        <v>2395.6880000000019</v>
      </c>
      <c r="N259" s="2">
        <f t="shared" ref="N259:O259" si="263">SUM(J248:J259)</f>
        <v>203615.69999999998</v>
      </c>
      <c r="O259" s="2">
        <f t="shared" si="263"/>
        <v>186763.08399999997</v>
      </c>
      <c r="P259" s="2">
        <f t="shared" si="216"/>
        <v>16852.616000000009</v>
      </c>
    </row>
    <row r="260" spans="1:16" x14ac:dyDescent="0.3">
      <c r="A260" s="5">
        <v>42005</v>
      </c>
      <c r="B260" s="2">
        <v>13704.1</v>
      </c>
      <c r="C260" s="2">
        <v>16873.792000000001</v>
      </c>
      <c r="D260" s="2">
        <f t="shared" si="198"/>
        <v>-3169.6920000000009</v>
      </c>
      <c r="F260" s="2">
        <f t="shared" si="211"/>
        <v>222778.90000000002</v>
      </c>
      <c r="G260" s="2">
        <f t="shared" si="212"/>
        <v>225916.516</v>
      </c>
      <c r="H260" s="2">
        <f t="shared" si="213"/>
        <v>-3137.61599999998</v>
      </c>
      <c r="J260" s="2">
        <f>B260-Oil!B259</f>
        <v>12265.5</v>
      </c>
      <c r="K260" s="2">
        <f>C260-Oil!C259</f>
        <v>14519.068000000001</v>
      </c>
      <c r="L260" s="2">
        <f t="shared" si="200"/>
        <v>-2253.5680000000011</v>
      </c>
      <c r="N260" s="2">
        <f t="shared" ref="N260:O260" si="264">SUM(J249:J260)</f>
        <v>201404.09999999998</v>
      </c>
      <c r="O260" s="2">
        <f t="shared" si="264"/>
        <v>184508.27399999998</v>
      </c>
      <c r="P260" s="2">
        <f t="shared" si="216"/>
        <v>16895.826000000001</v>
      </c>
    </row>
    <row r="261" spans="1:16" x14ac:dyDescent="0.3">
      <c r="A261" s="5">
        <v>42036</v>
      </c>
      <c r="B261" s="2">
        <v>12092.2</v>
      </c>
      <c r="C261" s="2">
        <v>14932.13</v>
      </c>
      <c r="D261" s="2">
        <f t="shared" si="198"/>
        <v>-2839.9299999999985</v>
      </c>
      <c r="F261" s="2">
        <f t="shared" si="211"/>
        <v>218937.30000000002</v>
      </c>
      <c r="G261" s="2">
        <f t="shared" si="212"/>
        <v>222785.88600000006</v>
      </c>
      <c r="H261" s="2">
        <f t="shared" si="213"/>
        <v>-3848.5860000000393</v>
      </c>
      <c r="J261" s="2">
        <f>B261-Oil!B260</f>
        <v>11277.900000000001</v>
      </c>
      <c r="K261" s="2">
        <f>C261-Oil!C260</f>
        <v>12132.044999999998</v>
      </c>
      <c r="L261" s="2">
        <f t="shared" si="200"/>
        <v>-854.1449999999968</v>
      </c>
      <c r="N261" s="2">
        <f t="shared" ref="N261:O261" si="265">SUM(J250:J261)</f>
        <v>198014.69999999998</v>
      </c>
      <c r="O261" s="2">
        <f t="shared" si="265"/>
        <v>182428.10099999997</v>
      </c>
      <c r="P261" s="2">
        <f t="shared" si="216"/>
        <v>15586.599000000017</v>
      </c>
    </row>
    <row r="262" spans="1:16" x14ac:dyDescent="0.3">
      <c r="A262" s="5">
        <v>42064</v>
      </c>
      <c r="B262" s="2">
        <v>16978.900000000001</v>
      </c>
      <c r="C262" s="2">
        <v>16518.607</v>
      </c>
      <c r="D262" s="2">
        <f t="shared" si="198"/>
        <v>460.29300000000148</v>
      </c>
      <c r="F262" s="2">
        <f t="shared" si="211"/>
        <v>218288.2</v>
      </c>
      <c r="G262" s="2">
        <f t="shared" si="212"/>
        <v>221794.42500000002</v>
      </c>
      <c r="H262" s="2">
        <f t="shared" si="213"/>
        <v>-3506.2250000000058</v>
      </c>
      <c r="J262" s="2">
        <f>B262-Oil!B261</f>
        <v>15946.2</v>
      </c>
      <c r="K262" s="2">
        <f>C262-Oil!C261</f>
        <v>14431.494000000001</v>
      </c>
      <c r="L262" s="2">
        <f t="shared" si="200"/>
        <v>1514.7060000000001</v>
      </c>
      <c r="N262" s="2">
        <f t="shared" ref="N262:O262" si="266">SUM(J251:J262)</f>
        <v>197649.6</v>
      </c>
      <c r="O262" s="2">
        <f t="shared" si="266"/>
        <v>181903.68300000002</v>
      </c>
      <c r="P262" s="2">
        <f t="shared" si="216"/>
        <v>15745.916999999987</v>
      </c>
    </row>
    <row r="263" spans="1:16" x14ac:dyDescent="0.3">
      <c r="A263" s="5">
        <v>42095</v>
      </c>
      <c r="B263" s="2">
        <v>15156.3</v>
      </c>
      <c r="C263" s="2">
        <v>14666.066000000001</v>
      </c>
      <c r="D263" s="2">
        <f t="shared" si="198"/>
        <v>490.23399999999856</v>
      </c>
      <c r="F263" s="2">
        <f t="shared" si="211"/>
        <v>213720.59999999998</v>
      </c>
      <c r="G263" s="2">
        <f t="shared" si="212"/>
        <v>217242.47500000001</v>
      </c>
      <c r="H263" s="2">
        <f t="shared" si="213"/>
        <v>-3521.8750000000291</v>
      </c>
      <c r="J263" s="2">
        <f>B263-Oil!B262</f>
        <v>13949.4</v>
      </c>
      <c r="K263" s="2">
        <f>C263-Oil!C262</f>
        <v>12921.878000000001</v>
      </c>
      <c r="L263" s="2">
        <f t="shared" si="200"/>
        <v>1027.521999999999</v>
      </c>
      <c r="N263" s="2">
        <f t="shared" ref="N263:O263" si="267">SUM(J252:J263)</f>
        <v>193426.3</v>
      </c>
      <c r="O263" s="2">
        <f t="shared" si="267"/>
        <v>178990.07999999999</v>
      </c>
      <c r="P263" s="2">
        <f t="shared" si="216"/>
        <v>14436.220000000001</v>
      </c>
    </row>
    <row r="264" spans="1:16" x14ac:dyDescent="0.3">
      <c r="A264" s="5">
        <v>42125</v>
      </c>
      <c r="B264" s="2">
        <v>16769.2</v>
      </c>
      <c r="C264" s="2">
        <v>14009.526</v>
      </c>
      <c r="D264" s="2">
        <f t="shared" ref="D264:D270" si="268">B264-C264</f>
        <v>2759.6740000000009</v>
      </c>
      <c r="F264" s="2">
        <f t="shared" si="211"/>
        <v>209737.69999999998</v>
      </c>
      <c r="G264" s="2">
        <f t="shared" si="212"/>
        <v>211210.12000000002</v>
      </c>
      <c r="H264" s="2">
        <f t="shared" si="213"/>
        <v>-1472.4200000000419</v>
      </c>
      <c r="J264" s="2">
        <f>B264-Oil!B263</f>
        <v>15348.6</v>
      </c>
      <c r="K264" s="2">
        <f>C264-Oil!C263</f>
        <v>12322.653</v>
      </c>
      <c r="L264" s="2">
        <f t="shared" si="200"/>
        <v>3025.9470000000001</v>
      </c>
      <c r="N264" s="2">
        <f t="shared" ref="N264:O264" si="269">SUM(J253:J264)</f>
        <v>189857.30000000002</v>
      </c>
      <c r="O264" s="2">
        <f t="shared" si="269"/>
        <v>174957.747</v>
      </c>
      <c r="P264" s="2">
        <f t="shared" si="216"/>
        <v>14899.553000000014</v>
      </c>
    </row>
    <row r="265" spans="1:16" x14ac:dyDescent="0.3">
      <c r="A265" s="5">
        <v>42156</v>
      </c>
      <c r="B265" s="2">
        <v>19628.400000000001</v>
      </c>
      <c r="C265" s="2">
        <v>15101.641</v>
      </c>
      <c r="D265" s="2">
        <f t="shared" si="268"/>
        <v>4526.7590000000018</v>
      </c>
      <c r="F265" s="2">
        <f t="shared" si="211"/>
        <v>208899.3</v>
      </c>
      <c r="G265" s="2">
        <f t="shared" si="212"/>
        <v>208194.07700000002</v>
      </c>
      <c r="H265" s="2">
        <f t="shared" si="213"/>
        <v>705.22299999996903</v>
      </c>
      <c r="J265" s="2">
        <f>B265-Oil!B264</f>
        <v>17879.5</v>
      </c>
      <c r="K265" s="2">
        <f>C265-Oil!C264</f>
        <v>12998.950999999999</v>
      </c>
      <c r="L265" s="2">
        <f t="shared" ref="L265:L267" si="270">J265-K265</f>
        <v>4880.5490000000009</v>
      </c>
      <c r="N265" s="2">
        <f t="shared" ref="N265:O265" si="271">SUM(J254:J265)</f>
        <v>189432.1</v>
      </c>
      <c r="O265" s="2">
        <f t="shared" si="271"/>
        <v>173410.49</v>
      </c>
      <c r="P265" s="2">
        <f t="shared" si="216"/>
        <v>16021.610000000015</v>
      </c>
    </row>
    <row r="266" spans="1:16" x14ac:dyDescent="0.3">
      <c r="A266" s="5">
        <v>42186</v>
      </c>
      <c r="B266" s="2">
        <v>18533</v>
      </c>
      <c r="C266" s="2">
        <v>16146.933999999999</v>
      </c>
      <c r="D266" s="2">
        <f t="shared" si="268"/>
        <v>2386.0660000000007</v>
      </c>
      <c r="F266" s="2">
        <f t="shared" si="211"/>
        <v>204408.19999999998</v>
      </c>
      <c r="G266" s="2">
        <f t="shared" si="212"/>
        <v>202886.62400000004</v>
      </c>
      <c r="H266" s="2">
        <f t="shared" si="213"/>
        <v>1521.5759999999427</v>
      </c>
      <c r="J266" s="2">
        <f>B266-Oil!B265</f>
        <v>17126.900000000001</v>
      </c>
      <c r="K266" s="2">
        <f>C266-Oil!C265</f>
        <v>14376.918</v>
      </c>
      <c r="L266" s="2">
        <f t="shared" si="270"/>
        <v>2749.9820000000018</v>
      </c>
      <c r="N266" s="2">
        <f t="shared" ref="N266:O266" si="272">SUM(J255:J266)</f>
        <v>186615.7</v>
      </c>
      <c r="O266" s="2">
        <f t="shared" si="272"/>
        <v>170978.54399999999</v>
      </c>
      <c r="P266" s="2">
        <f t="shared" si="216"/>
        <v>15637.156000000017</v>
      </c>
    </row>
    <row r="267" spans="1:16" x14ac:dyDescent="0.3">
      <c r="A267" s="5">
        <v>42217</v>
      </c>
      <c r="B267" s="2">
        <v>15485.4</v>
      </c>
      <c r="C267" s="2">
        <v>12794.428</v>
      </c>
      <c r="D267" s="2">
        <f t="shared" si="268"/>
        <v>2690.9719999999998</v>
      </c>
      <c r="F267" s="2">
        <f t="shared" si="211"/>
        <v>199430.3</v>
      </c>
      <c r="G267" s="2">
        <f t="shared" si="212"/>
        <v>196377.33500000002</v>
      </c>
      <c r="H267" s="2">
        <f t="shared" si="213"/>
        <v>3052.9649999999674</v>
      </c>
      <c r="J267" s="2">
        <f>B267-Oil!B266</f>
        <v>14070.1</v>
      </c>
      <c r="K267" s="2">
        <f>C267-Oil!C266</f>
        <v>11812.44</v>
      </c>
      <c r="L267" s="2">
        <f t="shared" si="270"/>
        <v>2257.66</v>
      </c>
      <c r="N267" s="2">
        <f t="shared" ref="N267:O267" si="273">SUM(J256:J267)</f>
        <v>182209.99999999997</v>
      </c>
      <c r="O267" s="2">
        <f t="shared" si="273"/>
        <v>166834.163</v>
      </c>
      <c r="P267" s="2">
        <f t="shared" si="216"/>
        <v>15375.83699999997</v>
      </c>
    </row>
    <row r="268" spans="1:16" x14ac:dyDescent="0.3">
      <c r="A268" s="5">
        <v>42248</v>
      </c>
      <c r="B268" s="2">
        <v>16148.3</v>
      </c>
      <c r="C268" s="2">
        <v>13204.561</v>
      </c>
      <c r="D268" s="2">
        <f t="shared" si="268"/>
        <v>2943.7389999999996</v>
      </c>
      <c r="F268" s="2">
        <f t="shared" si="211"/>
        <v>195961.99999999997</v>
      </c>
      <c r="G268" s="2">
        <f t="shared" si="212"/>
        <v>189024.85800000001</v>
      </c>
      <c r="H268" s="2">
        <f t="shared" si="213"/>
        <v>6937.1419999999634</v>
      </c>
      <c r="J268" s="2">
        <f>B268-Oil!B267</f>
        <v>15160.599999999999</v>
      </c>
      <c r="K268" s="2">
        <f>C268-Oil!C267</f>
        <v>11741.553</v>
      </c>
      <c r="L268" s="2">
        <f t="shared" ref="L268:L269" si="274">J268-K268</f>
        <v>3419.0469999999987</v>
      </c>
      <c r="N268" s="2">
        <f t="shared" ref="N268:N269" si="275">SUM(J257:J268)</f>
        <v>179568.50000000003</v>
      </c>
      <c r="O268" s="2">
        <f t="shared" ref="O268:O269" si="276">SUM(K257:K268)</f>
        <v>162228.82199999999</v>
      </c>
      <c r="P268" s="2">
        <f t="shared" ref="P268:P269" si="277">N268-O268</f>
        <v>17339.678000000044</v>
      </c>
    </row>
    <row r="269" spans="1:16" x14ac:dyDescent="0.3">
      <c r="A269" s="5">
        <v>42278</v>
      </c>
      <c r="B269" s="2">
        <v>16048.9</v>
      </c>
      <c r="C269" s="2">
        <v>14053.031999999999</v>
      </c>
      <c r="D269" s="2">
        <f t="shared" si="268"/>
        <v>1995.8680000000004</v>
      </c>
      <c r="F269" s="2">
        <f t="shared" si="211"/>
        <v>193681.19999999998</v>
      </c>
      <c r="G269" s="2">
        <f t="shared" si="212"/>
        <v>183569.53100000002</v>
      </c>
      <c r="H269" s="2">
        <f t="shared" si="213"/>
        <v>10111.668999999965</v>
      </c>
      <c r="J269" s="2">
        <f>B269-Oil!B268</f>
        <v>14881.199999999999</v>
      </c>
      <c r="K269" s="2">
        <f>C269-Oil!C268</f>
        <v>11826.967999999999</v>
      </c>
      <c r="L269" s="2">
        <f t="shared" si="274"/>
        <v>3054.232</v>
      </c>
      <c r="N269" s="2">
        <f t="shared" si="275"/>
        <v>177706.40000000002</v>
      </c>
      <c r="O269" s="2">
        <f t="shared" si="276"/>
        <v>157333.11099999998</v>
      </c>
      <c r="P269" s="2">
        <f t="shared" si="277"/>
        <v>20373.289000000048</v>
      </c>
    </row>
    <row r="270" spans="1:16" x14ac:dyDescent="0.3">
      <c r="A270" s="5">
        <v>42309</v>
      </c>
      <c r="B270" s="2">
        <v>13806.4</v>
      </c>
      <c r="C270" s="2">
        <v>12609.425999999999</v>
      </c>
      <c r="D270" s="2">
        <f t="shared" si="268"/>
        <v>1196.9740000000002</v>
      </c>
      <c r="F270" s="2">
        <f t="shared" ref="F270" si="278">SUM(B259:B270)</f>
        <v>191841.89999999997</v>
      </c>
      <c r="G270" s="2">
        <f t="shared" ref="G270" si="279">SUM(C259:C270)</f>
        <v>178106.47400000002</v>
      </c>
      <c r="H270" s="2">
        <f t="shared" ref="H270" si="280">F270-G270</f>
        <v>13735.425999999949</v>
      </c>
      <c r="J270" s="2">
        <f>B270-Oil!B269</f>
        <v>12964.5</v>
      </c>
      <c r="K270" s="2">
        <f>C270-Oil!C269</f>
        <v>10679.264999999999</v>
      </c>
      <c r="L270" s="2">
        <f t="shared" ref="L270" si="281">J270-K270</f>
        <v>2285.2350000000006</v>
      </c>
      <c r="N270" s="2">
        <f t="shared" ref="N270" si="282">SUM(J259:J270)</f>
        <v>176642.2</v>
      </c>
      <c r="O270" s="2">
        <f t="shared" ref="O270" si="283">SUM(K259:K270)</f>
        <v>153139.34500000003</v>
      </c>
      <c r="P270" s="2">
        <f t="shared" ref="P270" si="284">N270-O270</f>
        <v>23502.854999999981</v>
      </c>
    </row>
    <row r="271" spans="1:16" x14ac:dyDescent="0.3">
      <c r="J271" s="2"/>
      <c r="K271" s="2"/>
      <c r="L271" s="2"/>
    </row>
    <row r="272" spans="1:16" x14ac:dyDescent="0.3">
      <c r="B272" s="2"/>
      <c r="C272" s="2"/>
      <c r="D272" s="2"/>
      <c r="J272" s="2"/>
      <c r="K272" s="2"/>
      <c r="L272" s="2"/>
    </row>
    <row r="273" spans="2:15" x14ac:dyDescent="0.3">
      <c r="B273" s="2"/>
      <c r="C273" s="2"/>
      <c r="D273" s="2"/>
      <c r="J273" s="2"/>
      <c r="K273" s="2"/>
      <c r="L273" s="2"/>
    </row>
    <row r="274" spans="2:15" x14ac:dyDescent="0.3">
      <c r="D274" s="2"/>
    </row>
    <row r="275" spans="2:15" x14ac:dyDescent="0.3">
      <c r="D275" s="2"/>
      <c r="L275" s="2"/>
      <c r="O275" s="2"/>
    </row>
    <row r="276" spans="2:15" x14ac:dyDescent="0.3">
      <c r="B276" s="1"/>
      <c r="C276" s="1"/>
      <c r="D276" s="2"/>
    </row>
    <row r="277" spans="2:15" x14ac:dyDescent="0.3">
      <c r="B277" s="2"/>
      <c r="C277" s="2"/>
      <c r="D277" s="2"/>
      <c r="F277" s="28"/>
      <c r="G277" s="2"/>
      <c r="H277" s="2"/>
    </row>
    <row r="278" spans="2:15" x14ac:dyDescent="0.3">
      <c r="F278" s="2"/>
      <c r="G278" s="2"/>
      <c r="H278" s="2"/>
    </row>
  </sheetData>
  <mergeCells count="8">
    <mergeCell ref="J5:L5"/>
    <mergeCell ref="J6:L6"/>
    <mergeCell ref="N5:P5"/>
    <mergeCell ref="N6:P6"/>
    <mergeCell ref="B6:D6"/>
    <mergeCell ref="F6:H6"/>
    <mergeCell ref="B5:D5"/>
    <mergeCell ref="F5:H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8"/>
  <sheetViews>
    <sheetView workbookViewId="0">
      <pane xSplit="1" ySplit="6" topLeftCell="C219" activePane="bottomRight" state="frozen"/>
      <selection pane="topRight" activeCell="B1" sqref="B1"/>
      <selection pane="bottomLeft" activeCell="A8" sqref="A8"/>
      <selection pane="bottomRight" activeCell="L273" sqref="L273:L288"/>
    </sheetView>
  </sheetViews>
  <sheetFormatPr defaultRowHeight="14.4" x14ac:dyDescent="0.3"/>
  <cols>
    <col min="1" max="2" width="8.88671875" style="4"/>
    <col min="6" max="6" width="4.109375" customWidth="1"/>
    <col min="11" max="11" width="4.33203125" customWidth="1"/>
    <col min="16" max="16" width="4.44140625" customWidth="1"/>
    <col min="21" max="21" width="4.33203125" customWidth="1"/>
  </cols>
  <sheetData>
    <row r="1" spans="1:25" x14ac:dyDescent="0.3">
      <c r="A1" s="4" t="s">
        <v>14</v>
      </c>
    </row>
    <row r="2" spans="1:25" x14ac:dyDescent="0.3">
      <c r="A2" s="4" t="s">
        <v>9</v>
      </c>
    </row>
    <row r="3" spans="1:25" x14ac:dyDescent="0.3">
      <c r="A3" s="4" t="s">
        <v>8</v>
      </c>
    </row>
    <row r="5" spans="1:25" x14ac:dyDescent="0.3">
      <c r="B5" s="50" t="s">
        <v>15</v>
      </c>
      <c r="C5" s="50"/>
      <c r="D5" s="50"/>
      <c r="E5" s="50"/>
      <c r="F5" s="26"/>
      <c r="G5" s="50" t="s">
        <v>16</v>
      </c>
      <c r="H5" s="50"/>
      <c r="I5" s="50"/>
      <c r="J5" s="50"/>
      <c r="K5" s="26"/>
      <c r="L5" s="50" t="s">
        <v>17</v>
      </c>
      <c r="M5" s="50"/>
      <c r="N5" s="50"/>
      <c r="O5" s="50"/>
      <c r="P5" s="26"/>
      <c r="Q5" s="50" t="s">
        <v>18</v>
      </c>
      <c r="R5" s="50"/>
      <c r="S5" s="50"/>
      <c r="T5" s="50"/>
      <c r="U5" s="26"/>
      <c r="V5" s="50" t="s">
        <v>19</v>
      </c>
      <c r="W5" s="50"/>
      <c r="X5" s="50"/>
      <c r="Y5" s="50"/>
    </row>
    <row r="6" spans="1:25" x14ac:dyDescent="0.3">
      <c r="B6" s="26" t="s">
        <v>10</v>
      </c>
      <c r="C6" s="26" t="s">
        <v>11</v>
      </c>
      <c r="D6" s="26" t="s">
        <v>12</v>
      </c>
      <c r="E6" s="26" t="s">
        <v>13</v>
      </c>
      <c r="F6" s="26"/>
      <c r="G6" s="26" t="s">
        <v>10</v>
      </c>
      <c r="H6" s="26" t="s">
        <v>11</v>
      </c>
      <c r="I6" s="26" t="s">
        <v>12</v>
      </c>
      <c r="J6" s="26" t="s">
        <v>13</v>
      </c>
      <c r="K6" s="26"/>
      <c r="L6" s="26" t="s">
        <v>10</v>
      </c>
      <c r="M6" s="26" t="s">
        <v>11</v>
      </c>
      <c r="N6" s="26" t="s">
        <v>12</v>
      </c>
      <c r="O6" s="26" t="s">
        <v>13</v>
      </c>
      <c r="P6" s="26"/>
      <c r="Q6" s="26" t="s">
        <v>10</v>
      </c>
      <c r="R6" s="26" t="s">
        <v>11</v>
      </c>
      <c r="S6" s="26" t="s">
        <v>12</v>
      </c>
      <c r="T6" s="26" t="s">
        <v>13</v>
      </c>
      <c r="U6" s="26"/>
      <c r="V6" s="26" t="s">
        <v>10</v>
      </c>
      <c r="W6" s="26" t="s">
        <v>11</v>
      </c>
      <c r="X6" s="26" t="s">
        <v>12</v>
      </c>
      <c r="Y6" s="26" t="s">
        <v>13</v>
      </c>
    </row>
    <row r="7" spans="1:25" x14ac:dyDescent="0.3">
      <c r="A7" s="5">
        <v>34335</v>
      </c>
      <c r="B7" s="6">
        <f>BC!B8</f>
        <v>2747</v>
      </c>
      <c r="C7" s="2">
        <v>545</v>
      </c>
      <c r="D7" s="2">
        <v>437</v>
      </c>
      <c r="E7" s="2">
        <v>1716</v>
      </c>
      <c r="G7" s="1">
        <f>100*B7/AVERAGE(B$151:B$162)</f>
        <v>23.920288924348935</v>
      </c>
      <c r="H7" s="1">
        <f t="shared" ref="H7:J7" si="0">100*C7/AVERAGE(C$151:C$162)</f>
        <v>16.234209500736</v>
      </c>
      <c r="I7" s="1">
        <f t="shared" si="0"/>
        <v>26.86103868829619</v>
      </c>
      <c r="J7" s="1">
        <f t="shared" si="0"/>
        <v>27.449338960412273</v>
      </c>
      <c r="L7" s="1">
        <v>33.229999999999997</v>
      </c>
      <c r="M7" s="1">
        <v>20.89</v>
      </c>
      <c r="N7" s="1">
        <v>42.11</v>
      </c>
      <c r="O7" s="1">
        <v>36.340000000000003</v>
      </c>
      <c r="Q7" s="1"/>
      <c r="R7" s="1"/>
      <c r="S7" s="1"/>
      <c r="T7" s="1"/>
      <c r="V7" s="1"/>
      <c r="W7" s="1"/>
      <c r="X7" s="1"/>
      <c r="Y7" s="1"/>
    </row>
    <row r="8" spans="1:25" x14ac:dyDescent="0.3">
      <c r="A8" s="5">
        <v>34366</v>
      </c>
      <c r="B8" s="6">
        <f>BC!B9</f>
        <v>2778</v>
      </c>
      <c r="C8" s="2">
        <v>584</v>
      </c>
      <c r="D8" s="2">
        <v>391</v>
      </c>
      <c r="E8" s="2">
        <v>1772</v>
      </c>
      <c r="G8" s="1">
        <f t="shared" ref="G8:G71" si="1">100*B8/AVERAGE(B$151:B$162)</f>
        <v>24.19023029917777</v>
      </c>
      <c r="H8" s="1">
        <f t="shared" ref="H8:H71" si="2">100*C8/AVERAGE(C$151:C$162)</f>
        <v>17.395923575100593</v>
      </c>
      <c r="I8" s="1">
        <f t="shared" ref="I8:I71" si="3">100*D8/AVERAGE(D$151:D$162)</f>
        <v>24.033560931633431</v>
      </c>
      <c r="J8" s="1">
        <f t="shared" ref="J8:J71" si="4">100*E8/AVERAGE(E$151:E$162)</f>
        <v>28.345121583828991</v>
      </c>
      <c r="L8" s="1">
        <v>32.520000000000003</v>
      </c>
      <c r="M8" s="1">
        <v>22.5</v>
      </c>
      <c r="N8" s="1">
        <v>37.22</v>
      </c>
      <c r="O8" s="1">
        <v>35.92</v>
      </c>
      <c r="Q8" s="1"/>
      <c r="R8" s="1"/>
      <c r="S8" s="1"/>
      <c r="T8" s="1"/>
      <c r="V8" s="1"/>
      <c r="W8" s="1"/>
      <c r="X8" s="1"/>
      <c r="Y8" s="1"/>
    </row>
    <row r="9" spans="1:25" x14ac:dyDescent="0.3">
      <c r="A9" s="5">
        <v>34394</v>
      </c>
      <c r="B9" s="6">
        <f>BC!B10</f>
        <v>3351</v>
      </c>
      <c r="C9" s="2">
        <v>700</v>
      </c>
      <c r="D9" s="2">
        <v>488</v>
      </c>
      <c r="E9" s="2">
        <v>2126</v>
      </c>
      <c r="G9" s="1">
        <f t="shared" si="1"/>
        <v>29.179791840368864</v>
      </c>
      <c r="H9" s="1">
        <f t="shared" si="2"/>
        <v>20.851278257826053</v>
      </c>
      <c r="I9" s="1">
        <f t="shared" si="3"/>
        <v>29.995850983726637</v>
      </c>
      <c r="J9" s="1">
        <f t="shared" si="4"/>
        <v>34.007747453284672</v>
      </c>
      <c r="L9" s="1">
        <v>40.270000000000003</v>
      </c>
      <c r="M9" s="1">
        <v>26.85</v>
      </c>
      <c r="N9" s="1">
        <v>46.01</v>
      </c>
      <c r="O9" s="1">
        <v>45.05</v>
      </c>
      <c r="Q9" s="1"/>
      <c r="R9" s="1"/>
      <c r="S9" s="1"/>
      <c r="T9" s="1"/>
      <c r="V9" s="1"/>
      <c r="W9" s="1"/>
      <c r="X9" s="1"/>
      <c r="Y9" s="1"/>
    </row>
    <row r="10" spans="1:25" x14ac:dyDescent="0.3">
      <c r="A10" s="5">
        <v>34425</v>
      </c>
      <c r="B10" s="6">
        <f>BC!B11</f>
        <v>3635</v>
      </c>
      <c r="C10" s="2">
        <v>948</v>
      </c>
      <c r="D10" s="2">
        <v>533</v>
      </c>
      <c r="E10" s="2">
        <v>2128</v>
      </c>
      <c r="G10" s="1">
        <f t="shared" si="1"/>
        <v>31.65280314525241</v>
      </c>
      <c r="H10" s="1">
        <f t="shared" si="2"/>
        <v>28.23858826917014</v>
      </c>
      <c r="I10" s="1">
        <f t="shared" si="3"/>
        <v>32.761861832635851</v>
      </c>
      <c r="J10" s="1">
        <f t="shared" si="4"/>
        <v>34.039739689835265</v>
      </c>
      <c r="L10" s="1">
        <v>43.16</v>
      </c>
      <c r="M10" s="1">
        <v>36.409999999999997</v>
      </c>
      <c r="N10" s="1">
        <v>49.57</v>
      </c>
      <c r="O10" s="1">
        <v>44.24</v>
      </c>
      <c r="Q10" s="1"/>
      <c r="R10" s="1"/>
      <c r="S10" s="1"/>
      <c r="T10" s="1"/>
      <c r="V10" s="1"/>
      <c r="W10" s="1"/>
      <c r="X10" s="1"/>
      <c r="Y10" s="1"/>
    </row>
    <row r="11" spans="1:25" x14ac:dyDescent="0.3">
      <c r="A11" s="5">
        <v>34455</v>
      </c>
      <c r="B11" s="6">
        <f>BC!B12</f>
        <v>3862</v>
      </c>
      <c r="C11" s="2">
        <v>1089</v>
      </c>
      <c r="D11" s="2">
        <v>600</v>
      </c>
      <c r="E11" s="2">
        <v>2128</v>
      </c>
      <c r="G11" s="1">
        <f t="shared" si="1"/>
        <v>33.629470631902286</v>
      </c>
      <c r="H11" s="1">
        <f t="shared" si="2"/>
        <v>32.438631461103675</v>
      </c>
      <c r="I11" s="1">
        <f t="shared" si="3"/>
        <v>36.880144652122915</v>
      </c>
      <c r="J11" s="1">
        <f t="shared" si="4"/>
        <v>34.039739689835265</v>
      </c>
      <c r="L11" s="1">
        <v>45.41</v>
      </c>
      <c r="M11" s="1">
        <v>41.59</v>
      </c>
      <c r="N11" s="1">
        <v>54.96</v>
      </c>
      <c r="O11" s="1">
        <v>43.74</v>
      </c>
      <c r="Q11" s="1"/>
      <c r="R11" s="1"/>
      <c r="S11" s="1"/>
      <c r="T11" s="1"/>
      <c r="V11" s="1"/>
      <c r="W11" s="1"/>
      <c r="X11" s="1"/>
      <c r="Y11" s="1"/>
    </row>
    <row r="12" spans="1:25" x14ac:dyDescent="0.3">
      <c r="A12" s="5">
        <v>34486</v>
      </c>
      <c r="B12" s="6">
        <f>BC!B13</f>
        <v>3728</v>
      </c>
      <c r="C12" s="2">
        <v>1030</v>
      </c>
      <c r="D12" s="2">
        <v>573</v>
      </c>
      <c r="E12" s="2">
        <v>2019</v>
      </c>
      <c r="G12" s="1">
        <f t="shared" si="1"/>
        <v>32.462627269738924</v>
      </c>
      <c r="H12" s="1">
        <f t="shared" si="2"/>
        <v>30.681166579372622</v>
      </c>
      <c r="I12" s="1">
        <f t="shared" si="3"/>
        <v>35.220538142777386</v>
      </c>
      <c r="J12" s="1">
        <f t="shared" si="4"/>
        <v>32.296162797827726</v>
      </c>
      <c r="L12" s="1">
        <v>43.63</v>
      </c>
      <c r="M12" s="1">
        <v>38.28</v>
      </c>
      <c r="N12" s="1">
        <v>51.23</v>
      </c>
      <c r="O12" s="1">
        <v>41.94</v>
      </c>
      <c r="Q12" s="1"/>
      <c r="R12" s="1"/>
      <c r="S12" s="1"/>
      <c r="T12" s="1"/>
      <c r="V12" s="1"/>
      <c r="W12" s="1"/>
      <c r="X12" s="1"/>
      <c r="Y12" s="1"/>
    </row>
    <row r="13" spans="1:25" x14ac:dyDescent="0.3">
      <c r="A13" s="5">
        <v>34516</v>
      </c>
      <c r="B13" s="6">
        <f>BC!B14</f>
        <v>3738</v>
      </c>
      <c r="C13" s="2">
        <v>1047</v>
      </c>
      <c r="D13" s="2">
        <v>590</v>
      </c>
      <c r="E13" s="2">
        <v>2041</v>
      </c>
      <c r="G13" s="1">
        <f t="shared" si="1"/>
        <v>32.549705132586936</v>
      </c>
      <c r="H13" s="1">
        <f t="shared" si="2"/>
        <v>31.187554765634111</v>
      </c>
      <c r="I13" s="1">
        <f t="shared" si="3"/>
        <v>36.265475574587533</v>
      </c>
      <c r="J13" s="1">
        <f t="shared" si="4"/>
        <v>32.648077399884293</v>
      </c>
      <c r="L13" s="1">
        <v>42.92</v>
      </c>
      <c r="M13" s="1">
        <v>37.520000000000003</v>
      </c>
      <c r="N13" s="1">
        <v>51.12</v>
      </c>
      <c r="O13" s="1">
        <v>42.02</v>
      </c>
      <c r="Q13" s="1"/>
      <c r="R13" s="1"/>
      <c r="S13" s="1"/>
      <c r="T13" s="1"/>
      <c r="V13" s="1"/>
      <c r="W13" s="1"/>
      <c r="X13" s="1"/>
      <c r="Y13" s="1"/>
    </row>
    <row r="14" spans="1:25" x14ac:dyDescent="0.3">
      <c r="A14" s="5">
        <v>34547</v>
      </c>
      <c r="B14" s="6">
        <f>BC!B15</f>
        <v>4282</v>
      </c>
      <c r="C14" s="2">
        <v>1161</v>
      </c>
      <c r="D14" s="2">
        <v>708</v>
      </c>
      <c r="E14" s="2">
        <v>2351</v>
      </c>
      <c r="G14" s="1">
        <f t="shared" si="1"/>
        <v>37.286740871518795</v>
      </c>
      <c r="H14" s="1">
        <f t="shared" si="2"/>
        <v>34.583334367622925</v>
      </c>
      <c r="I14" s="1">
        <f t="shared" si="3"/>
        <v>43.51857068950504</v>
      </c>
      <c r="J14" s="1">
        <f t="shared" si="4"/>
        <v>37.60687406522684</v>
      </c>
      <c r="L14" s="1">
        <v>47.98</v>
      </c>
      <c r="M14" s="1">
        <v>39.28</v>
      </c>
      <c r="N14" s="1">
        <v>59.91</v>
      </c>
      <c r="O14" s="1">
        <v>47.81</v>
      </c>
      <c r="Q14" s="1"/>
      <c r="R14" s="1"/>
      <c r="S14" s="1"/>
      <c r="T14" s="1"/>
      <c r="V14" s="1"/>
      <c r="W14" s="1"/>
      <c r="X14" s="1"/>
      <c r="Y14" s="1"/>
    </row>
    <row r="15" spans="1:25" x14ac:dyDescent="0.3">
      <c r="A15" s="5">
        <v>34578</v>
      </c>
      <c r="B15" s="6">
        <f>BC!B16</f>
        <v>4162</v>
      </c>
      <c r="C15" s="2">
        <v>1137</v>
      </c>
      <c r="D15" s="2">
        <v>673</v>
      </c>
      <c r="E15" s="2">
        <v>2290</v>
      </c>
      <c r="G15" s="1">
        <f t="shared" si="1"/>
        <v>36.241806517342653</v>
      </c>
      <c r="H15" s="1">
        <f t="shared" si="2"/>
        <v>33.868433398783175</v>
      </c>
      <c r="I15" s="1">
        <f t="shared" si="3"/>
        <v>41.367228918131204</v>
      </c>
      <c r="J15" s="1">
        <f t="shared" si="4"/>
        <v>36.631110850433629</v>
      </c>
      <c r="L15" s="1">
        <v>45.25</v>
      </c>
      <c r="M15" s="1">
        <v>36.82</v>
      </c>
      <c r="N15" s="1">
        <v>55.18</v>
      </c>
      <c r="O15" s="1">
        <v>45.55</v>
      </c>
      <c r="Q15" s="1"/>
      <c r="R15" s="1"/>
      <c r="S15" s="1"/>
      <c r="T15" s="1"/>
      <c r="V15" s="1"/>
      <c r="W15" s="1"/>
      <c r="X15" s="1"/>
      <c r="Y15" s="1"/>
    </row>
    <row r="16" spans="1:25" x14ac:dyDescent="0.3">
      <c r="A16" s="5">
        <v>34608</v>
      </c>
      <c r="B16" s="6">
        <f>BC!B17</f>
        <v>3842</v>
      </c>
      <c r="C16" s="2">
        <v>1023</v>
      </c>
      <c r="D16" s="2">
        <v>653</v>
      </c>
      <c r="E16" s="2">
        <v>2110</v>
      </c>
      <c r="G16" s="1">
        <f t="shared" si="1"/>
        <v>33.455314906206262</v>
      </c>
      <c r="H16" s="1">
        <f t="shared" si="2"/>
        <v>30.472653796794361</v>
      </c>
      <c r="I16" s="1">
        <f t="shared" si="3"/>
        <v>40.13789076306044</v>
      </c>
      <c r="J16" s="1">
        <f t="shared" si="4"/>
        <v>33.751809560879892</v>
      </c>
      <c r="L16" s="1">
        <v>40.270000000000003</v>
      </c>
      <c r="M16" s="1">
        <v>32.47</v>
      </c>
      <c r="N16" s="1">
        <v>51.62</v>
      </c>
      <c r="O16" s="1">
        <v>40.25</v>
      </c>
      <c r="Q16" s="1"/>
      <c r="R16" s="1"/>
      <c r="S16" s="1"/>
      <c r="T16" s="1"/>
      <c r="V16" s="1"/>
      <c r="W16" s="1"/>
      <c r="X16" s="1"/>
      <c r="Y16" s="1"/>
    </row>
    <row r="17" spans="1:25" x14ac:dyDescent="0.3">
      <c r="A17" s="5">
        <v>34639</v>
      </c>
      <c r="B17" s="6">
        <f>BC!B18</f>
        <v>3706</v>
      </c>
      <c r="C17" s="2">
        <v>930</v>
      </c>
      <c r="D17" s="2">
        <v>570</v>
      </c>
      <c r="E17" s="2">
        <v>2162</v>
      </c>
      <c r="G17" s="1">
        <f t="shared" si="1"/>
        <v>32.271055971473295</v>
      </c>
      <c r="H17" s="1">
        <f t="shared" si="2"/>
        <v>27.70241254254033</v>
      </c>
      <c r="I17" s="1">
        <f t="shared" si="3"/>
        <v>35.03613741951677</v>
      </c>
      <c r="J17" s="1">
        <f t="shared" si="4"/>
        <v>34.58360771119542</v>
      </c>
      <c r="L17" s="1">
        <v>39.28</v>
      </c>
      <c r="M17" s="1">
        <v>28.65</v>
      </c>
      <c r="N17" s="1">
        <v>43.45</v>
      </c>
      <c r="O17" s="1">
        <v>42.4</v>
      </c>
      <c r="Q17" s="1"/>
      <c r="R17" s="1"/>
      <c r="S17" s="1"/>
      <c r="T17" s="1"/>
      <c r="V17" s="1"/>
      <c r="W17" s="1"/>
      <c r="X17" s="1"/>
      <c r="Y17" s="1"/>
    </row>
    <row r="18" spans="1:25" x14ac:dyDescent="0.3">
      <c r="A18" s="5">
        <v>34669</v>
      </c>
      <c r="B18" s="6">
        <f>BC!B19</f>
        <v>3714</v>
      </c>
      <c r="C18" s="2">
        <v>864</v>
      </c>
      <c r="D18" s="2">
        <v>677</v>
      </c>
      <c r="E18" s="2">
        <v>2116</v>
      </c>
      <c r="G18" s="1">
        <f t="shared" si="1"/>
        <v>32.340718261751704</v>
      </c>
      <c r="H18" s="1">
        <f t="shared" si="2"/>
        <v>25.736434878231016</v>
      </c>
      <c r="I18" s="1">
        <f t="shared" si="3"/>
        <v>41.613096549145354</v>
      </c>
      <c r="J18" s="1">
        <f t="shared" si="4"/>
        <v>33.847786270531685</v>
      </c>
      <c r="L18" s="1">
        <v>38.21</v>
      </c>
      <c r="M18" s="1">
        <v>28.05</v>
      </c>
      <c r="N18" s="1">
        <v>50.85</v>
      </c>
      <c r="O18" s="1">
        <v>39.22</v>
      </c>
      <c r="Q18" s="1">
        <f t="shared" ref="Q18:Q81" si="5">AVERAGE(G7:G18)</f>
        <v>31.598379480972401</v>
      </c>
      <c r="R18" s="1">
        <f t="shared" ref="R18:R81" si="6">AVERAGE(H7:H18)</f>
        <v>27.449218449409585</v>
      </c>
      <c r="S18" s="1">
        <f t="shared" ref="S18:S81" si="7">AVERAGE(I7:I18)</f>
        <v>35.307616262094903</v>
      </c>
      <c r="T18" s="1">
        <f t="shared" ref="T18:T81" si="8">AVERAGE(J7:J18)</f>
        <v>33.270593002764663</v>
      </c>
      <c r="V18" s="1">
        <f>AVERAGE(L7:L18)</f>
        <v>41.010833333333331</v>
      </c>
      <c r="W18" s="1">
        <f t="shared" ref="W18:Y18" si="9">AVERAGE(M7:M18)</f>
        <v>32.442500000000003</v>
      </c>
      <c r="X18" s="1">
        <f t="shared" si="9"/>
        <v>49.435833333333335</v>
      </c>
      <c r="Y18" s="1">
        <f t="shared" si="9"/>
        <v>42.04</v>
      </c>
    </row>
    <row r="19" spans="1:25" x14ac:dyDescent="0.3">
      <c r="A19" s="5">
        <v>34700</v>
      </c>
      <c r="B19" s="6">
        <f>BC!B20</f>
        <v>2980</v>
      </c>
      <c r="C19" s="2">
        <v>632</v>
      </c>
      <c r="D19" s="2">
        <v>584</v>
      </c>
      <c r="E19" s="2">
        <v>1724</v>
      </c>
      <c r="G19" s="1">
        <f t="shared" si="1"/>
        <v>25.949203128707616</v>
      </c>
      <c r="H19" s="1">
        <f t="shared" si="2"/>
        <v>18.825725512780096</v>
      </c>
      <c r="I19" s="1">
        <f t="shared" si="3"/>
        <v>35.896674128066302</v>
      </c>
      <c r="J19" s="1">
        <f t="shared" si="4"/>
        <v>27.577307906614664</v>
      </c>
      <c r="L19" s="1">
        <v>30.62</v>
      </c>
      <c r="M19" s="1">
        <v>21.24</v>
      </c>
      <c r="N19" s="1">
        <v>42.22</v>
      </c>
      <c r="O19" s="1">
        <v>31.89</v>
      </c>
      <c r="Q19" s="1">
        <f t="shared" si="5"/>
        <v>31.767455664668958</v>
      </c>
      <c r="R19" s="1">
        <f t="shared" si="6"/>
        <v>27.665178117079922</v>
      </c>
      <c r="S19" s="1">
        <f t="shared" si="7"/>
        <v>36.060585882075735</v>
      </c>
      <c r="T19" s="1">
        <f t="shared" si="8"/>
        <v>33.281257081614861</v>
      </c>
      <c r="V19" s="1">
        <f t="shared" ref="V19:V82" si="10">AVERAGE(L8:L19)</f>
        <v>40.793333333333337</v>
      </c>
      <c r="W19" s="1">
        <f t="shared" ref="W19:W82" si="11">AVERAGE(M8:M19)</f>
        <v>32.471666666666671</v>
      </c>
      <c r="X19" s="1">
        <f t="shared" ref="X19:X82" si="12">AVERAGE(N8:N19)</f>
        <v>49.445</v>
      </c>
      <c r="Y19" s="1">
        <f t="shared" ref="Y19:Y82" si="13">AVERAGE(O8:O19)</f>
        <v>41.669166666666662</v>
      </c>
    </row>
    <row r="20" spans="1:25" x14ac:dyDescent="0.3">
      <c r="A20" s="5">
        <v>34731</v>
      </c>
      <c r="B20" s="6">
        <f>BC!B21</f>
        <v>2952</v>
      </c>
      <c r="C20" s="2">
        <v>634</v>
      </c>
      <c r="D20" s="2">
        <v>503</v>
      </c>
      <c r="E20" s="2">
        <v>1755</v>
      </c>
      <c r="G20" s="1">
        <f t="shared" si="1"/>
        <v>25.705385112733182</v>
      </c>
      <c r="H20" s="1">
        <f t="shared" si="2"/>
        <v>18.885300593516739</v>
      </c>
      <c r="I20" s="1">
        <f t="shared" si="3"/>
        <v>30.91785460002971</v>
      </c>
      <c r="J20" s="1">
        <f t="shared" si="4"/>
        <v>28.073187573148918</v>
      </c>
      <c r="L20" s="1">
        <v>30.19</v>
      </c>
      <c r="M20" s="1">
        <v>21.27</v>
      </c>
      <c r="N20" s="1">
        <v>35.770000000000003</v>
      </c>
      <c r="O20" s="1">
        <v>32.119999999999997</v>
      </c>
      <c r="Q20" s="1">
        <f t="shared" si="5"/>
        <v>31.893718565798576</v>
      </c>
      <c r="R20" s="1">
        <f t="shared" si="6"/>
        <v>27.789292868614599</v>
      </c>
      <c r="S20" s="1">
        <f t="shared" si="7"/>
        <v>36.634277021108765</v>
      </c>
      <c r="T20" s="1">
        <f t="shared" si="8"/>
        <v>33.258595914058183</v>
      </c>
      <c r="V20" s="1">
        <f t="shared" si="10"/>
        <v>40.599166666666662</v>
      </c>
      <c r="W20" s="1">
        <f t="shared" si="11"/>
        <v>32.369166666666665</v>
      </c>
      <c r="X20" s="1">
        <f t="shared" si="12"/>
        <v>49.324166666666663</v>
      </c>
      <c r="Y20" s="1">
        <f t="shared" si="13"/>
        <v>41.352499999999999</v>
      </c>
    </row>
    <row r="21" spans="1:25" x14ac:dyDescent="0.3">
      <c r="A21" s="5">
        <v>34759</v>
      </c>
      <c r="B21" s="6">
        <f>BC!B22</f>
        <v>3799</v>
      </c>
      <c r="C21" s="2">
        <v>867</v>
      </c>
      <c r="D21" s="2">
        <v>633</v>
      </c>
      <c r="E21" s="2">
        <v>2241</v>
      </c>
      <c r="G21" s="1">
        <f t="shared" si="1"/>
        <v>33.080880095959806</v>
      </c>
      <c r="H21" s="1">
        <f t="shared" si="2"/>
        <v>25.825797499335984</v>
      </c>
      <c r="I21" s="1">
        <f t="shared" si="3"/>
        <v>38.908552607989677</v>
      </c>
      <c r="J21" s="1">
        <f t="shared" si="4"/>
        <v>35.847301054944005</v>
      </c>
      <c r="L21" s="1">
        <v>38.53</v>
      </c>
      <c r="M21" s="1">
        <v>29.28</v>
      </c>
      <c r="N21" s="1">
        <v>43.94</v>
      </c>
      <c r="O21" s="1">
        <v>40.479999999999997</v>
      </c>
      <c r="Q21" s="1">
        <f t="shared" si="5"/>
        <v>32.218809253764491</v>
      </c>
      <c r="R21" s="1">
        <f t="shared" si="6"/>
        <v>28.203836138740428</v>
      </c>
      <c r="S21" s="1">
        <f t="shared" si="7"/>
        <v>37.377002156464023</v>
      </c>
      <c r="T21" s="1">
        <f t="shared" si="8"/>
        <v>33.411892047529797</v>
      </c>
      <c r="V21" s="1">
        <f t="shared" si="10"/>
        <v>40.454166666666659</v>
      </c>
      <c r="W21" s="1">
        <f t="shared" si="11"/>
        <v>32.571666666666665</v>
      </c>
      <c r="X21" s="1">
        <f t="shared" si="12"/>
        <v>49.151666666666664</v>
      </c>
      <c r="Y21" s="1">
        <f t="shared" si="13"/>
        <v>40.971666666666664</v>
      </c>
    </row>
    <row r="22" spans="1:25" x14ac:dyDescent="0.3">
      <c r="A22" s="5">
        <v>34790</v>
      </c>
      <c r="B22" s="6">
        <f>BC!B23</f>
        <v>3394</v>
      </c>
      <c r="C22" s="2">
        <v>904</v>
      </c>
      <c r="D22" s="2">
        <v>569</v>
      </c>
      <c r="E22" s="2">
        <v>1829</v>
      </c>
      <c r="G22" s="1">
        <f t="shared" si="1"/>
        <v>29.554226650615316</v>
      </c>
      <c r="H22" s="1">
        <f t="shared" si="2"/>
        <v>26.927936492963934</v>
      </c>
      <c r="I22" s="1">
        <f t="shared" si="3"/>
        <v>34.974670511763229</v>
      </c>
      <c r="J22" s="1">
        <f t="shared" si="4"/>
        <v>29.256900325521009</v>
      </c>
      <c r="L22" s="1">
        <v>34.340000000000003</v>
      </c>
      <c r="M22" s="1">
        <v>31.27</v>
      </c>
      <c r="N22" s="1">
        <v>39.549999999999997</v>
      </c>
      <c r="O22" s="1">
        <v>32.619999999999997</v>
      </c>
      <c r="Q22" s="1">
        <f t="shared" si="5"/>
        <v>32.043927879211402</v>
      </c>
      <c r="R22" s="1">
        <f t="shared" si="6"/>
        <v>28.09461515738991</v>
      </c>
      <c r="S22" s="1">
        <f t="shared" si="7"/>
        <v>37.561402879724632</v>
      </c>
      <c r="T22" s="1">
        <f t="shared" si="8"/>
        <v>33.013322100503622</v>
      </c>
      <c r="V22" s="1">
        <f t="shared" si="10"/>
        <v>39.719166666666666</v>
      </c>
      <c r="W22" s="1">
        <f t="shared" si="11"/>
        <v>32.143333333333338</v>
      </c>
      <c r="X22" s="1">
        <f t="shared" si="12"/>
        <v>48.316666666666663</v>
      </c>
      <c r="Y22" s="1">
        <f t="shared" si="13"/>
        <v>40.00333333333333</v>
      </c>
    </row>
    <row r="23" spans="1:25" x14ac:dyDescent="0.3">
      <c r="A23" s="5">
        <v>34820</v>
      </c>
      <c r="B23" s="6">
        <f>BC!B24</f>
        <v>4205</v>
      </c>
      <c r="C23" s="2">
        <v>1121</v>
      </c>
      <c r="D23" s="2">
        <v>775</v>
      </c>
      <c r="E23" s="2">
        <v>2238</v>
      </c>
      <c r="G23" s="1">
        <f t="shared" si="1"/>
        <v>36.616241327589101</v>
      </c>
      <c r="H23" s="1">
        <f t="shared" si="2"/>
        <v>33.391832752890011</v>
      </c>
      <c r="I23" s="1">
        <f t="shared" si="3"/>
        <v>47.636853508992097</v>
      </c>
      <c r="J23" s="1">
        <f t="shared" si="4"/>
        <v>35.799312700118108</v>
      </c>
      <c r="L23" s="1">
        <v>42.13</v>
      </c>
      <c r="M23" s="1">
        <v>38.53</v>
      </c>
      <c r="N23" s="1">
        <v>53.29</v>
      </c>
      <c r="O23" s="1">
        <v>39.29</v>
      </c>
      <c r="Q23" s="1">
        <f t="shared" si="5"/>
        <v>32.292825437185293</v>
      </c>
      <c r="R23" s="1">
        <f t="shared" si="6"/>
        <v>28.17404859837211</v>
      </c>
      <c r="S23" s="1">
        <f t="shared" si="7"/>
        <v>38.457795284463735</v>
      </c>
      <c r="T23" s="1">
        <f t="shared" si="8"/>
        <v>33.159953184693848</v>
      </c>
      <c r="V23" s="1">
        <f t="shared" si="10"/>
        <v>39.445833333333333</v>
      </c>
      <c r="W23" s="1">
        <f t="shared" si="11"/>
        <v>31.888333333333332</v>
      </c>
      <c r="X23" s="1">
        <f t="shared" si="12"/>
        <v>48.177500000000002</v>
      </c>
      <c r="Y23" s="1">
        <f t="shared" si="13"/>
        <v>39.6325</v>
      </c>
    </row>
    <row r="24" spans="1:25" x14ac:dyDescent="0.3">
      <c r="A24" s="5">
        <v>34851</v>
      </c>
      <c r="B24" s="6">
        <f>BC!B25</f>
        <v>4119</v>
      </c>
      <c r="C24" s="2">
        <v>1100</v>
      </c>
      <c r="D24" s="2">
        <v>739</v>
      </c>
      <c r="E24" s="2">
        <v>2152</v>
      </c>
      <c r="G24" s="1">
        <f t="shared" si="1"/>
        <v>35.867371707096197</v>
      </c>
      <c r="H24" s="1">
        <f t="shared" si="2"/>
        <v>32.766294405155229</v>
      </c>
      <c r="I24" s="1">
        <f t="shared" si="3"/>
        <v>45.424044829864719</v>
      </c>
      <c r="J24" s="1">
        <f t="shared" si="4"/>
        <v>34.423646528442433</v>
      </c>
      <c r="L24" s="1">
        <v>40.950000000000003</v>
      </c>
      <c r="M24" s="1">
        <v>37.24</v>
      </c>
      <c r="N24" s="1">
        <v>50.39</v>
      </c>
      <c r="O24" s="1">
        <v>37.53</v>
      </c>
      <c r="Q24" s="1">
        <f t="shared" si="5"/>
        <v>32.576554140298406</v>
      </c>
      <c r="R24" s="1">
        <f t="shared" si="6"/>
        <v>28.347809250520658</v>
      </c>
      <c r="S24" s="1">
        <f t="shared" si="7"/>
        <v>39.308087508387679</v>
      </c>
      <c r="T24" s="1">
        <f t="shared" si="8"/>
        <v>33.337243495578406</v>
      </c>
      <c r="V24" s="1">
        <f t="shared" si="10"/>
        <v>39.222500000000004</v>
      </c>
      <c r="W24" s="1">
        <f t="shared" si="11"/>
        <v>31.801666666666666</v>
      </c>
      <c r="X24" s="1">
        <f t="shared" si="12"/>
        <v>48.107499999999995</v>
      </c>
      <c r="Y24" s="1">
        <f t="shared" si="13"/>
        <v>39.265000000000008</v>
      </c>
    </row>
    <row r="25" spans="1:25" x14ac:dyDescent="0.3">
      <c r="A25" s="5">
        <v>34881</v>
      </c>
      <c r="B25" s="6">
        <f>BC!B26</f>
        <v>4004</v>
      </c>
      <c r="C25" s="2">
        <v>1026</v>
      </c>
      <c r="D25" s="2">
        <v>892</v>
      </c>
      <c r="E25" s="2">
        <v>1993</v>
      </c>
      <c r="G25" s="1">
        <f t="shared" si="1"/>
        <v>34.865976284344057</v>
      </c>
      <c r="H25" s="1">
        <f t="shared" si="2"/>
        <v>30.562016417899329</v>
      </c>
      <c r="I25" s="1">
        <f t="shared" si="3"/>
        <v>54.828481716156062</v>
      </c>
      <c r="J25" s="1">
        <f t="shared" si="4"/>
        <v>31.880263722669966</v>
      </c>
      <c r="L25" s="1">
        <v>39.32</v>
      </c>
      <c r="M25" s="1">
        <v>34.68</v>
      </c>
      <c r="N25" s="1">
        <v>61.8</v>
      </c>
      <c r="O25" s="1">
        <v>34.15</v>
      </c>
      <c r="Q25" s="1">
        <f t="shared" si="5"/>
        <v>32.769576736278161</v>
      </c>
      <c r="R25" s="1">
        <f t="shared" si="6"/>
        <v>28.295681054876095</v>
      </c>
      <c r="S25" s="1">
        <f t="shared" si="7"/>
        <v>40.855004686851721</v>
      </c>
      <c r="T25" s="1">
        <f t="shared" si="8"/>
        <v>33.273259022477212</v>
      </c>
      <c r="V25" s="1">
        <f t="shared" si="10"/>
        <v>38.922500000000007</v>
      </c>
      <c r="W25" s="1">
        <f t="shared" si="11"/>
        <v>31.565000000000001</v>
      </c>
      <c r="X25" s="1">
        <f t="shared" si="12"/>
        <v>48.997500000000002</v>
      </c>
      <c r="Y25" s="1">
        <f t="shared" si="13"/>
        <v>38.609166666666674</v>
      </c>
    </row>
    <row r="26" spans="1:25" x14ac:dyDescent="0.3">
      <c r="A26" s="5">
        <v>34912</v>
      </c>
      <c r="B26" s="6">
        <f>BC!B27</f>
        <v>4558</v>
      </c>
      <c r="C26" s="2">
        <v>1084</v>
      </c>
      <c r="D26" s="2">
        <v>1005</v>
      </c>
      <c r="E26" s="2">
        <v>2410</v>
      </c>
      <c r="G26" s="1">
        <f t="shared" si="1"/>
        <v>39.690089886123928</v>
      </c>
      <c r="H26" s="1">
        <f t="shared" si="2"/>
        <v>32.289693759262065</v>
      </c>
      <c r="I26" s="1">
        <f t="shared" si="3"/>
        <v>61.774242292305878</v>
      </c>
      <c r="J26" s="1">
        <f t="shared" si="4"/>
        <v>38.550645043469451</v>
      </c>
      <c r="L26" s="1">
        <v>44.55</v>
      </c>
      <c r="M26" s="1">
        <v>36.29</v>
      </c>
      <c r="N26" s="1">
        <v>68.47</v>
      </c>
      <c r="O26" s="1">
        <v>41.44</v>
      </c>
      <c r="Q26" s="1">
        <f t="shared" si="5"/>
        <v>32.969855820828592</v>
      </c>
      <c r="R26" s="1">
        <f t="shared" si="6"/>
        <v>28.104544337512692</v>
      </c>
      <c r="S26" s="1">
        <f t="shared" si="7"/>
        <v>42.37631065375178</v>
      </c>
      <c r="T26" s="1">
        <f t="shared" si="8"/>
        <v>33.351906603997428</v>
      </c>
      <c r="V26" s="1">
        <f t="shared" si="10"/>
        <v>38.63666666666667</v>
      </c>
      <c r="W26" s="1">
        <f t="shared" si="11"/>
        <v>31.315833333333341</v>
      </c>
      <c r="X26" s="1">
        <f t="shared" si="12"/>
        <v>49.710833333333333</v>
      </c>
      <c r="Y26" s="1">
        <f t="shared" si="13"/>
        <v>38.078333333333333</v>
      </c>
    </row>
    <row r="27" spans="1:25" x14ac:dyDescent="0.3">
      <c r="A27" s="5">
        <v>34943</v>
      </c>
      <c r="B27" s="6">
        <f>BC!B28</f>
        <v>4167</v>
      </c>
      <c r="C27" s="2">
        <v>958</v>
      </c>
      <c r="D27" s="2">
        <v>803</v>
      </c>
      <c r="E27" s="2">
        <v>2354</v>
      </c>
      <c r="G27" s="1">
        <f t="shared" si="1"/>
        <v>36.285345448766655</v>
      </c>
      <c r="H27" s="1">
        <f t="shared" si="2"/>
        <v>28.536463672853372</v>
      </c>
      <c r="I27" s="1">
        <f t="shared" si="3"/>
        <v>49.357926926091167</v>
      </c>
      <c r="J27" s="1">
        <f t="shared" si="4"/>
        <v>37.654862420052737</v>
      </c>
      <c r="L27" s="1">
        <v>41.26</v>
      </c>
      <c r="M27" s="1">
        <v>32.5</v>
      </c>
      <c r="N27" s="1">
        <v>55.4</v>
      </c>
      <c r="O27" s="1">
        <v>40.9</v>
      </c>
      <c r="Q27" s="1">
        <f t="shared" si="5"/>
        <v>32.973484065113929</v>
      </c>
      <c r="R27" s="1">
        <f t="shared" si="6"/>
        <v>27.660213527018531</v>
      </c>
      <c r="S27" s="1">
        <f t="shared" si="7"/>
        <v>43.042202154415122</v>
      </c>
      <c r="T27" s="1">
        <f t="shared" si="8"/>
        <v>33.437219234799024</v>
      </c>
      <c r="V27" s="1">
        <f t="shared" si="10"/>
        <v>38.304166666666667</v>
      </c>
      <c r="W27" s="1">
        <f t="shared" si="11"/>
        <v>30.955833333333334</v>
      </c>
      <c r="X27" s="1">
        <f t="shared" si="12"/>
        <v>49.729166666666664</v>
      </c>
      <c r="Y27" s="1">
        <f t="shared" si="13"/>
        <v>37.690833333333323</v>
      </c>
    </row>
    <row r="28" spans="1:25" x14ac:dyDescent="0.3">
      <c r="A28" s="5">
        <v>34973</v>
      </c>
      <c r="B28" s="6">
        <f>BC!B29</f>
        <v>4405</v>
      </c>
      <c r="C28" s="2">
        <v>957</v>
      </c>
      <c r="D28" s="2">
        <v>986</v>
      </c>
      <c r="E28" s="2">
        <v>2400</v>
      </c>
      <c r="G28" s="1">
        <f t="shared" si="1"/>
        <v>38.357798584549343</v>
      </c>
      <c r="H28" s="1">
        <f t="shared" si="2"/>
        <v>28.506676132485048</v>
      </c>
      <c r="I28" s="1">
        <f t="shared" si="3"/>
        <v>60.606371044988656</v>
      </c>
      <c r="J28" s="1">
        <f t="shared" si="4"/>
        <v>38.390683860716464</v>
      </c>
      <c r="L28" s="1">
        <v>43.2</v>
      </c>
      <c r="M28" s="1">
        <v>31.97</v>
      </c>
      <c r="N28" s="1">
        <v>67.41</v>
      </c>
      <c r="O28" s="1">
        <v>41.52</v>
      </c>
      <c r="Q28" s="1">
        <f t="shared" si="5"/>
        <v>33.382024371642515</v>
      </c>
      <c r="R28" s="1">
        <f t="shared" si="6"/>
        <v>27.496382054992765</v>
      </c>
      <c r="S28" s="1">
        <f t="shared" si="7"/>
        <v>44.747908844575811</v>
      </c>
      <c r="T28" s="1">
        <f t="shared" si="8"/>
        <v>33.823792093118733</v>
      </c>
      <c r="V28" s="1">
        <f t="shared" si="10"/>
        <v>38.548333333333332</v>
      </c>
      <c r="W28" s="1">
        <f t="shared" si="11"/>
        <v>30.91416666666667</v>
      </c>
      <c r="X28" s="1">
        <f t="shared" si="12"/>
        <v>51.044999999999995</v>
      </c>
      <c r="Y28" s="1">
        <f t="shared" si="13"/>
        <v>37.79666666666666</v>
      </c>
    </row>
    <row r="29" spans="1:25" x14ac:dyDescent="0.3">
      <c r="A29" s="5">
        <v>35004</v>
      </c>
      <c r="B29" s="6">
        <f>BC!B30</f>
        <v>4048</v>
      </c>
      <c r="C29" s="2">
        <v>845</v>
      </c>
      <c r="D29" s="2">
        <v>882</v>
      </c>
      <c r="E29" s="2">
        <v>2260</v>
      </c>
      <c r="G29" s="1">
        <f t="shared" si="1"/>
        <v>35.249118880875308</v>
      </c>
      <c r="H29" s="1">
        <f t="shared" si="2"/>
        <v>25.17047161123288</v>
      </c>
      <c r="I29" s="1">
        <f t="shared" si="3"/>
        <v>54.213812638620681</v>
      </c>
      <c r="J29" s="1">
        <f t="shared" si="4"/>
        <v>36.151227302174675</v>
      </c>
      <c r="L29" s="1">
        <v>39.4</v>
      </c>
      <c r="M29" s="1">
        <v>27.36</v>
      </c>
      <c r="N29" s="1">
        <v>62.35</v>
      </c>
      <c r="O29" s="1">
        <v>38.68</v>
      </c>
      <c r="Q29" s="1">
        <f t="shared" si="5"/>
        <v>33.63019628075935</v>
      </c>
      <c r="R29" s="1">
        <f t="shared" si="6"/>
        <v>27.285386977383808</v>
      </c>
      <c r="S29" s="1">
        <f t="shared" si="7"/>
        <v>46.346048446167799</v>
      </c>
      <c r="T29" s="1">
        <f t="shared" si="8"/>
        <v>33.954427059033669</v>
      </c>
      <c r="V29" s="1">
        <f t="shared" si="10"/>
        <v>38.55833333333333</v>
      </c>
      <c r="W29" s="1">
        <f t="shared" si="11"/>
        <v>30.806666666666672</v>
      </c>
      <c r="X29" s="1">
        <f t="shared" si="12"/>
        <v>52.62</v>
      </c>
      <c r="Y29" s="1">
        <f t="shared" si="13"/>
        <v>37.486666666666657</v>
      </c>
    </row>
    <row r="30" spans="1:25" x14ac:dyDescent="0.3">
      <c r="A30" s="5">
        <v>35034</v>
      </c>
      <c r="B30" s="6">
        <f>BC!B31</f>
        <v>3875</v>
      </c>
      <c r="C30" s="2">
        <v>841</v>
      </c>
      <c r="D30" s="2">
        <v>775</v>
      </c>
      <c r="E30" s="2">
        <v>2209</v>
      </c>
      <c r="G30" s="1">
        <f t="shared" si="1"/>
        <v>33.742671853604705</v>
      </c>
      <c r="H30" s="1">
        <f t="shared" si="2"/>
        <v>25.051321449759588</v>
      </c>
      <c r="I30" s="1">
        <f t="shared" si="3"/>
        <v>47.636853508992097</v>
      </c>
      <c r="J30" s="1">
        <f t="shared" si="4"/>
        <v>35.335425270134451</v>
      </c>
      <c r="L30" s="1">
        <v>38.06</v>
      </c>
      <c r="M30" s="1">
        <v>27.8</v>
      </c>
      <c r="N30" s="1">
        <v>55.4</v>
      </c>
      <c r="O30" s="1">
        <v>38.1</v>
      </c>
      <c r="Q30" s="1">
        <f t="shared" si="5"/>
        <v>33.747025746747099</v>
      </c>
      <c r="R30" s="1">
        <f t="shared" si="6"/>
        <v>27.228294191677858</v>
      </c>
      <c r="S30" s="1">
        <f t="shared" si="7"/>
        <v>46.848028192821687</v>
      </c>
      <c r="T30" s="1">
        <f t="shared" si="8"/>
        <v>34.078396975667239</v>
      </c>
      <c r="V30" s="1">
        <f t="shared" si="10"/>
        <v>38.545833333333327</v>
      </c>
      <c r="W30" s="1">
        <f t="shared" si="11"/>
        <v>30.785833333333333</v>
      </c>
      <c r="X30" s="1">
        <f t="shared" si="12"/>
        <v>52.999166666666667</v>
      </c>
      <c r="Y30" s="1">
        <f t="shared" si="13"/>
        <v>37.393333333333331</v>
      </c>
    </row>
    <row r="31" spans="1:25" x14ac:dyDescent="0.3">
      <c r="A31" s="5">
        <v>35065</v>
      </c>
      <c r="B31" s="6">
        <f>BC!B32</f>
        <v>3473</v>
      </c>
      <c r="C31" s="2">
        <v>665.5</v>
      </c>
      <c r="D31" s="2">
        <v>766.5</v>
      </c>
      <c r="E31" s="2">
        <v>1932.1</v>
      </c>
      <c r="G31" s="1">
        <f t="shared" si="1"/>
        <v>30.242141767114614</v>
      </c>
      <c r="H31" s="1">
        <f t="shared" si="2"/>
        <v>19.823608115118912</v>
      </c>
      <c r="I31" s="1">
        <f t="shared" si="3"/>
        <v>47.114384793087019</v>
      </c>
      <c r="J31" s="1">
        <f t="shared" si="4"/>
        <v>30.906100119704288</v>
      </c>
      <c r="L31" s="1">
        <v>34.46</v>
      </c>
      <c r="M31" s="1">
        <v>22.82</v>
      </c>
      <c r="N31" s="1">
        <v>53.76</v>
      </c>
      <c r="O31" s="1">
        <v>33.56</v>
      </c>
      <c r="Q31" s="1">
        <f t="shared" si="5"/>
        <v>34.104770633281014</v>
      </c>
      <c r="R31" s="1">
        <f t="shared" si="6"/>
        <v>27.311451075206094</v>
      </c>
      <c r="S31" s="1">
        <f t="shared" si="7"/>
        <v>47.782837414906744</v>
      </c>
      <c r="T31" s="1">
        <f t="shared" si="8"/>
        <v>34.355796326758039</v>
      </c>
      <c r="V31" s="1">
        <f t="shared" si="10"/>
        <v>38.865833333333327</v>
      </c>
      <c r="W31" s="1">
        <f t="shared" si="11"/>
        <v>30.9175</v>
      </c>
      <c r="X31" s="1">
        <f t="shared" si="12"/>
        <v>53.960833333333333</v>
      </c>
      <c r="Y31" s="1">
        <f t="shared" si="13"/>
        <v>37.532499999999999</v>
      </c>
    </row>
    <row r="32" spans="1:25" x14ac:dyDescent="0.3">
      <c r="A32" s="5">
        <v>35096</v>
      </c>
      <c r="B32" s="6">
        <f>BC!B33</f>
        <v>3404.7</v>
      </c>
      <c r="C32" s="2">
        <v>652.9</v>
      </c>
      <c r="D32" s="2">
        <v>632</v>
      </c>
      <c r="E32" s="2">
        <v>2070.5</v>
      </c>
      <c r="G32" s="1">
        <f t="shared" si="1"/>
        <v>29.647399963862689</v>
      </c>
      <c r="H32" s="1">
        <f t="shared" si="2"/>
        <v>19.448285106478043</v>
      </c>
      <c r="I32" s="1">
        <f t="shared" si="3"/>
        <v>38.847085700236136</v>
      </c>
      <c r="J32" s="1">
        <f t="shared" si="4"/>
        <v>33.119962889005606</v>
      </c>
      <c r="L32" s="1">
        <v>33.81</v>
      </c>
      <c r="M32" s="1">
        <v>21.56</v>
      </c>
      <c r="N32" s="1">
        <v>45.53</v>
      </c>
      <c r="O32" s="1">
        <v>36.25</v>
      </c>
      <c r="Q32" s="1">
        <f t="shared" si="5"/>
        <v>34.433271870875139</v>
      </c>
      <c r="R32" s="1">
        <f t="shared" si="6"/>
        <v>27.358366451286201</v>
      </c>
      <c r="S32" s="1">
        <f t="shared" si="7"/>
        <v>48.443606673257278</v>
      </c>
      <c r="T32" s="1">
        <f t="shared" si="8"/>
        <v>34.776360936412765</v>
      </c>
      <c r="V32" s="1">
        <f t="shared" si="10"/>
        <v>39.167499999999997</v>
      </c>
      <c r="W32" s="1">
        <f t="shared" si="11"/>
        <v>30.941666666666666</v>
      </c>
      <c r="X32" s="1">
        <f t="shared" si="12"/>
        <v>54.774166666666666</v>
      </c>
      <c r="Y32" s="1">
        <f t="shared" si="13"/>
        <v>37.876666666666665</v>
      </c>
    </row>
    <row r="33" spans="1:25" x14ac:dyDescent="0.3">
      <c r="A33" s="5">
        <v>35125</v>
      </c>
      <c r="B33" s="6">
        <f>BC!B34</f>
        <v>3408.1</v>
      </c>
      <c r="C33" s="2">
        <v>678.9</v>
      </c>
      <c r="D33" s="2">
        <v>556</v>
      </c>
      <c r="E33" s="2">
        <v>2071</v>
      </c>
      <c r="G33" s="1">
        <f t="shared" si="1"/>
        <v>29.677006437231015</v>
      </c>
      <c r="H33" s="1">
        <f t="shared" si="2"/>
        <v>20.222761156054439</v>
      </c>
      <c r="I33" s="1">
        <f t="shared" si="3"/>
        <v>34.175600710967231</v>
      </c>
      <c r="J33" s="1">
        <f t="shared" si="4"/>
        <v>33.127960948143254</v>
      </c>
      <c r="L33" s="1">
        <v>34.020000000000003</v>
      </c>
      <c r="M33" s="1">
        <v>21.92</v>
      </c>
      <c r="N33" s="1">
        <v>42.55</v>
      </c>
      <c r="O33" s="1">
        <v>36.26</v>
      </c>
      <c r="Q33" s="1">
        <f t="shared" si="5"/>
        <v>34.149615732647739</v>
      </c>
      <c r="R33" s="1">
        <f t="shared" si="6"/>
        <v>26.891446756012741</v>
      </c>
      <c r="S33" s="1">
        <f t="shared" si="7"/>
        <v>48.049194015172084</v>
      </c>
      <c r="T33" s="1">
        <f t="shared" si="8"/>
        <v>34.549749260846035</v>
      </c>
      <c r="V33" s="1">
        <f t="shared" si="10"/>
        <v>38.791666666666664</v>
      </c>
      <c r="W33" s="1">
        <f t="shared" si="11"/>
        <v>30.328333333333333</v>
      </c>
      <c r="X33" s="1">
        <f t="shared" si="12"/>
        <v>54.658333333333324</v>
      </c>
      <c r="Y33" s="1">
        <f t="shared" si="13"/>
        <v>37.524999999999999</v>
      </c>
    </row>
    <row r="34" spans="1:25" x14ac:dyDescent="0.3">
      <c r="A34" s="5">
        <v>35156</v>
      </c>
      <c r="B34" s="6">
        <f>BC!B35</f>
        <v>4271.3</v>
      </c>
      <c r="C34" s="2">
        <v>1195.3</v>
      </c>
      <c r="D34" s="2">
        <v>720.4</v>
      </c>
      <c r="E34" s="2">
        <v>2290.4</v>
      </c>
      <c r="G34" s="1">
        <f t="shared" si="1"/>
        <v>37.193567558271425</v>
      </c>
      <c r="H34" s="1">
        <f t="shared" si="2"/>
        <v>35.605047002256406</v>
      </c>
      <c r="I34" s="1">
        <f t="shared" si="3"/>
        <v>44.280760345648915</v>
      </c>
      <c r="J34" s="1">
        <f t="shared" si="4"/>
        <v>36.637509297743748</v>
      </c>
      <c r="L34" s="1">
        <v>42.08</v>
      </c>
      <c r="M34" s="1">
        <v>37.31</v>
      </c>
      <c r="N34" s="1">
        <v>55.51</v>
      </c>
      <c r="O34" s="1">
        <v>39.86</v>
      </c>
      <c r="Q34" s="1">
        <f t="shared" si="5"/>
        <v>34.786227474952419</v>
      </c>
      <c r="R34" s="1">
        <f t="shared" si="6"/>
        <v>27.614539298453778</v>
      </c>
      <c r="S34" s="1">
        <f t="shared" si="7"/>
        <v>48.824701501329223</v>
      </c>
      <c r="T34" s="1">
        <f t="shared" si="8"/>
        <v>35.164800008531266</v>
      </c>
      <c r="V34" s="1">
        <f t="shared" si="10"/>
        <v>39.43666666666666</v>
      </c>
      <c r="W34" s="1">
        <f t="shared" si="11"/>
        <v>30.831666666666667</v>
      </c>
      <c r="X34" s="1">
        <f t="shared" si="12"/>
        <v>55.988333333333323</v>
      </c>
      <c r="Y34" s="1">
        <f t="shared" si="13"/>
        <v>38.128333333333337</v>
      </c>
    </row>
    <row r="35" spans="1:25" x14ac:dyDescent="0.3">
      <c r="A35" s="5">
        <v>35186</v>
      </c>
      <c r="B35" s="6">
        <f>BC!B36</f>
        <v>4505.8</v>
      </c>
      <c r="C35" s="2">
        <v>1251.3</v>
      </c>
      <c r="D35" s="2">
        <v>741</v>
      </c>
      <c r="E35" s="2">
        <v>2421.6999999999998</v>
      </c>
      <c r="G35" s="1">
        <f t="shared" si="1"/>
        <v>39.235543442057306</v>
      </c>
      <c r="H35" s="1">
        <f t="shared" si="2"/>
        <v>37.273149262882491</v>
      </c>
      <c r="I35" s="1">
        <f t="shared" si="3"/>
        <v>45.546978645371802</v>
      </c>
      <c r="J35" s="1">
        <f t="shared" si="4"/>
        <v>38.737799627290443</v>
      </c>
      <c r="L35" s="1">
        <v>44.35</v>
      </c>
      <c r="M35" s="1">
        <v>38.06</v>
      </c>
      <c r="N35" s="1">
        <v>58.86</v>
      </c>
      <c r="O35" s="1">
        <v>42.23</v>
      </c>
      <c r="Q35" s="1">
        <f t="shared" si="5"/>
        <v>35.004502651158099</v>
      </c>
      <c r="R35" s="1">
        <f t="shared" si="6"/>
        <v>27.937982340953152</v>
      </c>
      <c r="S35" s="1">
        <f t="shared" si="7"/>
        <v>48.650545262694202</v>
      </c>
      <c r="T35" s="1">
        <f t="shared" si="8"/>
        <v>35.409673919128956</v>
      </c>
      <c r="V35" s="1">
        <f t="shared" si="10"/>
        <v>39.621666666666663</v>
      </c>
      <c r="W35" s="1">
        <f t="shared" si="11"/>
        <v>30.792500000000004</v>
      </c>
      <c r="X35" s="1">
        <f t="shared" si="12"/>
        <v>56.452499999999993</v>
      </c>
      <c r="Y35" s="1">
        <f t="shared" si="13"/>
        <v>38.373333333333342</v>
      </c>
    </row>
    <row r="36" spans="1:25" x14ac:dyDescent="0.3">
      <c r="A36" s="5">
        <v>35217</v>
      </c>
      <c r="B36" s="6">
        <f>BC!B37</f>
        <v>3839.9</v>
      </c>
      <c r="C36" s="2">
        <v>1135.7</v>
      </c>
      <c r="D36" s="2">
        <v>668.4</v>
      </c>
      <c r="E36" s="2">
        <v>1984.1</v>
      </c>
      <c r="G36" s="1">
        <f t="shared" si="1"/>
        <v>33.437028555008176</v>
      </c>
      <c r="H36" s="1">
        <f t="shared" si="2"/>
        <v>33.829709596304355</v>
      </c>
      <c r="I36" s="1">
        <f t="shared" si="3"/>
        <v>41.084481142464924</v>
      </c>
      <c r="J36" s="1">
        <f t="shared" si="4"/>
        <v>31.737898270019809</v>
      </c>
      <c r="L36" s="1">
        <v>37.869999999999997</v>
      </c>
      <c r="M36" s="1">
        <v>35.18</v>
      </c>
      <c r="N36" s="1">
        <v>52.72</v>
      </c>
      <c r="O36" s="1">
        <v>34.43</v>
      </c>
      <c r="Q36" s="1">
        <f t="shared" si="5"/>
        <v>34.801974055150765</v>
      </c>
      <c r="R36" s="1">
        <f t="shared" si="6"/>
        <v>28.026600273548912</v>
      </c>
      <c r="S36" s="1">
        <f t="shared" si="7"/>
        <v>48.288914955410881</v>
      </c>
      <c r="T36" s="1">
        <f t="shared" si="8"/>
        <v>35.185861564260406</v>
      </c>
      <c r="V36" s="1">
        <f t="shared" si="10"/>
        <v>39.365000000000002</v>
      </c>
      <c r="W36" s="1">
        <f t="shared" si="11"/>
        <v>30.620833333333337</v>
      </c>
      <c r="X36" s="1">
        <f t="shared" si="12"/>
        <v>56.646666666666668</v>
      </c>
      <c r="Y36" s="1">
        <f t="shared" si="13"/>
        <v>38.115000000000002</v>
      </c>
    </row>
    <row r="37" spans="1:25" x14ac:dyDescent="0.3">
      <c r="A37" s="5">
        <v>35247</v>
      </c>
      <c r="B37" s="6">
        <f>BC!B38</f>
        <v>4459</v>
      </c>
      <c r="C37" s="2">
        <v>1228.4000000000001</v>
      </c>
      <c r="D37" s="2">
        <v>804</v>
      </c>
      <c r="E37" s="2">
        <v>2363.3000000000002</v>
      </c>
      <c r="G37" s="1">
        <f t="shared" si="1"/>
        <v>38.828019043928613</v>
      </c>
      <c r="H37" s="1">
        <f t="shared" si="2"/>
        <v>36.591014588447898</v>
      </c>
      <c r="I37" s="1">
        <f t="shared" si="3"/>
        <v>49.419393833844701</v>
      </c>
      <c r="J37" s="1">
        <f t="shared" si="4"/>
        <v>37.803626320013016</v>
      </c>
      <c r="L37" s="1">
        <v>44.06</v>
      </c>
      <c r="M37" s="1">
        <v>38.159999999999997</v>
      </c>
      <c r="N37" s="1">
        <v>63.73</v>
      </c>
      <c r="O37" s="1">
        <v>41.01</v>
      </c>
      <c r="Q37" s="1">
        <f t="shared" si="5"/>
        <v>35.132144285116148</v>
      </c>
      <c r="R37" s="1">
        <f t="shared" si="6"/>
        <v>28.529016787761289</v>
      </c>
      <c r="S37" s="1">
        <f t="shared" si="7"/>
        <v>47.838157631884933</v>
      </c>
      <c r="T37" s="1">
        <f t="shared" si="8"/>
        <v>35.679475114038993</v>
      </c>
      <c r="V37" s="1">
        <f t="shared" si="10"/>
        <v>39.76</v>
      </c>
      <c r="W37" s="1">
        <f t="shared" si="11"/>
        <v>30.91083333333334</v>
      </c>
      <c r="X37" s="1">
        <f t="shared" si="12"/>
        <v>56.807499999999997</v>
      </c>
      <c r="Y37" s="1">
        <f t="shared" si="13"/>
        <v>38.686666666666675</v>
      </c>
    </row>
    <row r="38" spans="1:25" x14ac:dyDescent="0.3">
      <c r="A38" s="5">
        <v>35278</v>
      </c>
      <c r="B38" s="6">
        <f>BC!B39</f>
        <v>4380.8</v>
      </c>
      <c r="C38" s="2">
        <v>1200.3</v>
      </c>
      <c r="D38" s="2">
        <v>792.7</v>
      </c>
      <c r="E38" s="2">
        <v>2340.6</v>
      </c>
      <c r="G38" s="1">
        <f t="shared" si="1"/>
        <v>38.147070156457154</v>
      </c>
      <c r="H38" s="1">
        <f t="shared" si="2"/>
        <v>35.753984704098016</v>
      </c>
      <c r="I38" s="1">
        <f t="shared" si="3"/>
        <v>48.72481777622972</v>
      </c>
      <c r="J38" s="1">
        <f t="shared" si="4"/>
        <v>37.440514435163735</v>
      </c>
      <c r="L38" s="1">
        <v>43.55</v>
      </c>
      <c r="M38" s="1">
        <v>38.03</v>
      </c>
      <c r="N38" s="1">
        <v>62.14</v>
      </c>
      <c r="O38" s="1">
        <v>40.9</v>
      </c>
      <c r="Q38" s="1">
        <f t="shared" si="5"/>
        <v>35.003559307643918</v>
      </c>
      <c r="R38" s="1">
        <f t="shared" si="6"/>
        <v>28.817707699830951</v>
      </c>
      <c r="S38" s="1">
        <f t="shared" si="7"/>
        <v>46.750705588878581</v>
      </c>
      <c r="T38" s="1">
        <f t="shared" si="8"/>
        <v>35.586964230013514</v>
      </c>
      <c r="V38" s="1">
        <f t="shared" si="10"/>
        <v>39.676666666666669</v>
      </c>
      <c r="W38" s="1">
        <f t="shared" si="11"/>
        <v>31.055833333333329</v>
      </c>
      <c r="X38" s="1">
        <f t="shared" si="12"/>
        <v>56.28</v>
      </c>
      <c r="Y38" s="1">
        <f t="shared" si="13"/>
        <v>38.641666666666666</v>
      </c>
    </row>
    <row r="39" spans="1:25" x14ac:dyDescent="0.3">
      <c r="A39" s="5">
        <v>35309</v>
      </c>
      <c r="B39" s="6">
        <f>BC!B40</f>
        <v>4115.3</v>
      </c>
      <c r="C39" s="2">
        <v>1077.4000000000001</v>
      </c>
      <c r="D39" s="2">
        <v>782.9</v>
      </c>
      <c r="E39" s="2">
        <v>2201.8000000000002</v>
      </c>
      <c r="G39" s="1">
        <f t="shared" si="1"/>
        <v>35.835152897842434</v>
      </c>
      <c r="H39" s="1">
        <f t="shared" si="2"/>
        <v>32.093095992831131</v>
      </c>
      <c r="I39" s="1">
        <f t="shared" si="3"/>
        <v>48.122442080245051</v>
      </c>
      <c r="J39" s="1">
        <f t="shared" si="4"/>
        <v>35.220253218552301</v>
      </c>
      <c r="L39" s="1">
        <v>40.99</v>
      </c>
      <c r="M39" s="1">
        <v>34.270000000000003</v>
      </c>
      <c r="N39" s="1">
        <v>62.19</v>
      </c>
      <c r="O39" s="1">
        <v>38.24</v>
      </c>
      <c r="Q39" s="1">
        <f t="shared" si="5"/>
        <v>34.966043261733567</v>
      </c>
      <c r="R39" s="1">
        <f t="shared" si="6"/>
        <v>29.114093726495767</v>
      </c>
      <c r="S39" s="1">
        <f t="shared" si="7"/>
        <v>46.64774851839141</v>
      </c>
      <c r="T39" s="1">
        <f t="shared" si="8"/>
        <v>35.384080129888474</v>
      </c>
      <c r="V39" s="1">
        <f t="shared" si="10"/>
        <v>39.654166666666676</v>
      </c>
      <c r="W39" s="1">
        <f t="shared" si="11"/>
        <v>31.20333333333333</v>
      </c>
      <c r="X39" s="1">
        <f t="shared" si="12"/>
        <v>56.845833333333339</v>
      </c>
      <c r="Y39" s="1">
        <f t="shared" si="13"/>
        <v>38.42</v>
      </c>
    </row>
    <row r="40" spans="1:25" x14ac:dyDescent="0.3">
      <c r="A40" s="5">
        <v>35339</v>
      </c>
      <c r="B40" s="6">
        <f>BC!B41</f>
        <v>4188</v>
      </c>
      <c r="C40" s="2">
        <v>1107.8</v>
      </c>
      <c r="D40" s="2">
        <v>764.4</v>
      </c>
      <c r="E40" s="2">
        <v>2266.9</v>
      </c>
      <c r="G40" s="1">
        <f t="shared" si="1"/>
        <v>36.468208960747482</v>
      </c>
      <c r="H40" s="1">
        <f t="shared" si="2"/>
        <v>32.998637220028144</v>
      </c>
      <c r="I40" s="1">
        <f t="shared" si="3"/>
        <v>46.985304286804592</v>
      </c>
      <c r="J40" s="1">
        <f t="shared" si="4"/>
        <v>36.261600518274236</v>
      </c>
      <c r="L40" s="1">
        <v>42.05</v>
      </c>
      <c r="M40" s="1">
        <v>35.770000000000003</v>
      </c>
      <c r="N40" s="1">
        <v>60.65</v>
      </c>
      <c r="O40" s="1">
        <v>39.770000000000003</v>
      </c>
      <c r="Q40" s="1">
        <f t="shared" si="5"/>
        <v>34.808577459750076</v>
      </c>
      <c r="R40" s="1">
        <f t="shared" si="6"/>
        <v>29.488423817124357</v>
      </c>
      <c r="S40" s="1">
        <f t="shared" si="7"/>
        <v>45.512659621876061</v>
      </c>
      <c r="T40" s="1">
        <f t="shared" si="8"/>
        <v>35.206656518018292</v>
      </c>
      <c r="V40" s="1">
        <f t="shared" si="10"/>
        <v>39.558333333333344</v>
      </c>
      <c r="W40" s="1">
        <f t="shared" si="11"/>
        <v>31.519999999999992</v>
      </c>
      <c r="X40" s="1">
        <f t="shared" si="12"/>
        <v>56.282499999999999</v>
      </c>
      <c r="Y40" s="1">
        <f t="shared" si="13"/>
        <v>38.274166666666666</v>
      </c>
    </row>
    <row r="41" spans="1:25" x14ac:dyDescent="0.3">
      <c r="A41" s="5">
        <v>35370</v>
      </c>
      <c r="B41" s="6">
        <f>BC!B42</f>
        <v>3911.5</v>
      </c>
      <c r="C41" s="2">
        <v>914.8</v>
      </c>
      <c r="D41" s="2">
        <v>735.6</v>
      </c>
      <c r="E41" s="2">
        <v>2184.6</v>
      </c>
      <c r="G41" s="1">
        <f t="shared" si="1"/>
        <v>34.060506052999948</v>
      </c>
      <c r="H41" s="1">
        <f t="shared" si="2"/>
        <v>27.24964192894182</v>
      </c>
      <c r="I41" s="1">
        <f t="shared" si="3"/>
        <v>45.215057343502693</v>
      </c>
      <c r="J41" s="1">
        <f t="shared" si="4"/>
        <v>34.945119984217165</v>
      </c>
      <c r="L41" s="1">
        <v>39.119999999999997</v>
      </c>
      <c r="M41" s="1">
        <v>29.99</v>
      </c>
      <c r="N41" s="1">
        <v>58.13</v>
      </c>
      <c r="O41" s="1">
        <v>37.869999999999997</v>
      </c>
      <c r="Q41" s="1">
        <f t="shared" si="5"/>
        <v>34.709526390760466</v>
      </c>
      <c r="R41" s="1">
        <f t="shared" si="6"/>
        <v>29.661688010266769</v>
      </c>
      <c r="S41" s="1">
        <f t="shared" si="7"/>
        <v>44.762763347282906</v>
      </c>
      <c r="T41" s="1">
        <f t="shared" si="8"/>
        <v>35.106147574855164</v>
      </c>
      <c r="V41" s="1">
        <f t="shared" si="10"/>
        <v>39.535000000000004</v>
      </c>
      <c r="W41" s="1">
        <f t="shared" si="11"/>
        <v>31.739166666666666</v>
      </c>
      <c r="X41" s="1">
        <f t="shared" si="12"/>
        <v>55.930833333333339</v>
      </c>
      <c r="Y41" s="1">
        <f t="shared" si="13"/>
        <v>38.206666666666656</v>
      </c>
    </row>
    <row r="42" spans="1:25" x14ac:dyDescent="0.3">
      <c r="A42" s="5">
        <v>35400</v>
      </c>
      <c r="B42" s="6">
        <f>BC!B43</f>
        <v>3789.3</v>
      </c>
      <c r="C42" s="2">
        <v>790.5</v>
      </c>
      <c r="D42" s="2">
        <v>650.5</v>
      </c>
      <c r="E42" s="2">
        <v>2284.1999999999998</v>
      </c>
      <c r="G42" s="1">
        <f t="shared" si="1"/>
        <v>32.996414568997238</v>
      </c>
      <c r="H42" s="1">
        <f t="shared" si="2"/>
        <v>23.547050661159279</v>
      </c>
      <c r="I42" s="1">
        <f t="shared" si="3"/>
        <v>39.984223493676595</v>
      </c>
      <c r="J42" s="1">
        <f t="shared" si="4"/>
        <v>36.538333364436895</v>
      </c>
      <c r="L42" s="1">
        <v>38.24</v>
      </c>
      <c r="M42" s="1">
        <v>25.65</v>
      </c>
      <c r="N42" s="1">
        <v>51.78</v>
      </c>
      <c r="O42" s="1">
        <v>40.19</v>
      </c>
      <c r="Q42" s="1">
        <f t="shared" si="5"/>
        <v>34.647338283709836</v>
      </c>
      <c r="R42" s="1">
        <f t="shared" si="6"/>
        <v>29.536332111216741</v>
      </c>
      <c r="S42" s="1">
        <f t="shared" si="7"/>
        <v>44.125044179339945</v>
      </c>
      <c r="T42" s="1">
        <f t="shared" si="8"/>
        <v>35.206389916047044</v>
      </c>
      <c r="V42" s="1">
        <f t="shared" si="10"/>
        <v>39.550000000000004</v>
      </c>
      <c r="W42" s="1">
        <f t="shared" si="11"/>
        <v>31.56</v>
      </c>
      <c r="X42" s="1">
        <f t="shared" si="12"/>
        <v>55.629166666666663</v>
      </c>
      <c r="Y42" s="1">
        <f t="shared" si="13"/>
        <v>38.380833333333335</v>
      </c>
    </row>
    <row r="43" spans="1:25" x14ac:dyDescent="0.3">
      <c r="A43" s="5">
        <v>35431</v>
      </c>
      <c r="B43" s="6">
        <f>BC!B44</f>
        <v>3684.6</v>
      </c>
      <c r="C43" s="2">
        <v>834</v>
      </c>
      <c r="D43" s="2">
        <v>766.5</v>
      </c>
      <c r="E43" s="2">
        <v>2019.8</v>
      </c>
      <c r="G43" s="1">
        <f t="shared" si="1"/>
        <v>32.084709344978549</v>
      </c>
      <c r="H43" s="1">
        <f t="shared" si="2"/>
        <v>24.842808667181327</v>
      </c>
      <c r="I43" s="1">
        <f t="shared" si="3"/>
        <v>47.114384793087019</v>
      </c>
      <c r="J43" s="1">
        <f t="shared" si="4"/>
        <v>32.308959692447971</v>
      </c>
      <c r="L43" s="1">
        <v>37.479999999999997</v>
      </c>
      <c r="M43" s="1">
        <v>26.22</v>
      </c>
      <c r="N43" s="1">
        <v>61.55</v>
      </c>
      <c r="O43" s="1">
        <v>36.69</v>
      </c>
      <c r="Q43" s="1">
        <f t="shared" si="5"/>
        <v>34.80088558186516</v>
      </c>
      <c r="R43" s="1">
        <f t="shared" si="6"/>
        <v>29.954598823888613</v>
      </c>
      <c r="S43" s="1">
        <f t="shared" si="7"/>
        <v>44.125044179339945</v>
      </c>
      <c r="T43" s="1">
        <f t="shared" si="8"/>
        <v>35.323294880442347</v>
      </c>
      <c r="V43" s="1">
        <f t="shared" si="10"/>
        <v>39.801666666666669</v>
      </c>
      <c r="W43" s="1">
        <f t="shared" si="11"/>
        <v>31.843333333333334</v>
      </c>
      <c r="X43" s="1">
        <f t="shared" si="12"/>
        <v>56.278333333333329</v>
      </c>
      <c r="Y43" s="1">
        <f t="shared" si="13"/>
        <v>38.641666666666666</v>
      </c>
    </row>
    <row r="44" spans="1:25" x14ac:dyDescent="0.3">
      <c r="A44" s="5">
        <v>35462</v>
      </c>
      <c r="B44" s="6">
        <f>BC!B45</f>
        <v>3146.3</v>
      </c>
      <c r="C44" s="2">
        <v>646</v>
      </c>
      <c r="D44" s="2">
        <v>518.29999999999995</v>
      </c>
      <c r="E44" s="2">
        <v>1906</v>
      </c>
      <c r="G44" s="1">
        <f t="shared" si="1"/>
        <v>27.397307987870057</v>
      </c>
      <c r="H44" s="1">
        <f t="shared" si="2"/>
        <v>19.242751077936617</v>
      </c>
      <c r="I44" s="1">
        <f t="shared" si="3"/>
        <v>31.85829828865884</v>
      </c>
      <c r="J44" s="1">
        <f t="shared" si="4"/>
        <v>30.488601432718994</v>
      </c>
      <c r="L44" s="1">
        <v>31.31</v>
      </c>
      <c r="M44" s="1">
        <v>19.87</v>
      </c>
      <c r="N44" s="1">
        <v>40.72</v>
      </c>
      <c r="O44" s="1">
        <v>33.729999999999997</v>
      </c>
      <c r="Q44" s="1">
        <f t="shared" si="5"/>
        <v>34.613377917199109</v>
      </c>
      <c r="R44" s="1">
        <f t="shared" si="6"/>
        <v>29.93747098817683</v>
      </c>
      <c r="S44" s="1">
        <f t="shared" si="7"/>
        <v>43.542645228375171</v>
      </c>
      <c r="T44" s="1">
        <f t="shared" si="8"/>
        <v>35.104014759085132</v>
      </c>
      <c r="V44" s="1">
        <f t="shared" si="10"/>
        <v>39.593333333333341</v>
      </c>
      <c r="W44" s="1">
        <f t="shared" si="11"/>
        <v>31.702499999999997</v>
      </c>
      <c r="X44" s="1">
        <f t="shared" si="12"/>
        <v>55.877499999999998</v>
      </c>
      <c r="Y44" s="1">
        <f t="shared" si="13"/>
        <v>38.431666666666665</v>
      </c>
    </row>
    <row r="45" spans="1:25" x14ac:dyDescent="0.3">
      <c r="A45" s="5">
        <v>35490</v>
      </c>
      <c r="B45" s="6">
        <f>BC!B46</f>
        <v>3826.1</v>
      </c>
      <c r="C45" s="2">
        <v>1110.8</v>
      </c>
      <c r="D45" s="2">
        <v>563.6</v>
      </c>
      <c r="E45" s="2">
        <v>2079.4</v>
      </c>
      <c r="G45" s="1">
        <f t="shared" si="1"/>
        <v>33.316861104277919</v>
      </c>
      <c r="H45" s="1">
        <f t="shared" si="2"/>
        <v>33.087999841133119</v>
      </c>
      <c r="I45" s="1">
        <f t="shared" si="3"/>
        <v>34.64274920989412</v>
      </c>
      <c r="J45" s="1">
        <f t="shared" si="4"/>
        <v>33.26232834165576</v>
      </c>
      <c r="L45" s="1">
        <v>37.82</v>
      </c>
      <c r="M45" s="1">
        <v>32.869999999999997</v>
      </c>
      <c r="N45" s="1">
        <v>44.16</v>
      </c>
      <c r="O45" s="1">
        <v>37.18</v>
      </c>
      <c r="Q45" s="1">
        <f t="shared" si="5"/>
        <v>34.916699139453023</v>
      </c>
      <c r="R45" s="1">
        <f t="shared" si="6"/>
        <v>31.009574211933383</v>
      </c>
      <c r="S45" s="1">
        <f t="shared" si="7"/>
        <v>43.581574269952405</v>
      </c>
      <c r="T45" s="1">
        <f t="shared" si="8"/>
        <v>35.115212041877832</v>
      </c>
      <c r="V45" s="1">
        <f t="shared" si="10"/>
        <v>39.910000000000004</v>
      </c>
      <c r="W45" s="1">
        <f t="shared" si="11"/>
        <v>32.615000000000002</v>
      </c>
      <c r="X45" s="1">
        <f t="shared" si="12"/>
        <v>56.011666666666656</v>
      </c>
      <c r="Y45" s="1">
        <f t="shared" si="13"/>
        <v>38.508333333333333</v>
      </c>
    </row>
    <row r="46" spans="1:25" x14ac:dyDescent="0.3">
      <c r="A46" s="5">
        <v>35521</v>
      </c>
      <c r="B46" s="6">
        <f>BC!B47</f>
        <v>4628.8</v>
      </c>
      <c r="C46" s="2">
        <v>1611.7</v>
      </c>
      <c r="D46" s="2">
        <v>719.1</v>
      </c>
      <c r="E46" s="2">
        <v>2240.4</v>
      </c>
      <c r="G46" s="1">
        <f t="shared" si="1"/>
        <v>40.306601155087854</v>
      </c>
      <c r="H46" s="1">
        <f t="shared" si="2"/>
        <v>48.008578811626073</v>
      </c>
      <c r="I46" s="1">
        <f t="shared" si="3"/>
        <v>44.200853365569309</v>
      </c>
      <c r="J46" s="1">
        <f t="shared" si="4"/>
        <v>35.83770338397882</v>
      </c>
      <c r="L46" s="1">
        <v>45.31</v>
      </c>
      <c r="M46" s="1">
        <v>47.22</v>
      </c>
      <c r="N46" s="1">
        <v>56.59</v>
      </c>
      <c r="O46" s="1">
        <v>39.71</v>
      </c>
      <c r="Q46" s="1">
        <f t="shared" si="5"/>
        <v>35.176118605854391</v>
      </c>
      <c r="R46" s="1">
        <f t="shared" si="6"/>
        <v>32.043201862714191</v>
      </c>
      <c r="S46" s="1">
        <f t="shared" si="7"/>
        <v>43.57491535494578</v>
      </c>
      <c r="T46" s="1">
        <f t="shared" si="8"/>
        <v>35.048561549064097</v>
      </c>
      <c r="V46" s="1">
        <f t="shared" si="10"/>
        <v>40.179166666666667</v>
      </c>
      <c r="W46" s="1">
        <f t="shared" si="11"/>
        <v>33.440833333333337</v>
      </c>
      <c r="X46" s="1">
        <f t="shared" si="12"/>
        <v>56.101666666666659</v>
      </c>
      <c r="Y46" s="1">
        <f t="shared" si="13"/>
        <v>38.49583333333333</v>
      </c>
    </row>
    <row r="47" spans="1:25" x14ac:dyDescent="0.3">
      <c r="A47" s="5">
        <v>35551</v>
      </c>
      <c r="B47" s="6">
        <f>BC!B48</f>
        <v>4658.2</v>
      </c>
      <c r="C47" s="2">
        <v>1677</v>
      </c>
      <c r="D47" s="2">
        <v>647.70000000000005</v>
      </c>
      <c r="E47" s="2">
        <v>2260.8000000000002</v>
      </c>
      <c r="G47" s="1">
        <f t="shared" si="1"/>
        <v>40.562610071861009</v>
      </c>
      <c r="H47" s="1">
        <f t="shared" si="2"/>
        <v>49.953705197677564</v>
      </c>
      <c r="I47" s="1">
        <f t="shared" si="3"/>
        <v>39.812116151966691</v>
      </c>
      <c r="J47" s="1">
        <f t="shared" si="4"/>
        <v>36.164024196794919</v>
      </c>
      <c r="L47" s="1">
        <v>45.31</v>
      </c>
      <c r="M47" s="1">
        <v>48.7</v>
      </c>
      <c r="N47" s="1">
        <v>51.55</v>
      </c>
      <c r="O47" s="1">
        <v>39.67</v>
      </c>
      <c r="Q47" s="1">
        <f t="shared" si="5"/>
        <v>35.286707491671372</v>
      </c>
      <c r="R47" s="1">
        <f t="shared" si="6"/>
        <v>33.099914857280446</v>
      </c>
      <c r="S47" s="1">
        <f t="shared" si="7"/>
        <v>43.097010147162024</v>
      </c>
      <c r="T47" s="1">
        <f t="shared" si="8"/>
        <v>34.834080263189463</v>
      </c>
      <c r="V47" s="1">
        <f t="shared" si="10"/>
        <v>40.259166666666665</v>
      </c>
      <c r="W47" s="1">
        <f t="shared" si="11"/>
        <v>34.327500000000001</v>
      </c>
      <c r="X47" s="1">
        <f t="shared" si="12"/>
        <v>55.492499999999986</v>
      </c>
      <c r="Y47" s="1">
        <f t="shared" si="13"/>
        <v>38.282500000000006</v>
      </c>
    </row>
    <row r="48" spans="1:25" x14ac:dyDescent="0.3">
      <c r="A48" s="5">
        <v>35582</v>
      </c>
      <c r="B48" s="6">
        <f>BC!B49</f>
        <v>4842.7</v>
      </c>
      <c r="C48" s="2">
        <v>1637.3</v>
      </c>
      <c r="D48" s="2">
        <v>701.3</v>
      </c>
      <c r="E48" s="2">
        <v>2429.8000000000002</v>
      </c>
      <c r="G48" s="1">
        <f t="shared" si="1"/>
        <v>42.169196641406835</v>
      </c>
      <c r="H48" s="1">
        <f t="shared" si="2"/>
        <v>48.771139845055139</v>
      </c>
      <c r="I48" s="1">
        <f t="shared" si="3"/>
        <v>43.106742407556332</v>
      </c>
      <c r="J48" s="1">
        <f t="shared" si="4"/>
        <v>38.867368185320366</v>
      </c>
      <c r="L48" s="1">
        <v>47.05</v>
      </c>
      <c r="M48" s="1">
        <v>46.76</v>
      </c>
      <c r="N48" s="1">
        <v>55.5</v>
      </c>
      <c r="O48" s="1">
        <v>42.99</v>
      </c>
      <c r="Q48" s="1">
        <f t="shared" si="5"/>
        <v>36.014388165537923</v>
      </c>
      <c r="R48" s="1">
        <f t="shared" si="6"/>
        <v>34.345034044676346</v>
      </c>
      <c r="S48" s="1">
        <f t="shared" si="7"/>
        <v>43.265531919252965</v>
      </c>
      <c r="T48" s="1">
        <f t="shared" si="8"/>
        <v>35.428202756131178</v>
      </c>
      <c r="V48" s="1">
        <f t="shared" si="10"/>
        <v>41.024166666666666</v>
      </c>
      <c r="W48" s="1">
        <f t="shared" si="11"/>
        <v>35.292500000000004</v>
      </c>
      <c r="X48" s="1">
        <f t="shared" si="12"/>
        <v>55.724166666666662</v>
      </c>
      <c r="Y48" s="1">
        <f t="shared" si="13"/>
        <v>38.995833333333337</v>
      </c>
    </row>
    <row r="49" spans="1:25" x14ac:dyDescent="0.3">
      <c r="A49" s="5">
        <v>35612</v>
      </c>
      <c r="B49" s="6">
        <f>BC!B50</f>
        <v>5237.7</v>
      </c>
      <c r="C49" s="2">
        <v>1732.9</v>
      </c>
      <c r="D49" s="2">
        <v>806</v>
      </c>
      <c r="E49" s="2">
        <v>2637</v>
      </c>
      <c r="G49" s="1">
        <f t="shared" si="1"/>
        <v>45.608772223903316</v>
      </c>
      <c r="H49" s="1">
        <f t="shared" si="2"/>
        <v>51.618828704266811</v>
      </c>
      <c r="I49" s="1">
        <f t="shared" si="3"/>
        <v>49.542327649351783</v>
      </c>
      <c r="J49" s="1">
        <f t="shared" si="4"/>
        <v>42.18176389196222</v>
      </c>
      <c r="L49" s="1">
        <v>51.51</v>
      </c>
      <c r="M49" s="1">
        <v>51.13</v>
      </c>
      <c r="N49" s="1">
        <v>63.7</v>
      </c>
      <c r="O49" s="1">
        <v>46.72</v>
      </c>
      <c r="Q49" s="1">
        <f t="shared" si="5"/>
        <v>36.579450930535813</v>
      </c>
      <c r="R49" s="1">
        <f t="shared" si="6"/>
        <v>35.597351887661254</v>
      </c>
      <c r="S49" s="1">
        <f t="shared" si="7"/>
        <v>43.27577640387856</v>
      </c>
      <c r="T49" s="1">
        <f t="shared" si="8"/>
        <v>35.793047553793606</v>
      </c>
      <c r="V49" s="1">
        <f t="shared" si="10"/>
        <v>41.644999999999996</v>
      </c>
      <c r="W49" s="1">
        <f t="shared" si="11"/>
        <v>36.373333333333335</v>
      </c>
      <c r="X49" s="1">
        <f t="shared" si="12"/>
        <v>55.721666666666664</v>
      </c>
      <c r="Y49" s="1">
        <f t="shared" si="13"/>
        <v>39.471666666666664</v>
      </c>
    </row>
    <row r="50" spans="1:25" x14ac:dyDescent="0.3">
      <c r="A50" s="5">
        <v>35643</v>
      </c>
      <c r="B50" s="6">
        <f>BC!B51</f>
        <v>5073.2</v>
      </c>
      <c r="C50" s="2">
        <v>1408.4</v>
      </c>
      <c r="D50" s="2">
        <v>794.2</v>
      </c>
      <c r="E50" s="2">
        <v>2793.3</v>
      </c>
      <c r="G50" s="1">
        <f t="shared" si="1"/>
        <v>44.176341380053515</v>
      </c>
      <c r="H50" s="1">
        <f t="shared" si="2"/>
        <v>41.952771854746018</v>
      </c>
      <c r="I50" s="1">
        <f t="shared" si="3"/>
        <v>48.817018137860032</v>
      </c>
      <c r="J50" s="1">
        <f t="shared" si="4"/>
        <v>44.681957178391379</v>
      </c>
      <c r="L50" s="1">
        <v>49.79</v>
      </c>
      <c r="M50" s="1">
        <v>40.99</v>
      </c>
      <c r="N50" s="1">
        <v>62.21</v>
      </c>
      <c r="O50" s="1">
        <v>50.3</v>
      </c>
      <c r="Q50" s="1">
        <f t="shared" si="5"/>
        <v>37.081890199168839</v>
      </c>
      <c r="R50" s="1">
        <f t="shared" si="6"/>
        <v>36.11391748354859</v>
      </c>
      <c r="S50" s="1">
        <f t="shared" si="7"/>
        <v>43.28345976734775</v>
      </c>
      <c r="T50" s="1">
        <f t="shared" si="8"/>
        <v>36.396501115729251</v>
      </c>
      <c r="V50" s="1">
        <f t="shared" si="10"/>
        <v>42.164999999999999</v>
      </c>
      <c r="W50" s="1">
        <f t="shared" si="11"/>
        <v>36.619999999999997</v>
      </c>
      <c r="X50" s="1">
        <f t="shared" si="12"/>
        <v>55.727499999999999</v>
      </c>
      <c r="Y50" s="1">
        <f t="shared" si="13"/>
        <v>40.255000000000003</v>
      </c>
    </row>
    <row r="51" spans="1:25" x14ac:dyDescent="0.3">
      <c r="A51" s="5">
        <v>35674</v>
      </c>
      <c r="B51" s="6">
        <f>BC!B52</f>
        <v>4588.1000000000004</v>
      </c>
      <c r="C51" s="2">
        <v>1123.7</v>
      </c>
      <c r="D51" s="2">
        <v>767</v>
      </c>
      <c r="E51" s="2">
        <v>2619.6</v>
      </c>
      <c r="G51" s="1">
        <f t="shared" si="1"/>
        <v>39.952194253296454</v>
      </c>
      <c r="H51" s="1">
        <f t="shared" si="2"/>
        <v>33.472259111884483</v>
      </c>
      <c r="I51" s="1">
        <f t="shared" si="3"/>
        <v>47.14511824696379</v>
      </c>
      <c r="J51" s="1">
        <f t="shared" si="4"/>
        <v>41.903431433972024</v>
      </c>
      <c r="L51" s="1">
        <v>45.15</v>
      </c>
      <c r="M51" s="1">
        <v>32.99</v>
      </c>
      <c r="N51" s="1">
        <v>59.22</v>
      </c>
      <c r="O51" s="1">
        <v>46.59</v>
      </c>
      <c r="Q51" s="1">
        <f t="shared" si="5"/>
        <v>37.424976978790014</v>
      </c>
      <c r="R51" s="1">
        <f t="shared" si="6"/>
        <v>36.228847743469707</v>
      </c>
      <c r="S51" s="1">
        <f t="shared" si="7"/>
        <v>43.202016114574313</v>
      </c>
      <c r="T51" s="1">
        <f t="shared" si="8"/>
        <v>36.95343263368089</v>
      </c>
      <c r="V51" s="1">
        <f t="shared" si="10"/>
        <v>42.511666666666663</v>
      </c>
      <c r="W51" s="1">
        <f t="shared" si="11"/>
        <v>36.513333333333335</v>
      </c>
      <c r="X51" s="1">
        <f t="shared" si="12"/>
        <v>55.480000000000011</v>
      </c>
      <c r="Y51" s="1">
        <f t="shared" si="13"/>
        <v>40.950833333333328</v>
      </c>
    </row>
    <row r="52" spans="1:25" x14ac:dyDescent="0.3">
      <c r="A52" s="5">
        <v>35704</v>
      </c>
      <c r="B52" s="6">
        <f>BC!B53</f>
        <v>4792.7</v>
      </c>
      <c r="C52" s="2">
        <v>1052.5999999999999</v>
      </c>
      <c r="D52" s="2">
        <v>750.1</v>
      </c>
      <c r="E52" s="2">
        <v>2927.1</v>
      </c>
      <c r="G52" s="1">
        <f t="shared" si="1"/>
        <v>41.733807327166772</v>
      </c>
      <c r="H52" s="1">
        <f t="shared" si="2"/>
        <v>31.354364991696716</v>
      </c>
      <c r="I52" s="1">
        <f t="shared" si="3"/>
        <v>46.106327505928995</v>
      </c>
      <c r="J52" s="1">
        <f t="shared" si="4"/>
        <v>46.822237803626322</v>
      </c>
      <c r="L52" s="1">
        <v>47.95</v>
      </c>
      <c r="M52" s="1">
        <v>31.49</v>
      </c>
      <c r="N52" s="1">
        <v>59.07</v>
      </c>
      <c r="O52" s="1">
        <v>52.51</v>
      </c>
      <c r="Q52" s="1">
        <f t="shared" si="5"/>
        <v>37.863776842658289</v>
      </c>
      <c r="R52" s="1">
        <f t="shared" si="6"/>
        <v>36.091825057775416</v>
      </c>
      <c r="S52" s="1">
        <f t="shared" si="7"/>
        <v>43.128768049501353</v>
      </c>
      <c r="T52" s="1">
        <f t="shared" si="8"/>
        <v>37.833485740793563</v>
      </c>
      <c r="V52" s="1">
        <f t="shared" si="10"/>
        <v>43.003333333333337</v>
      </c>
      <c r="W52" s="1">
        <f t="shared" si="11"/>
        <v>36.156666666666666</v>
      </c>
      <c r="X52" s="1">
        <f t="shared" si="12"/>
        <v>55.348333333333336</v>
      </c>
      <c r="Y52" s="1">
        <f t="shared" si="13"/>
        <v>42.012499999999996</v>
      </c>
    </row>
    <row r="53" spans="1:25" x14ac:dyDescent="0.3">
      <c r="A53" s="5">
        <v>35735</v>
      </c>
      <c r="B53" s="6">
        <f>BC!B54</f>
        <v>3973.6</v>
      </c>
      <c r="C53" s="2">
        <v>807.7</v>
      </c>
      <c r="D53" s="2">
        <v>632.4</v>
      </c>
      <c r="E53" s="2">
        <v>2474.6999999999998</v>
      </c>
      <c r="G53" s="1">
        <f t="shared" si="1"/>
        <v>34.601259581286101</v>
      </c>
      <c r="H53" s="1">
        <f t="shared" si="2"/>
        <v>24.059396355494435</v>
      </c>
      <c r="I53" s="1">
        <f t="shared" si="3"/>
        <v>38.871672463337553</v>
      </c>
      <c r="J53" s="1">
        <f t="shared" si="4"/>
        <v>39.58559389588126</v>
      </c>
      <c r="L53" s="1">
        <v>39.32</v>
      </c>
      <c r="M53" s="1">
        <v>24.06</v>
      </c>
      <c r="N53" s="1">
        <v>48.87</v>
      </c>
      <c r="O53" s="1">
        <v>43.97</v>
      </c>
      <c r="Q53" s="1">
        <f t="shared" si="5"/>
        <v>37.908839636682139</v>
      </c>
      <c r="R53" s="1">
        <f t="shared" si="6"/>
        <v>35.82597125998813</v>
      </c>
      <c r="S53" s="1">
        <f t="shared" si="7"/>
        <v>42.600152642820923</v>
      </c>
      <c r="T53" s="1">
        <f t="shared" si="8"/>
        <v>38.220191900098911</v>
      </c>
      <c r="V53" s="1">
        <f t="shared" si="10"/>
        <v>43.02</v>
      </c>
      <c r="W53" s="1">
        <f t="shared" si="11"/>
        <v>35.662500000000001</v>
      </c>
      <c r="X53" s="1">
        <f t="shared" si="12"/>
        <v>54.576666666666675</v>
      </c>
      <c r="Y53" s="1">
        <f t="shared" si="13"/>
        <v>42.520833333333336</v>
      </c>
    </row>
    <row r="54" spans="1:25" x14ac:dyDescent="0.3">
      <c r="A54" s="5">
        <v>35765</v>
      </c>
      <c r="B54" s="6">
        <f>BC!B55</f>
        <v>4534.1000000000004</v>
      </c>
      <c r="C54" s="2">
        <v>828.7</v>
      </c>
      <c r="D54" s="2">
        <v>813.2</v>
      </c>
      <c r="E54" s="2">
        <v>2804.1</v>
      </c>
      <c r="G54" s="1">
        <f t="shared" si="1"/>
        <v>39.481973793917184</v>
      </c>
      <c r="H54" s="1">
        <f t="shared" si="2"/>
        <v>24.684934703229217</v>
      </c>
      <c r="I54" s="1">
        <f t="shared" si="3"/>
        <v>49.984889385177254</v>
      </c>
      <c r="J54" s="1">
        <f t="shared" si="4"/>
        <v>44.854715255764603</v>
      </c>
      <c r="L54" s="1">
        <v>44.99</v>
      </c>
      <c r="M54" s="1">
        <v>24.12</v>
      </c>
      <c r="N54" s="1">
        <v>63.75</v>
      </c>
      <c r="O54" s="1">
        <v>50.29</v>
      </c>
      <c r="Q54" s="1">
        <f t="shared" si="5"/>
        <v>38.449302905425462</v>
      </c>
      <c r="R54" s="1">
        <f t="shared" si="6"/>
        <v>35.920794930160632</v>
      </c>
      <c r="S54" s="1">
        <f t="shared" si="7"/>
        <v>43.43354146711264</v>
      </c>
      <c r="T54" s="1">
        <f t="shared" si="8"/>
        <v>38.913223724376223</v>
      </c>
      <c r="V54" s="1">
        <f t="shared" si="10"/>
        <v>43.582499999999989</v>
      </c>
      <c r="W54" s="1">
        <f t="shared" si="11"/>
        <v>35.535000000000004</v>
      </c>
      <c r="X54" s="1">
        <f t="shared" si="12"/>
        <v>55.574166666666663</v>
      </c>
      <c r="Y54" s="1">
        <f t="shared" si="13"/>
        <v>43.362500000000004</v>
      </c>
    </row>
    <row r="55" spans="1:25" x14ac:dyDescent="0.3">
      <c r="A55" s="5">
        <v>35796</v>
      </c>
      <c r="B55" s="6">
        <f>BC!B56</f>
        <v>3914.4</v>
      </c>
      <c r="C55" s="2">
        <v>896.6</v>
      </c>
      <c r="D55" s="2">
        <v>794.2</v>
      </c>
      <c r="E55" s="2">
        <v>2149.3000000000002</v>
      </c>
      <c r="G55" s="1">
        <f t="shared" si="1"/>
        <v>34.085758633225872</v>
      </c>
      <c r="H55" s="1">
        <f t="shared" si="2"/>
        <v>26.707508694238342</v>
      </c>
      <c r="I55" s="1">
        <f t="shared" si="3"/>
        <v>48.817018137860032</v>
      </c>
      <c r="J55" s="1">
        <f t="shared" si="4"/>
        <v>34.380457009099132</v>
      </c>
      <c r="L55" s="1">
        <v>38.61</v>
      </c>
      <c r="M55" s="1">
        <v>26.13</v>
      </c>
      <c r="N55" s="1">
        <v>62</v>
      </c>
      <c r="O55" s="1">
        <v>38.47</v>
      </c>
      <c r="Q55" s="1">
        <f t="shared" si="5"/>
        <v>38.6160570127794</v>
      </c>
      <c r="R55" s="1">
        <f t="shared" si="6"/>
        <v>36.076186599082043</v>
      </c>
      <c r="S55" s="1">
        <f t="shared" si="7"/>
        <v>43.575427579177067</v>
      </c>
      <c r="T55" s="1">
        <f t="shared" si="8"/>
        <v>39.085848500763824</v>
      </c>
      <c r="V55" s="1">
        <f t="shared" si="10"/>
        <v>43.676666666666669</v>
      </c>
      <c r="W55" s="1">
        <f t="shared" si="11"/>
        <v>35.527499999999996</v>
      </c>
      <c r="X55" s="1">
        <f t="shared" si="12"/>
        <v>55.611666666666657</v>
      </c>
      <c r="Y55" s="1">
        <f t="shared" si="13"/>
        <v>43.510833333333331</v>
      </c>
    </row>
    <row r="56" spans="1:25" x14ac:dyDescent="0.3">
      <c r="A56" s="5">
        <v>35827</v>
      </c>
      <c r="B56" s="6">
        <f>BC!B57</f>
        <v>3714.6</v>
      </c>
      <c r="C56" s="2">
        <v>700.2</v>
      </c>
      <c r="D56" s="2">
        <v>586.1</v>
      </c>
      <c r="E56" s="2">
        <v>2383.9</v>
      </c>
      <c r="G56" s="1">
        <f t="shared" si="1"/>
        <v>32.345942933522586</v>
      </c>
      <c r="H56" s="1">
        <f t="shared" si="2"/>
        <v>20.85723576589972</v>
      </c>
      <c r="I56" s="1">
        <f t="shared" si="3"/>
        <v>36.025754634348736</v>
      </c>
      <c r="J56" s="1">
        <f t="shared" si="4"/>
        <v>38.133146356484161</v>
      </c>
      <c r="L56" s="1">
        <v>37.380000000000003</v>
      </c>
      <c r="M56" s="1">
        <v>21.25</v>
      </c>
      <c r="N56" s="1">
        <v>47.3</v>
      </c>
      <c r="O56" s="1">
        <v>42.84</v>
      </c>
      <c r="Q56" s="1">
        <f t="shared" si="5"/>
        <v>39.028443258250448</v>
      </c>
      <c r="R56" s="1">
        <f t="shared" si="6"/>
        <v>36.210726989745638</v>
      </c>
      <c r="S56" s="1">
        <f t="shared" si="7"/>
        <v>43.92271560798455</v>
      </c>
      <c r="T56" s="1">
        <f t="shared" si="8"/>
        <v>39.722893911077584</v>
      </c>
      <c r="V56" s="1">
        <f t="shared" si="10"/>
        <v>44.182500000000005</v>
      </c>
      <c r="W56" s="1">
        <f t="shared" si="11"/>
        <v>35.642500000000005</v>
      </c>
      <c r="X56" s="1">
        <f t="shared" si="12"/>
        <v>56.159999999999989</v>
      </c>
      <c r="Y56" s="1">
        <f t="shared" si="13"/>
        <v>44.27</v>
      </c>
    </row>
    <row r="57" spans="1:25" x14ac:dyDescent="0.3">
      <c r="A57" s="5">
        <v>35855</v>
      </c>
      <c r="B57" s="6">
        <f>BC!B58</f>
        <v>4272.6000000000004</v>
      </c>
      <c r="C57" s="2">
        <v>954.4</v>
      </c>
      <c r="D57" s="2">
        <v>654.79999999999995</v>
      </c>
      <c r="E57" s="2">
        <v>2608.6999999999998</v>
      </c>
      <c r="G57" s="1">
        <f t="shared" si="1"/>
        <v>37.204887680441672</v>
      </c>
      <c r="H57" s="1">
        <f t="shared" si="2"/>
        <v>28.42922852752741</v>
      </c>
      <c r="I57" s="1">
        <f t="shared" si="3"/>
        <v>40.248531197016803</v>
      </c>
      <c r="J57" s="1">
        <f t="shared" si="4"/>
        <v>41.729073744771263</v>
      </c>
      <c r="L57" s="1">
        <v>43.33</v>
      </c>
      <c r="M57" s="1">
        <v>30.15</v>
      </c>
      <c r="N57" s="1">
        <v>52.78</v>
      </c>
      <c r="O57" s="1">
        <v>46.63</v>
      </c>
      <c r="Q57" s="1">
        <f t="shared" si="5"/>
        <v>39.352445472930761</v>
      </c>
      <c r="R57" s="1">
        <f t="shared" si="6"/>
        <v>35.822496046945155</v>
      </c>
      <c r="S57" s="1">
        <f t="shared" si="7"/>
        <v>44.389864106911453</v>
      </c>
      <c r="T57" s="1">
        <f t="shared" si="8"/>
        <v>40.428456028003879</v>
      </c>
      <c r="V57" s="1">
        <f t="shared" si="10"/>
        <v>44.641666666666673</v>
      </c>
      <c r="W57" s="1">
        <f t="shared" si="11"/>
        <v>35.415833333333332</v>
      </c>
      <c r="X57" s="1">
        <f t="shared" si="12"/>
        <v>56.87833333333333</v>
      </c>
      <c r="Y57" s="1">
        <f t="shared" si="13"/>
        <v>45.057500000000005</v>
      </c>
    </row>
    <row r="58" spans="1:25" x14ac:dyDescent="0.3">
      <c r="A58" s="5">
        <v>35886</v>
      </c>
      <c r="B58" s="6">
        <f>BC!B59</f>
        <v>4571.8999999999996</v>
      </c>
      <c r="C58" s="2">
        <v>1331.2</v>
      </c>
      <c r="D58" s="2">
        <v>694.1</v>
      </c>
      <c r="E58" s="2">
        <v>2482.9</v>
      </c>
      <c r="G58" s="1">
        <f t="shared" si="1"/>
        <v>39.81112811548266</v>
      </c>
      <c r="H58" s="1">
        <f t="shared" si="2"/>
        <v>39.653173738311487</v>
      </c>
      <c r="I58" s="1">
        <f t="shared" si="3"/>
        <v>42.664180671730854</v>
      </c>
      <c r="J58" s="1">
        <f t="shared" si="4"/>
        <v>39.716762065738713</v>
      </c>
      <c r="L58" s="1">
        <v>47.52</v>
      </c>
      <c r="M58" s="1">
        <v>44.57</v>
      </c>
      <c r="N58" s="1">
        <v>55.8</v>
      </c>
      <c r="O58" s="1">
        <v>44.9</v>
      </c>
      <c r="Q58" s="1">
        <f t="shared" si="5"/>
        <v>39.311156052963661</v>
      </c>
      <c r="R58" s="1">
        <f t="shared" si="6"/>
        <v>35.126212290835603</v>
      </c>
      <c r="S58" s="1">
        <f t="shared" si="7"/>
        <v>44.261808049091577</v>
      </c>
      <c r="T58" s="1">
        <f t="shared" si="8"/>
        <v>40.751710918150536</v>
      </c>
      <c r="V58" s="1">
        <f t="shared" si="10"/>
        <v>44.825833333333328</v>
      </c>
      <c r="W58" s="1">
        <f t="shared" si="11"/>
        <v>35.195</v>
      </c>
      <c r="X58" s="1">
        <f t="shared" si="12"/>
        <v>56.812499999999993</v>
      </c>
      <c r="Y58" s="1">
        <f t="shared" si="13"/>
        <v>45.49</v>
      </c>
    </row>
    <row r="59" spans="1:25" x14ac:dyDescent="0.3">
      <c r="A59" s="5">
        <v>35916</v>
      </c>
      <c r="B59" s="6">
        <f>BC!B60</f>
        <v>4608.6000000000004</v>
      </c>
      <c r="C59" s="2">
        <v>1394.4</v>
      </c>
      <c r="D59" s="2">
        <v>610.79999999999995</v>
      </c>
      <c r="E59" s="2">
        <v>2537.5</v>
      </c>
      <c r="G59" s="1">
        <f t="shared" si="1"/>
        <v>40.130703872134873</v>
      </c>
      <c r="H59" s="1">
        <f t="shared" si="2"/>
        <v>41.535746289589497</v>
      </c>
      <c r="I59" s="1">
        <f t="shared" si="3"/>
        <v>37.543987255861119</v>
      </c>
      <c r="J59" s="1">
        <f t="shared" si="4"/>
        <v>40.590150123570012</v>
      </c>
      <c r="L59" s="1">
        <v>48.37</v>
      </c>
      <c r="M59" s="1">
        <v>48.49</v>
      </c>
      <c r="N59" s="1">
        <v>49.97</v>
      </c>
      <c r="O59" s="1">
        <v>45.51</v>
      </c>
      <c r="Q59" s="1">
        <f t="shared" si="5"/>
        <v>39.275163869653149</v>
      </c>
      <c r="R59" s="1">
        <f t="shared" si="6"/>
        <v>34.424715715161604</v>
      </c>
      <c r="S59" s="1">
        <f t="shared" si="7"/>
        <v>44.072797307749447</v>
      </c>
      <c r="T59" s="1">
        <f t="shared" si="8"/>
        <v>41.120554745381789</v>
      </c>
      <c r="V59" s="1">
        <f t="shared" si="10"/>
        <v>45.080833333333324</v>
      </c>
      <c r="W59" s="1">
        <f t="shared" si="11"/>
        <v>35.177500000000002</v>
      </c>
      <c r="X59" s="1">
        <f t="shared" si="12"/>
        <v>56.680833333333332</v>
      </c>
      <c r="Y59" s="1">
        <f t="shared" si="13"/>
        <v>45.976666666666667</v>
      </c>
    </row>
    <row r="60" spans="1:25" x14ac:dyDescent="0.3">
      <c r="A60" s="5">
        <v>35947</v>
      </c>
      <c r="B60" s="6">
        <f>BC!B61</f>
        <v>4885.8999999999996</v>
      </c>
      <c r="C60" s="2">
        <v>1420.9</v>
      </c>
      <c r="D60" s="2">
        <v>779.6</v>
      </c>
      <c r="E60" s="2">
        <v>2618.8000000000002</v>
      </c>
      <c r="G60" s="1">
        <f t="shared" si="1"/>
        <v>42.545373008910239</v>
      </c>
      <c r="H60" s="1">
        <f t="shared" si="2"/>
        <v>42.325116109350056</v>
      </c>
      <c r="I60" s="1">
        <f t="shared" si="3"/>
        <v>47.91960128465837</v>
      </c>
      <c r="J60" s="1">
        <f t="shared" si="4"/>
        <v>41.890634539351787</v>
      </c>
      <c r="L60" s="1">
        <v>51.57</v>
      </c>
      <c r="M60" s="1">
        <v>50.54</v>
      </c>
      <c r="N60" s="1">
        <v>65.069999999999993</v>
      </c>
      <c r="O60" s="1">
        <v>46.62</v>
      </c>
      <c r="Q60" s="1">
        <f t="shared" si="5"/>
        <v>39.30651190027843</v>
      </c>
      <c r="R60" s="1">
        <f t="shared" si="6"/>
        <v>33.887547070519517</v>
      </c>
      <c r="S60" s="1">
        <f t="shared" si="7"/>
        <v>44.47386888084128</v>
      </c>
      <c r="T60" s="1">
        <f t="shared" si="8"/>
        <v>41.372493608217731</v>
      </c>
      <c r="V60" s="1">
        <f t="shared" si="10"/>
        <v>45.457500000000003</v>
      </c>
      <c r="W60" s="1">
        <f t="shared" si="11"/>
        <v>35.4925</v>
      </c>
      <c r="X60" s="1">
        <f t="shared" si="12"/>
        <v>57.478333333333332</v>
      </c>
      <c r="Y60" s="1">
        <f t="shared" si="13"/>
        <v>46.279166666666669</v>
      </c>
    </row>
    <row r="61" spans="1:25" x14ac:dyDescent="0.3">
      <c r="A61" s="5">
        <v>35977</v>
      </c>
      <c r="B61" s="6">
        <f>BC!B62</f>
        <v>4969.7</v>
      </c>
      <c r="C61" s="2">
        <v>1365.6</v>
      </c>
      <c r="D61" s="2">
        <v>801.7</v>
      </c>
      <c r="E61" s="2">
        <v>2751.1</v>
      </c>
      <c r="G61" s="1">
        <f t="shared" si="1"/>
        <v>43.275085499576591</v>
      </c>
      <c r="H61" s="1">
        <f t="shared" si="2"/>
        <v>40.6778651269818</v>
      </c>
      <c r="I61" s="1">
        <f t="shared" si="3"/>
        <v>49.278019946011568</v>
      </c>
      <c r="J61" s="1">
        <f t="shared" si="4"/>
        <v>44.006920987173778</v>
      </c>
      <c r="L61" s="1">
        <v>52.85</v>
      </c>
      <c r="M61" s="1">
        <v>49.72</v>
      </c>
      <c r="N61" s="1">
        <v>66.12</v>
      </c>
      <c r="O61" s="1">
        <v>49.47</v>
      </c>
      <c r="Q61" s="1">
        <f t="shared" si="5"/>
        <v>39.112038006584548</v>
      </c>
      <c r="R61" s="1">
        <f t="shared" si="6"/>
        <v>32.975800105745769</v>
      </c>
      <c r="S61" s="1">
        <f t="shared" si="7"/>
        <v>44.451843238896252</v>
      </c>
      <c r="T61" s="1">
        <f t="shared" si="8"/>
        <v>41.524590032818701</v>
      </c>
      <c r="V61" s="1">
        <f t="shared" si="10"/>
        <v>45.569166666666661</v>
      </c>
      <c r="W61" s="1">
        <f t="shared" si="11"/>
        <v>35.375</v>
      </c>
      <c r="X61" s="1">
        <f t="shared" si="12"/>
        <v>57.68</v>
      </c>
      <c r="Y61" s="1">
        <f t="shared" si="13"/>
        <v>46.508333333333333</v>
      </c>
    </row>
    <row r="62" spans="1:25" x14ac:dyDescent="0.3">
      <c r="A62" s="5">
        <v>36008</v>
      </c>
      <c r="B62" s="6">
        <f>BC!B63</f>
        <v>3985.4</v>
      </c>
      <c r="C62" s="2">
        <v>1108</v>
      </c>
      <c r="D62" s="2">
        <v>564.1</v>
      </c>
      <c r="E62" s="2">
        <v>2266.6</v>
      </c>
      <c r="G62" s="1">
        <f t="shared" si="1"/>
        <v>34.704011459446754</v>
      </c>
      <c r="H62" s="1">
        <f t="shared" si="2"/>
        <v>33.004594728101814</v>
      </c>
      <c r="I62" s="1">
        <f t="shared" si="3"/>
        <v>34.673482663770891</v>
      </c>
      <c r="J62" s="1">
        <f t="shared" si="4"/>
        <v>36.256801682791647</v>
      </c>
      <c r="L62" s="1">
        <v>42.98</v>
      </c>
      <c r="M62" s="1">
        <v>41.34</v>
      </c>
      <c r="N62" s="1">
        <v>48.71</v>
      </c>
      <c r="O62" s="1">
        <v>40.72</v>
      </c>
      <c r="Q62" s="1">
        <f t="shared" si="5"/>
        <v>38.322677179867306</v>
      </c>
      <c r="R62" s="1">
        <f t="shared" si="6"/>
        <v>32.230118678525415</v>
      </c>
      <c r="S62" s="1">
        <f t="shared" si="7"/>
        <v>43.273215282722163</v>
      </c>
      <c r="T62" s="1">
        <f t="shared" si="8"/>
        <v>40.82249374151872</v>
      </c>
      <c r="V62" s="1">
        <f t="shared" si="10"/>
        <v>45.001666666666665</v>
      </c>
      <c r="W62" s="1">
        <f t="shared" si="11"/>
        <v>35.404166666666669</v>
      </c>
      <c r="X62" s="1">
        <f t="shared" si="12"/>
        <v>56.555</v>
      </c>
      <c r="Y62" s="1">
        <f t="shared" si="13"/>
        <v>45.71</v>
      </c>
    </row>
    <row r="63" spans="1:25" x14ac:dyDescent="0.3">
      <c r="A63" s="5">
        <v>36039</v>
      </c>
      <c r="B63" s="6">
        <f>BC!B64</f>
        <v>4536.6000000000004</v>
      </c>
      <c r="C63" s="2">
        <v>1211.0999999999999</v>
      </c>
      <c r="D63" s="2">
        <v>702.5</v>
      </c>
      <c r="E63" s="2">
        <v>2572.5</v>
      </c>
      <c r="G63" s="1">
        <f t="shared" si="1"/>
        <v>39.503743259629189</v>
      </c>
      <c r="H63" s="1">
        <f t="shared" si="2"/>
        <v>36.075690140075899</v>
      </c>
      <c r="I63" s="1">
        <f t="shared" si="3"/>
        <v>43.180502696860579</v>
      </c>
      <c r="J63" s="1">
        <f t="shared" si="4"/>
        <v>41.150014263205463</v>
      </c>
      <c r="L63" s="1">
        <v>49.85</v>
      </c>
      <c r="M63" s="1">
        <v>45.95</v>
      </c>
      <c r="N63" s="1">
        <v>63.26</v>
      </c>
      <c r="O63" s="1">
        <v>46.91</v>
      </c>
      <c r="Q63" s="1">
        <f t="shared" si="5"/>
        <v>38.285306263728373</v>
      </c>
      <c r="R63" s="1">
        <f t="shared" si="6"/>
        <v>32.447071264208034</v>
      </c>
      <c r="S63" s="1">
        <f t="shared" si="7"/>
        <v>42.942830653546899</v>
      </c>
      <c r="T63" s="1">
        <f t="shared" si="8"/>
        <v>40.759708977288177</v>
      </c>
      <c r="V63" s="1">
        <f t="shared" si="10"/>
        <v>45.393333333333338</v>
      </c>
      <c r="W63" s="1">
        <f t="shared" si="11"/>
        <v>36.484166666666667</v>
      </c>
      <c r="X63" s="1">
        <f t="shared" si="12"/>
        <v>56.891666666666673</v>
      </c>
      <c r="Y63" s="1">
        <f t="shared" si="13"/>
        <v>45.736666666666657</v>
      </c>
    </row>
    <row r="64" spans="1:25" x14ac:dyDescent="0.3">
      <c r="A64" s="5">
        <v>36069</v>
      </c>
      <c r="B64" s="6">
        <f>BC!B65</f>
        <v>4014.1</v>
      </c>
      <c r="C64" s="2">
        <v>953.8</v>
      </c>
      <c r="D64" s="2">
        <v>666.8</v>
      </c>
      <c r="E64" s="2">
        <v>2342.8000000000002</v>
      </c>
      <c r="G64" s="1">
        <f t="shared" si="1"/>
        <v>34.953924925820552</v>
      </c>
      <c r="H64" s="1">
        <f t="shared" si="2"/>
        <v>28.411356003306416</v>
      </c>
      <c r="I64" s="1">
        <f t="shared" si="3"/>
        <v>40.986134090059267</v>
      </c>
      <c r="J64" s="1">
        <f t="shared" si="4"/>
        <v>37.475705895369394</v>
      </c>
      <c r="L64" s="1">
        <v>44.4</v>
      </c>
      <c r="M64" s="1">
        <v>35.94</v>
      </c>
      <c r="N64" s="1">
        <v>60.74</v>
      </c>
      <c r="O64" s="1">
        <v>43.38</v>
      </c>
      <c r="Q64" s="1">
        <f t="shared" si="5"/>
        <v>37.720316063616195</v>
      </c>
      <c r="R64" s="1">
        <f t="shared" si="6"/>
        <v>32.201820515175513</v>
      </c>
      <c r="S64" s="1">
        <f t="shared" si="7"/>
        <v>42.516147868891089</v>
      </c>
      <c r="T64" s="1">
        <f t="shared" si="8"/>
        <v>39.980831318266773</v>
      </c>
      <c r="V64" s="1">
        <f t="shared" si="10"/>
        <v>45.097500000000004</v>
      </c>
      <c r="W64" s="1">
        <f t="shared" si="11"/>
        <v>36.854999999999997</v>
      </c>
      <c r="X64" s="1">
        <f t="shared" si="12"/>
        <v>57.030833333333334</v>
      </c>
      <c r="Y64" s="1">
        <f t="shared" si="13"/>
        <v>44.975833333333327</v>
      </c>
    </row>
    <row r="65" spans="1:25" x14ac:dyDescent="0.3">
      <c r="A65" s="5">
        <v>36100</v>
      </c>
      <c r="B65" s="6">
        <f>BC!B66</f>
        <v>3702.3</v>
      </c>
      <c r="C65" s="2">
        <v>792.6</v>
      </c>
      <c r="D65" s="2">
        <v>593.6</v>
      </c>
      <c r="E65" s="2">
        <v>2266.4</v>
      </c>
      <c r="G65" s="1">
        <f t="shared" si="1"/>
        <v>32.238837162219532</v>
      </c>
      <c r="H65" s="1">
        <f t="shared" si="2"/>
        <v>23.609604495932757</v>
      </c>
      <c r="I65" s="1">
        <f t="shared" si="3"/>
        <v>36.486756442500273</v>
      </c>
      <c r="J65" s="1">
        <f t="shared" si="4"/>
        <v>36.253602459136587</v>
      </c>
      <c r="L65" s="1">
        <v>40.880000000000003</v>
      </c>
      <c r="M65" s="1">
        <v>30.08</v>
      </c>
      <c r="N65" s="1">
        <v>56.25</v>
      </c>
      <c r="O65" s="1">
        <v>41.35</v>
      </c>
      <c r="Q65" s="1">
        <f t="shared" si="5"/>
        <v>37.523447528693971</v>
      </c>
      <c r="R65" s="1">
        <f t="shared" si="6"/>
        <v>32.164337860212036</v>
      </c>
      <c r="S65" s="1">
        <f t="shared" si="7"/>
        <v>42.317404867154643</v>
      </c>
      <c r="T65" s="1">
        <f t="shared" si="8"/>
        <v>39.703165365204711</v>
      </c>
      <c r="V65" s="1">
        <f t="shared" si="10"/>
        <v>45.227499999999999</v>
      </c>
      <c r="W65" s="1">
        <f t="shared" si="11"/>
        <v>37.356666666666669</v>
      </c>
      <c r="X65" s="1">
        <f t="shared" si="12"/>
        <v>57.645833333333336</v>
      </c>
      <c r="Y65" s="1">
        <f t="shared" si="13"/>
        <v>44.7575</v>
      </c>
    </row>
    <row r="66" spans="1:25" x14ac:dyDescent="0.3">
      <c r="A66" s="5">
        <v>36130</v>
      </c>
      <c r="B66" s="6">
        <f>BC!B67</f>
        <v>3943.9</v>
      </c>
      <c r="C66" s="2">
        <v>840.9</v>
      </c>
      <c r="D66" s="2">
        <v>666.1</v>
      </c>
      <c r="E66" s="2">
        <v>2399.1</v>
      </c>
      <c r="G66" s="1">
        <f t="shared" si="1"/>
        <v>34.342638328627508</v>
      </c>
      <c r="H66" s="1">
        <f t="shared" si="2"/>
        <v>25.048342695722756</v>
      </c>
      <c r="I66" s="1">
        <f t="shared" si="3"/>
        <v>40.943107254631791</v>
      </c>
      <c r="J66" s="1">
        <f t="shared" si="4"/>
        <v>38.376287354268698</v>
      </c>
      <c r="L66" s="1">
        <v>43.4</v>
      </c>
      <c r="M66" s="1">
        <v>31.08</v>
      </c>
      <c r="N66" s="1">
        <v>63.34</v>
      </c>
      <c r="O66" s="1">
        <v>44.02</v>
      </c>
      <c r="Q66" s="1">
        <f t="shared" si="5"/>
        <v>37.095169573253166</v>
      </c>
      <c r="R66" s="1">
        <f t="shared" si="6"/>
        <v>32.194621859586498</v>
      </c>
      <c r="S66" s="1">
        <f t="shared" si="7"/>
        <v>41.563923022942525</v>
      </c>
      <c r="T66" s="1">
        <f t="shared" si="8"/>
        <v>39.163296373413395</v>
      </c>
      <c r="V66" s="1">
        <f t="shared" si="10"/>
        <v>45.095000000000006</v>
      </c>
      <c r="W66" s="1">
        <f t="shared" si="11"/>
        <v>37.936666666666667</v>
      </c>
      <c r="X66" s="1">
        <f t="shared" si="12"/>
        <v>57.611666666666672</v>
      </c>
      <c r="Y66" s="1">
        <f t="shared" si="13"/>
        <v>44.234999999999992</v>
      </c>
    </row>
    <row r="67" spans="1:25" x14ac:dyDescent="0.3">
      <c r="A67" s="5">
        <v>36161</v>
      </c>
      <c r="B67" s="6">
        <f>BC!B68</f>
        <v>2949.1</v>
      </c>
      <c r="C67" s="2">
        <v>666.9</v>
      </c>
      <c r="D67" s="2">
        <v>574.9</v>
      </c>
      <c r="E67" s="2">
        <v>1654.4</v>
      </c>
      <c r="G67" s="1">
        <f t="shared" si="1"/>
        <v>25.680132532507258</v>
      </c>
      <c r="H67" s="1">
        <f t="shared" si="2"/>
        <v>19.865310671634564</v>
      </c>
      <c r="I67" s="1">
        <f t="shared" si="3"/>
        <v>35.337325267509108</v>
      </c>
      <c r="J67" s="1">
        <f t="shared" si="4"/>
        <v>26.463978074653884</v>
      </c>
      <c r="L67" s="1">
        <v>33.21</v>
      </c>
      <c r="M67" s="1">
        <v>24.53</v>
      </c>
      <c r="N67" s="1">
        <v>55.99</v>
      </c>
      <c r="O67" s="1">
        <v>31.16</v>
      </c>
      <c r="Q67" s="1">
        <f t="shared" si="5"/>
        <v>36.394700731526619</v>
      </c>
      <c r="R67" s="1">
        <f t="shared" si="6"/>
        <v>31.624438691036179</v>
      </c>
      <c r="S67" s="1">
        <f t="shared" si="7"/>
        <v>40.440615283746617</v>
      </c>
      <c r="T67" s="1">
        <f t="shared" si="8"/>
        <v>38.503589795542943</v>
      </c>
      <c r="V67" s="1">
        <f t="shared" si="10"/>
        <v>44.645000000000003</v>
      </c>
      <c r="W67" s="1">
        <f t="shared" si="11"/>
        <v>37.803333333333335</v>
      </c>
      <c r="X67" s="1">
        <f t="shared" si="12"/>
        <v>57.110833333333339</v>
      </c>
      <c r="Y67" s="1">
        <f t="shared" si="13"/>
        <v>43.625833333333333</v>
      </c>
    </row>
    <row r="68" spans="1:25" x14ac:dyDescent="0.3">
      <c r="A68" s="5">
        <v>36192</v>
      </c>
      <c r="B68" s="6">
        <f>BC!B69</f>
        <v>3266.9</v>
      </c>
      <c r="C68" s="2">
        <v>741.3</v>
      </c>
      <c r="D68" s="2">
        <v>573.4</v>
      </c>
      <c r="E68" s="2">
        <v>1913.8</v>
      </c>
      <c r="G68" s="1">
        <f t="shared" si="1"/>
        <v>28.447467013817082</v>
      </c>
      <c r="H68" s="1">
        <f t="shared" si="2"/>
        <v>22.081503675037791</v>
      </c>
      <c r="I68" s="1">
        <f t="shared" si="3"/>
        <v>35.245124905878797</v>
      </c>
      <c r="J68" s="1">
        <f t="shared" si="4"/>
        <v>30.613371155266321</v>
      </c>
      <c r="L68" s="1">
        <v>37.770000000000003</v>
      </c>
      <c r="M68" s="1">
        <v>28.73</v>
      </c>
      <c r="N68" s="1">
        <v>57.82</v>
      </c>
      <c r="O68" s="1">
        <v>36.76</v>
      </c>
      <c r="Q68" s="1">
        <f t="shared" si="5"/>
        <v>36.069827738217825</v>
      </c>
      <c r="R68" s="1">
        <f t="shared" si="6"/>
        <v>31.726461016797682</v>
      </c>
      <c r="S68" s="1">
        <f t="shared" si="7"/>
        <v>40.375562806374127</v>
      </c>
      <c r="T68" s="1">
        <f t="shared" si="8"/>
        <v>37.876941862108119</v>
      </c>
      <c r="V68" s="1">
        <f t="shared" si="10"/>
        <v>44.677500000000002</v>
      </c>
      <c r="W68" s="1">
        <f t="shared" si="11"/>
        <v>38.426666666666669</v>
      </c>
      <c r="X68" s="1">
        <f t="shared" si="12"/>
        <v>57.987500000000011</v>
      </c>
      <c r="Y68" s="1">
        <f t="shared" si="13"/>
        <v>43.119166666666672</v>
      </c>
    </row>
    <row r="69" spans="1:25" x14ac:dyDescent="0.3">
      <c r="A69" s="5">
        <v>36220</v>
      </c>
      <c r="B69" s="6">
        <f>BC!B70</f>
        <v>3829.4</v>
      </c>
      <c r="C69" s="2">
        <v>860.8</v>
      </c>
      <c r="D69" s="2">
        <v>632</v>
      </c>
      <c r="E69" s="2">
        <v>2234.4</v>
      </c>
      <c r="G69" s="1">
        <f t="shared" si="1"/>
        <v>33.345596799017763</v>
      </c>
      <c r="H69" s="1">
        <f t="shared" si="2"/>
        <v>25.641114749052381</v>
      </c>
      <c r="I69" s="1">
        <f t="shared" si="3"/>
        <v>38.847085700236136</v>
      </c>
      <c r="J69" s="1">
        <f t="shared" si="4"/>
        <v>35.741726674327033</v>
      </c>
      <c r="L69" s="1">
        <v>45.54</v>
      </c>
      <c r="M69" s="1">
        <v>34.72</v>
      </c>
      <c r="N69" s="1">
        <v>64.88</v>
      </c>
      <c r="O69" s="1">
        <v>43.96</v>
      </c>
      <c r="Q69" s="1">
        <f t="shared" si="5"/>
        <v>35.748220164765826</v>
      </c>
      <c r="R69" s="1">
        <f t="shared" si="6"/>
        <v>31.494118201924767</v>
      </c>
      <c r="S69" s="1">
        <f t="shared" si="7"/>
        <v>40.258775681642398</v>
      </c>
      <c r="T69" s="1">
        <f t="shared" si="8"/>
        <v>37.37799627290444</v>
      </c>
      <c r="V69" s="1">
        <f t="shared" si="10"/>
        <v>44.861666666666657</v>
      </c>
      <c r="W69" s="1">
        <f t="shared" si="11"/>
        <v>38.807500000000005</v>
      </c>
      <c r="X69" s="1">
        <f t="shared" si="12"/>
        <v>58.995833333333337</v>
      </c>
      <c r="Y69" s="1">
        <f t="shared" si="13"/>
        <v>42.896666666666668</v>
      </c>
    </row>
    <row r="70" spans="1:25" x14ac:dyDescent="0.3">
      <c r="A70" s="5">
        <v>36251</v>
      </c>
      <c r="B70" s="6">
        <f>BC!B71</f>
        <v>3706.8</v>
      </c>
      <c r="C70" s="2">
        <v>988.9</v>
      </c>
      <c r="D70" s="2">
        <v>557.4</v>
      </c>
      <c r="E70" s="2">
        <v>2094.5</v>
      </c>
      <c r="G70" s="1">
        <f t="shared" si="1"/>
        <v>32.278022200501134</v>
      </c>
      <c r="H70" s="1">
        <f t="shared" si="2"/>
        <v>29.456898670234551</v>
      </c>
      <c r="I70" s="1">
        <f t="shared" si="3"/>
        <v>34.26165438182219</v>
      </c>
      <c r="J70" s="1">
        <f t="shared" si="4"/>
        <v>33.503869727612766</v>
      </c>
      <c r="L70" s="1">
        <v>45.22</v>
      </c>
      <c r="M70" s="1">
        <v>41.42</v>
      </c>
      <c r="N70" s="1">
        <v>57.11</v>
      </c>
      <c r="O70" s="1">
        <v>42.33</v>
      </c>
      <c r="Q70" s="1">
        <f t="shared" si="5"/>
        <v>35.120461338517373</v>
      </c>
      <c r="R70" s="1">
        <f t="shared" si="6"/>
        <v>30.644428612918357</v>
      </c>
      <c r="S70" s="1">
        <f t="shared" si="7"/>
        <v>39.558565157483351</v>
      </c>
      <c r="T70" s="1">
        <f t="shared" si="8"/>
        <v>36.860255244727284</v>
      </c>
      <c r="V70" s="1">
        <f t="shared" si="10"/>
        <v>44.669999999999995</v>
      </c>
      <c r="W70" s="1">
        <f t="shared" si="11"/>
        <v>38.545000000000002</v>
      </c>
      <c r="X70" s="1">
        <f t="shared" si="12"/>
        <v>59.105000000000011</v>
      </c>
      <c r="Y70" s="1">
        <f t="shared" si="13"/>
        <v>42.682500000000005</v>
      </c>
    </row>
    <row r="71" spans="1:25" x14ac:dyDescent="0.3">
      <c r="A71" s="5">
        <v>36281</v>
      </c>
      <c r="B71" s="6">
        <f>BC!B72</f>
        <v>4386.5</v>
      </c>
      <c r="C71" s="2">
        <v>1295.2</v>
      </c>
      <c r="D71" s="2">
        <v>688.2</v>
      </c>
      <c r="E71" s="2">
        <v>2319.6999999999998</v>
      </c>
      <c r="G71" s="1">
        <f t="shared" si="1"/>
        <v>38.196704538280521</v>
      </c>
      <c r="H71" s="1">
        <f t="shared" si="2"/>
        <v>38.580822285051866</v>
      </c>
      <c r="I71" s="1">
        <f t="shared" si="3"/>
        <v>42.301525915984982</v>
      </c>
      <c r="J71" s="1">
        <f t="shared" si="4"/>
        <v>37.106195563209994</v>
      </c>
      <c r="L71" s="1">
        <v>53.97</v>
      </c>
      <c r="M71" s="1">
        <v>54.45</v>
      </c>
      <c r="N71" s="1">
        <v>73.05</v>
      </c>
      <c r="O71" s="1">
        <v>47.07</v>
      </c>
      <c r="Q71" s="1">
        <f t="shared" si="5"/>
        <v>34.959294727362845</v>
      </c>
      <c r="R71" s="1">
        <f t="shared" si="6"/>
        <v>30.398184945873552</v>
      </c>
      <c r="S71" s="1">
        <f t="shared" si="7"/>
        <v>39.95502671249367</v>
      </c>
      <c r="T71" s="1">
        <f t="shared" si="8"/>
        <v>36.569925698030609</v>
      </c>
      <c r="V71" s="1">
        <f t="shared" si="10"/>
        <v>45.136666666666663</v>
      </c>
      <c r="W71" s="1">
        <f t="shared" si="11"/>
        <v>39.041666666666664</v>
      </c>
      <c r="X71" s="1">
        <f t="shared" si="12"/>
        <v>61.028333333333336</v>
      </c>
      <c r="Y71" s="1">
        <f t="shared" si="13"/>
        <v>42.8125</v>
      </c>
    </row>
    <row r="72" spans="1:25" x14ac:dyDescent="0.3">
      <c r="A72" s="5">
        <v>36312</v>
      </c>
      <c r="B72" s="6">
        <f>BC!B73</f>
        <v>4312.7</v>
      </c>
      <c r="C72" s="2">
        <v>1149.5</v>
      </c>
      <c r="D72" s="2">
        <v>702.1</v>
      </c>
      <c r="E72" s="2">
        <v>2392.6999999999998</v>
      </c>
      <c r="G72" s="1">
        <f t="shared" ref="G72:G135" si="14">100*B72/AVERAGE(B$151:B$162)</f>
        <v>37.554069910462189</v>
      </c>
      <c r="H72" s="1">
        <f t="shared" ref="H72:H135" si="15">100*C72/AVERAGE(C$151:C$162)</f>
        <v>34.240777653387212</v>
      </c>
      <c r="I72" s="1">
        <f t="shared" ref="I72:I135" si="16">100*D72/AVERAGE(D$151:D$162)</f>
        <v>43.155915933759161</v>
      </c>
      <c r="J72" s="1">
        <f t="shared" ref="J72:J135" si="17">100*E72/AVERAGE(E$151:E$162)</f>
        <v>38.273912197306785</v>
      </c>
      <c r="L72" s="1">
        <v>53.15</v>
      </c>
      <c r="M72" s="1">
        <v>48.68</v>
      </c>
      <c r="N72" s="1">
        <v>75.430000000000007</v>
      </c>
      <c r="O72" s="1">
        <v>48.46</v>
      </c>
      <c r="Q72" s="1">
        <f t="shared" si="5"/>
        <v>34.543352802492173</v>
      </c>
      <c r="R72" s="1">
        <f t="shared" si="6"/>
        <v>29.724490074543322</v>
      </c>
      <c r="S72" s="1">
        <f t="shared" si="7"/>
        <v>39.558052933252071</v>
      </c>
      <c r="T72" s="1">
        <f t="shared" si="8"/>
        <v>36.268532169526871</v>
      </c>
      <c r="V72" s="1">
        <f t="shared" si="10"/>
        <v>45.268333333333338</v>
      </c>
      <c r="W72" s="1">
        <f t="shared" si="11"/>
        <v>38.88666666666667</v>
      </c>
      <c r="X72" s="1">
        <f t="shared" si="12"/>
        <v>61.891666666666673</v>
      </c>
      <c r="Y72" s="1">
        <f t="shared" si="13"/>
        <v>42.965833333333329</v>
      </c>
    </row>
    <row r="73" spans="1:25" x14ac:dyDescent="0.3">
      <c r="A73" s="5">
        <v>36342</v>
      </c>
      <c r="B73" s="6">
        <f>BC!B74</f>
        <v>4117.1000000000004</v>
      </c>
      <c r="C73" s="2">
        <v>1137.7</v>
      </c>
      <c r="D73" s="2">
        <v>644.5</v>
      </c>
      <c r="E73" s="2">
        <v>2248.1</v>
      </c>
      <c r="G73" s="1">
        <f t="shared" si="14"/>
        <v>35.850826913155082</v>
      </c>
      <c r="H73" s="1">
        <f t="shared" si="15"/>
        <v>33.889284677041005</v>
      </c>
      <c r="I73" s="1">
        <f t="shared" si="16"/>
        <v>39.615422047155363</v>
      </c>
      <c r="J73" s="1">
        <f t="shared" si="17"/>
        <v>35.960873494698625</v>
      </c>
      <c r="L73" s="1">
        <v>50.85</v>
      </c>
      <c r="M73" s="1">
        <v>48.37</v>
      </c>
      <c r="N73" s="1">
        <v>66.7</v>
      </c>
      <c r="O73" s="1">
        <v>46.24</v>
      </c>
      <c r="Q73" s="1">
        <f t="shared" si="5"/>
        <v>33.92466458695705</v>
      </c>
      <c r="R73" s="1">
        <f t="shared" si="6"/>
        <v>29.158775037048255</v>
      </c>
      <c r="S73" s="1">
        <f t="shared" si="7"/>
        <v>38.752836441680707</v>
      </c>
      <c r="T73" s="1">
        <f t="shared" si="8"/>
        <v>35.598028211820598</v>
      </c>
      <c r="V73" s="1">
        <f t="shared" si="10"/>
        <v>45.101666666666667</v>
      </c>
      <c r="W73" s="1">
        <f t="shared" si="11"/>
        <v>38.774166666666666</v>
      </c>
      <c r="X73" s="1">
        <f t="shared" si="12"/>
        <v>61.94</v>
      </c>
      <c r="Y73" s="1">
        <f t="shared" si="13"/>
        <v>42.696666666666658</v>
      </c>
    </row>
    <row r="74" spans="1:25" x14ac:dyDescent="0.3">
      <c r="A74" s="5">
        <v>36373</v>
      </c>
      <c r="B74" s="6">
        <f>BC!B75</f>
        <v>4277.1000000000004</v>
      </c>
      <c r="C74" s="2">
        <v>1105.5</v>
      </c>
      <c r="D74" s="2">
        <v>649.29999999999995</v>
      </c>
      <c r="E74" s="2">
        <v>2453</v>
      </c>
      <c r="G74" s="1">
        <f t="shared" si="14"/>
        <v>37.244072718723274</v>
      </c>
      <c r="H74" s="1">
        <f t="shared" si="15"/>
        <v>32.930125877181005</v>
      </c>
      <c r="I74" s="1">
        <f t="shared" si="16"/>
        <v>39.910463204372341</v>
      </c>
      <c r="J74" s="1">
        <f t="shared" si="17"/>
        <v>39.238478129307289</v>
      </c>
      <c r="L74" s="1">
        <v>52.98</v>
      </c>
      <c r="M74" s="1">
        <v>47.27</v>
      </c>
      <c r="N74" s="1">
        <v>66.12</v>
      </c>
      <c r="O74" s="1">
        <v>50.7</v>
      </c>
      <c r="Q74" s="1">
        <f t="shared" si="5"/>
        <v>34.136336358563419</v>
      </c>
      <c r="R74" s="1">
        <f t="shared" si="6"/>
        <v>29.152569299471519</v>
      </c>
      <c r="S74" s="1">
        <f t="shared" si="7"/>
        <v>39.189251486730832</v>
      </c>
      <c r="T74" s="1">
        <f t="shared" si="8"/>
        <v>35.84650124903024</v>
      </c>
      <c r="V74" s="1">
        <f t="shared" si="10"/>
        <v>45.935000000000002</v>
      </c>
      <c r="W74" s="1">
        <f t="shared" si="11"/>
        <v>39.268333333333331</v>
      </c>
      <c r="X74" s="1">
        <f t="shared" si="12"/>
        <v>63.390833333333326</v>
      </c>
      <c r="Y74" s="1">
        <f t="shared" si="13"/>
        <v>43.528333333333329</v>
      </c>
    </row>
    <row r="75" spans="1:25" x14ac:dyDescent="0.3">
      <c r="A75" s="5">
        <v>36404</v>
      </c>
      <c r="B75" s="6">
        <f>BC!B76</f>
        <v>4187.1000000000004</v>
      </c>
      <c r="C75" s="2">
        <v>1054.2</v>
      </c>
      <c r="D75" s="2">
        <v>684.4</v>
      </c>
      <c r="E75" s="2">
        <v>2391.3000000000002</v>
      </c>
      <c r="G75" s="1">
        <f t="shared" si="14"/>
        <v>36.460371953091162</v>
      </c>
      <c r="H75" s="1">
        <f t="shared" si="15"/>
        <v>31.402025056286039</v>
      </c>
      <c r="I75" s="1">
        <f t="shared" si="16"/>
        <v>42.067951666521537</v>
      </c>
      <c r="J75" s="1">
        <f t="shared" si="17"/>
        <v>38.251517631721377</v>
      </c>
      <c r="L75" s="1">
        <v>52.13</v>
      </c>
      <c r="M75" s="1">
        <v>46.11</v>
      </c>
      <c r="N75" s="1">
        <v>68.91</v>
      </c>
      <c r="O75" s="1">
        <v>49.79</v>
      </c>
      <c r="Q75" s="1">
        <f t="shared" si="5"/>
        <v>33.882722083018585</v>
      </c>
      <c r="R75" s="1">
        <f t="shared" si="6"/>
        <v>28.763097209155699</v>
      </c>
      <c r="S75" s="1">
        <f t="shared" si="7"/>
        <v>39.096538900869241</v>
      </c>
      <c r="T75" s="1">
        <f t="shared" si="8"/>
        <v>35.604959863073226</v>
      </c>
      <c r="V75" s="1">
        <f t="shared" si="10"/>
        <v>46.125</v>
      </c>
      <c r="W75" s="1">
        <f t="shared" si="11"/>
        <v>39.281666666666666</v>
      </c>
      <c r="X75" s="1">
        <f t="shared" si="12"/>
        <v>63.861666666666679</v>
      </c>
      <c r="Y75" s="1">
        <f t="shared" si="13"/>
        <v>43.768333333333324</v>
      </c>
    </row>
    <row r="76" spans="1:25" x14ac:dyDescent="0.3">
      <c r="A76" s="5">
        <v>36434</v>
      </c>
      <c r="B76" s="6">
        <f>BC!B77</f>
        <v>4304</v>
      </c>
      <c r="C76" s="2">
        <v>987.6</v>
      </c>
      <c r="D76" s="2">
        <v>746.7</v>
      </c>
      <c r="E76" s="2">
        <v>2502.1999999999998</v>
      </c>
      <c r="G76" s="1">
        <f t="shared" si="14"/>
        <v>37.478312169784424</v>
      </c>
      <c r="H76" s="1">
        <f t="shared" si="15"/>
        <v>29.418174867755731</v>
      </c>
      <c r="I76" s="1">
        <f t="shared" si="16"/>
        <v>45.897340019566968</v>
      </c>
      <c r="J76" s="1">
        <f t="shared" si="17"/>
        <v>40.025487148451973</v>
      </c>
      <c r="L76" s="1">
        <v>52.65</v>
      </c>
      <c r="M76" s="1">
        <v>42.96</v>
      </c>
      <c r="N76" s="1">
        <v>72.319999999999993</v>
      </c>
      <c r="O76" s="1">
        <v>51.39</v>
      </c>
      <c r="Q76" s="1">
        <f t="shared" si="5"/>
        <v>34.093087686682246</v>
      </c>
      <c r="R76" s="1">
        <f t="shared" si="6"/>
        <v>28.84699878119314</v>
      </c>
      <c r="S76" s="1">
        <f t="shared" si="7"/>
        <v>39.505806061661552</v>
      </c>
      <c r="T76" s="1">
        <f t="shared" si="8"/>
        <v>35.817441634163444</v>
      </c>
      <c r="V76" s="1">
        <f t="shared" si="10"/>
        <v>46.8125</v>
      </c>
      <c r="W76" s="1">
        <f t="shared" si="11"/>
        <v>39.866666666666667</v>
      </c>
      <c r="X76" s="1">
        <f t="shared" si="12"/>
        <v>64.826666666666668</v>
      </c>
      <c r="Y76" s="1">
        <f t="shared" si="13"/>
        <v>44.435833333333335</v>
      </c>
    </row>
    <row r="77" spans="1:25" x14ac:dyDescent="0.3">
      <c r="A77" s="5">
        <v>36465</v>
      </c>
      <c r="B77" s="6">
        <f>BC!B78</f>
        <v>4001.8</v>
      </c>
      <c r="C77" s="2">
        <v>882.2</v>
      </c>
      <c r="D77" s="2">
        <v>663.2</v>
      </c>
      <c r="E77" s="2">
        <v>2364.4</v>
      </c>
      <c r="G77" s="1">
        <f t="shared" si="14"/>
        <v>34.846819154517497</v>
      </c>
      <c r="H77" s="1">
        <f t="shared" si="15"/>
        <v>26.278568112934494</v>
      </c>
      <c r="I77" s="1">
        <f t="shared" si="16"/>
        <v>40.764853222146527</v>
      </c>
      <c r="J77" s="1">
        <f t="shared" si="17"/>
        <v>37.821222050115843</v>
      </c>
      <c r="L77" s="1">
        <v>48.72</v>
      </c>
      <c r="M77" s="1">
        <v>37.6</v>
      </c>
      <c r="N77" s="1">
        <v>63.7</v>
      </c>
      <c r="O77" s="1">
        <v>48.79</v>
      </c>
      <c r="Q77" s="1">
        <f t="shared" si="5"/>
        <v>34.310419519373745</v>
      </c>
      <c r="R77" s="1">
        <f t="shared" si="6"/>
        <v>29.069412415943287</v>
      </c>
      <c r="S77" s="1">
        <f t="shared" si="7"/>
        <v>39.862314126632079</v>
      </c>
      <c r="T77" s="1">
        <f t="shared" si="8"/>
        <v>35.94807660007838</v>
      </c>
      <c r="V77" s="1">
        <f t="shared" si="10"/>
        <v>47.465833333333336</v>
      </c>
      <c r="W77" s="1">
        <f t="shared" si="11"/>
        <v>40.493333333333332</v>
      </c>
      <c r="X77" s="1">
        <f t="shared" si="12"/>
        <v>65.447500000000005</v>
      </c>
      <c r="Y77" s="1">
        <f t="shared" si="13"/>
        <v>45.055833333333332</v>
      </c>
    </row>
    <row r="78" spans="1:25" x14ac:dyDescent="0.3">
      <c r="A78" s="5">
        <v>36495</v>
      </c>
      <c r="B78" s="6">
        <f>BC!B79</f>
        <v>4674.3</v>
      </c>
      <c r="C78" s="2">
        <v>958.2</v>
      </c>
      <c r="D78" s="2">
        <v>865.7</v>
      </c>
      <c r="E78" s="2">
        <v>2762.5</v>
      </c>
      <c r="G78" s="1">
        <f t="shared" si="14"/>
        <v>40.702805431046308</v>
      </c>
      <c r="H78" s="1">
        <f t="shared" si="15"/>
        <v>28.542421180927036</v>
      </c>
      <c r="I78" s="1">
        <f t="shared" si="16"/>
        <v>53.211902042238009</v>
      </c>
      <c r="J78" s="1">
        <f t="shared" si="17"/>
        <v>44.189276735512188</v>
      </c>
      <c r="L78" s="1">
        <v>56.61</v>
      </c>
      <c r="M78" s="1">
        <v>39.96</v>
      </c>
      <c r="N78" s="1">
        <v>85.17</v>
      </c>
      <c r="O78" s="1">
        <v>56.59</v>
      </c>
      <c r="Q78" s="1">
        <f t="shared" si="5"/>
        <v>34.840433444575318</v>
      </c>
      <c r="R78" s="1">
        <f t="shared" si="6"/>
        <v>29.360585623043637</v>
      </c>
      <c r="S78" s="1">
        <f t="shared" si="7"/>
        <v>40.884713692265926</v>
      </c>
      <c r="T78" s="1">
        <f t="shared" si="8"/>
        <v>36.432492381848675</v>
      </c>
      <c r="V78" s="1">
        <f t="shared" si="10"/>
        <v>48.56666666666667</v>
      </c>
      <c r="W78" s="1">
        <f t="shared" si="11"/>
        <v>41.233333333333334</v>
      </c>
      <c r="X78" s="1">
        <f t="shared" si="12"/>
        <v>67.266666666666666</v>
      </c>
      <c r="Y78" s="1">
        <f t="shared" si="13"/>
        <v>46.103333333333332</v>
      </c>
    </row>
    <row r="79" spans="1:25" x14ac:dyDescent="0.3">
      <c r="A79" s="5">
        <v>36526</v>
      </c>
      <c r="B79" s="6">
        <f>BC!B80</f>
        <v>3453.9</v>
      </c>
      <c r="C79" s="2">
        <v>709.1</v>
      </c>
      <c r="D79" s="2">
        <v>654.20000000000005</v>
      </c>
      <c r="E79" s="2">
        <v>2026.9</v>
      </c>
      <c r="G79" s="1">
        <f t="shared" si="14"/>
        <v>30.075823049074909</v>
      </c>
      <c r="H79" s="1">
        <f t="shared" si="15"/>
        <v>21.122344875177792</v>
      </c>
      <c r="I79" s="1">
        <f t="shared" si="16"/>
        <v>40.211651052364687</v>
      </c>
      <c r="J79" s="1">
        <f t="shared" si="17"/>
        <v>32.422532132202583</v>
      </c>
      <c r="L79" s="1">
        <v>41.19</v>
      </c>
      <c r="M79" s="1">
        <v>30.03</v>
      </c>
      <c r="N79" s="1">
        <v>60.43</v>
      </c>
      <c r="O79" s="1">
        <v>41.05</v>
      </c>
      <c r="Q79" s="1">
        <f t="shared" si="5"/>
        <v>35.206740987622617</v>
      </c>
      <c r="R79" s="1">
        <f t="shared" si="6"/>
        <v>29.465338473338907</v>
      </c>
      <c r="S79" s="1">
        <f t="shared" si="7"/>
        <v>41.290907507670561</v>
      </c>
      <c r="T79" s="1">
        <f t="shared" si="8"/>
        <v>36.929038553311067</v>
      </c>
      <c r="V79" s="1">
        <f t="shared" si="10"/>
        <v>49.231666666666662</v>
      </c>
      <c r="W79" s="1">
        <f t="shared" si="11"/>
        <v>41.691666666666663</v>
      </c>
      <c r="X79" s="1">
        <f t="shared" si="12"/>
        <v>67.636666666666656</v>
      </c>
      <c r="Y79" s="1">
        <f t="shared" si="13"/>
        <v>46.927500000000002</v>
      </c>
    </row>
    <row r="80" spans="1:25" x14ac:dyDescent="0.3">
      <c r="A80" s="5">
        <v>36557</v>
      </c>
      <c r="B80" s="6">
        <f>BC!B81</f>
        <v>4124.8999999999996</v>
      </c>
      <c r="C80" s="2">
        <v>706</v>
      </c>
      <c r="D80" s="2">
        <v>748</v>
      </c>
      <c r="E80" s="2">
        <v>2574.4</v>
      </c>
      <c r="G80" s="1">
        <f t="shared" si="14"/>
        <v>35.91874764617652</v>
      </c>
      <c r="H80" s="1">
        <f t="shared" si="15"/>
        <v>21.030003500035992</v>
      </c>
      <c r="I80" s="1">
        <f t="shared" si="16"/>
        <v>45.977246999646567</v>
      </c>
      <c r="J80" s="1">
        <f t="shared" si="17"/>
        <v>41.180406887928534</v>
      </c>
      <c r="L80" s="1">
        <v>49.26</v>
      </c>
      <c r="M80" s="1">
        <v>29.65</v>
      </c>
      <c r="N80" s="1">
        <v>66.84</v>
      </c>
      <c r="O80" s="1">
        <v>53.01</v>
      </c>
      <c r="Q80" s="1">
        <f t="shared" si="5"/>
        <v>35.829347706985907</v>
      </c>
      <c r="R80" s="1">
        <f t="shared" si="6"/>
        <v>29.377713458755427</v>
      </c>
      <c r="S80" s="1">
        <f t="shared" si="7"/>
        <v>42.185251015484546</v>
      </c>
      <c r="T80" s="1">
        <f t="shared" si="8"/>
        <v>37.809624864366249</v>
      </c>
      <c r="V80" s="1">
        <f t="shared" si="10"/>
        <v>50.189166666666665</v>
      </c>
      <c r="W80" s="1">
        <f t="shared" si="11"/>
        <v>41.768333333333338</v>
      </c>
      <c r="X80" s="1">
        <f t="shared" si="12"/>
        <v>68.388333333333335</v>
      </c>
      <c r="Y80" s="1">
        <f t="shared" si="13"/>
        <v>48.281666666666666</v>
      </c>
    </row>
    <row r="81" spans="1:25" x14ac:dyDescent="0.3">
      <c r="A81" s="5">
        <v>36586</v>
      </c>
      <c r="B81" s="6">
        <f>BC!B82</f>
        <v>4473.3</v>
      </c>
      <c r="C81" s="2">
        <v>883.6</v>
      </c>
      <c r="D81" s="2">
        <v>696.6</v>
      </c>
      <c r="E81" s="2">
        <v>2827.5</v>
      </c>
      <c r="G81" s="1">
        <f t="shared" si="14"/>
        <v>38.952540387801264</v>
      </c>
      <c r="H81" s="1">
        <f t="shared" si="15"/>
        <v>26.320270669450146</v>
      </c>
      <c r="I81" s="1">
        <f t="shared" si="16"/>
        <v>42.817847941114699</v>
      </c>
      <c r="J81" s="1">
        <f t="shared" si="17"/>
        <v>45.229024423406585</v>
      </c>
      <c r="L81" s="1">
        <v>52.97</v>
      </c>
      <c r="M81" s="1">
        <v>37.53</v>
      </c>
      <c r="N81" s="1">
        <v>62.13</v>
      </c>
      <c r="O81" s="1">
        <v>57.1</v>
      </c>
      <c r="Q81" s="1">
        <f t="shared" si="5"/>
        <v>36.296593006051197</v>
      </c>
      <c r="R81" s="1">
        <f t="shared" si="6"/>
        <v>29.434309785455245</v>
      </c>
      <c r="S81" s="1">
        <f t="shared" si="7"/>
        <v>42.516147868891089</v>
      </c>
      <c r="T81" s="1">
        <f t="shared" si="8"/>
        <v>38.600233010122885</v>
      </c>
      <c r="V81" s="1">
        <f t="shared" si="10"/>
        <v>50.808333333333337</v>
      </c>
      <c r="W81" s="1">
        <f t="shared" si="11"/>
        <v>42.002499999999998</v>
      </c>
      <c r="X81" s="1">
        <f t="shared" si="12"/>
        <v>68.159166666666664</v>
      </c>
      <c r="Y81" s="1">
        <f t="shared" si="13"/>
        <v>49.376666666666672</v>
      </c>
    </row>
    <row r="82" spans="1:25" x14ac:dyDescent="0.3">
      <c r="A82" s="5">
        <v>36617</v>
      </c>
      <c r="B82" s="6">
        <f>BC!B83</f>
        <v>4183.8</v>
      </c>
      <c r="C82" s="2">
        <v>1084.8</v>
      </c>
      <c r="D82" s="2">
        <v>602.9</v>
      </c>
      <c r="E82" s="2">
        <v>2420.5</v>
      </c>
      <c r="G82" s="1">
        <f t="shared" si="14"/>
        <v>36.431636258351318</v>
      </c>
      <c r="H82" s="1">
        <f t="shared" si="15"/>
        <v>32.313523791556719</v>
      </c>
      <c r="I82" s="1">
        <f t="shared" si="16"/>
        <v>37.058398684608171</v>
      </c>
      <c r="J82" s="1">
        <f t="shared" si="17"/>
        <v>38.718604285360087</v>
      </c>
      <c r="L82" s="1">
        <v>49.91</v>
      </c>
      <c r="M82" s="1">
        <v>45.81</v>
      </c>
      <c r="N82" s="1">
        <v>55.11</v>
      </c>
      <c r="O82" s="1">
        <v>49.29</v>
      </c>
      <c r="Q82" s="1">
        <f t="shared" ref="Q82:Q145" si="18">AVERAGE(G71:G82)</f>
        <v>36.642727510872042</v>
      </c>
      <c r="R82" s="1">
        <f t="shared" ref="R82:R145" si="19">AVERAGE(H71:H82)</f>
        <v>29.672361878898755</v>
      </c>
      <c r="S82" s="1">
        <f t="shared" ref="S82:S145" si="20">AVERAGE(I71:I82)</f>
        <v>42.749209894123254</v>
      </c>
      <c r="T82" s="1">
        <f t="shared" ref="T82:T145" si="21">AVERAGE(J71:J82)</f>
        <v>39.034794223268491</v>
      </c>
      <c r="V82" s="1">
        <f t="shared" si="10"/>
        <v>51.199166666666656</v>
      </c>
      <c r="W82" s="1">
        <f t="shared" si="11"/>
        <v>42.368333333333325</v>
      </c>
      <c r="X82" s="1">
        <f t="shared" si="12"/>
        <v>67.992499999999993</v>
      </c>
      <c r="Y82" s="1">
        <f t="shared" si="13"/>
        <v>49.956666666666671</v>
      </c>
    </row>
    <row r="83" spans="1:25" x14ac:dyDescent="0.3">
      <c r="A83" s="5">
        <v>36647</v>
      </c>
      <c r="B83" s="6">
        <f>BC!B84</f>
        <v>5065.6000000000004</v>
      </c>
      <c r="C83" s="2">
        <v>1328</v>
      </c>
      <c r="D83" s="2">
        <v>684.7</v>
      </c>
      <c r="E83" s="2">
        <v>2749.4</v>
      </c>
      <c r="G83" s="1">
        <f t="shared" si="14"/>
        <v>44.110162204289033</v>
      </c>
      <c r="H83" s="1">
        <f t="shared" si="15"/>
        <v>39.557853609132856</v>
      </c>
      <c r="I83" s="1">
        <f t="shared" si="16"/>
        <v>42.086391738847595</v>
      </c>
      <c r="J83" s="1">
        <f t="shared" si="17"/>
        <v>43.979727586105774</v>
      </c>
      <c r="L83" s="1">
        <v>59.42</v>
      </c>
      <c r="M83" s="1">
        <v>55.94</v>
      </c>
      <c r="N83" s="1">
        <v>60.49</v>
      </c>
      <c r="O83" s="1">
        <v>55.88</v>
      </c>
      <c r="Q83" s="1">
        <f t="shared" si="18"/>
        <v>37.135515649706086</v>
      </c>
      <c r="R83" s="1">
        <f t="shared" si="19"/>
        <v>29.7537811559055</v>
      </c>
      <c r="S83" s="1">
        <f t="shared" si="20"/>
        <v>42.731282046028468</v>
      </c>
      <c r="T83" s="1">
        <f t="shared" si="21"/>
        <v>39.607588558509804</v>
      </c>
      <c r="V83" s="1">
        <f t="shared" ref="V83:V146" si="22">AVERAGE(L72:L83)</f>
        <v>51.653333333333329</v>
      </c>
      <c r="W83" s="1">
        <f t="shared" ref="W83:W146" si="23">AVERAGE(M72:M83)</f>
        <v>42.4925</v>
      </c>
      <c r="X83" s="1">
        <f t="shared" ref="X83:X146" si="24">AVERAGE(N72:N83)</f>
        <v>66.94583333333334</v>
      </c>
      <c r="Y83" s="1">
        <f t="shared" ref="Y83:Y146" si="25">AVERAGE(O72:O83)</f>
        <v>50.690833333333337</v>
      </c>
    </row>
    <row r="84" spans="1:25" x14ac:dyDescent="0.3">
      <c r="A84" s="5">
        <v>36678</v>
      </c>
      <c r="B84" s="6">
        <f>BC!B85</f>
        <v>4863.6000000000004</v>
      </c>
      <c r="C84" s="2">
        <v>1250.9000000000001</v>
      </c>
      <c r="D84" s="2">
        <v>669.4</v>
      </c>
      <c r="E84" s="2">
        <v>2813.8</v>
      </c>
      <c r="G84" s="1">
        <f t="shared" si="14"/>
        <v>42.351189374759187</v>
      </c>
      <c r="H84" s="1">
        <f t="shared" si="15"/>
        <v>37.261234246735164</v>
      </c>
      <c r="I84" s="1">
        <f t="shared" si="16"/>
        <v>41.145948050218465</v>
      </c>
      <c r="J84" s="1">
        <f t="shared" si="17"/>
        <v>45.009877603035001</v>
      </c>
      <c r="L84" s="1">
        <v>57.43</v>
      </c>
      <c r="M84" s="1">
        <v>52.8</v>
      </c>
      <c r="N84" s="1">
        <v>58.64</v>
      </c>
      <c r="O84" s="1">
        <v>56.91</v>
      </c>
      <c r="Q84" s="1">
        <f t="shared" si="18"/>
        <v>37.535275605064164</v>
      </c>
      <c r="R84" s="1">
        <f t="shared" si="19"/>
        <v>30.005485872017829</v>
      </c>
      <c r="S84" s="1">
        <f t="shared" si="20"/>
        <v>42.563784722400079</v>
      </c>
      <c r="T84" s="1">
        <f t="shared" si="21"/>
        <v>40.168919008987153</v>
      </c>
      <c r="V84" s="1">
        <f t="shared" si="22"/>
        <v>52.009999999999991</v>
      </c>
      <c r="W84" s="1">
        <f t="shared" si="23"/>
        <v>42.835833333333319</v>
      </c>
      <c r="X84" s="1">
        <f t="shared" si="24"/>
        <v>65.546666666666667</v>
      </c>
      <c r="Y84" s="1">
        <f t="shared" si="25"/>
        <v>51.395000000000003</v>
      </c>
    </row>
    <row r="85" spans="1:25" x14ac:dyDescent="0.3">
      <c r="A85" s="5">
        <v>36708</v>
      </c>
      <c r="B85" s="6">
        <f>BC!B86</f>
        <v>5005.8999999999996</v>
      </c>
      <c r="C85" s="2">
        <v>1290.5999999999999</v>
      </c>
      <c r="D85" s="2">
        <v>749.1</v>
      </c>
      <c r="E85" s="2">
        <v>2866.9</v>
      </c>
      <c r="G85" s="1">
        <f t="shared" si="14"/>
        <v>43.590307363086389</v>
      </c>
      <c r="H85" s="1">
        <f t="shared" si="15"/>
        <v>38.443799599357575</v>
      </c>
      <c r="I85" s="1">
        <f t="shared" si="16"/>
        <v>46.044860598175461</v>
      </c>
      <c r="J85" s="1">
        <f t="shared" si="17"/>
        <v>45.859271483453348</v>
      </c>
      <c r="L85" s="1">
        <v>58.14</v>
      </c>
      <c r="M85" s="1">
        <v>53.77</v>
      </c>
      <c r="N85" s="1">
        <v>64.38</v>
      </c>
      <c r="O85" s="1">
        <v>56.94</v>
      </c>
      <c r="Q85" s="1">
        <f t="shared" si="18"/>
        <v>38.180232309225111</v>
      </c>
      <c r="R85" s="1">
        <f t="shared" si="19"/>
        <v>30.385028782210881</v>
      </c>
      <c r="S85" s="1">
        <f t="shared" si="20"/>
        <v>43.099571268318421</v>
      </c>
      <c r="T85" s="1">
        <f t="shared" si="21"/>
        <v>40.993785508050046</v>
      </c>
      <c r="V85" s="1">
        <f t="shared" si="22"/>
        <v>52.617499999999986</v>
      </c>
      <c r="W85" s="1">
        <f t="shared" si="23"/>
        <v>43.285833333333336</v>
      </c>
      <c r="X85" s="1">
        <f t="shared" si="24"/>
        <v>65.353333333333339</v>
      </c>
      <c r="Y85" s="1">
        <f t="shared" si="25"/>
        <v>52.286666666666669</v>
      </c>
    </row>
    <row r="86" spans="1:25" x14ac:dyDescent="0.3">
      <c r="A86" s="5">
        <v>36739</v>
      </c>
      <c r="B86" s="6">
        <f>BC!B87</f>
        <v>5522.4</v>
      </c>
      <c r="C86" s="2">
        <v>1407</v>
      </c>
      <c r="D86" s="2">
        <v>793.4</v>
      </c>
      <c r="E86" s="2">
        <v>3041.1</v>
      </c>
      <c r="G86" s="1">
        <f t="shared" si="14"/>
        <v>48.087878979186222</v>
      </c>
      <c r="H86" s="1">
        <f t="shared" si="15"/>
        <v>41.911069298230366</v>
      </c>
      <c r="I86" s="1">
        <f t="shared" si="16"/>
        <v>48.767844611657196</v>
      </c>
      <c r="J86" s="1">
        <f t="shared" si="17"/>
        <v>48.645795287010351</v>
      </c>
      <c r="L86" s="1">
        <v>63.22</v>
      </c>
      <c r="M86" s="1">
        <v>60.83</v>
      </c>
      <c r="N86" s="1">
        <v>69.28</v>
      </c>
      <c r="O86" s="1">
        <v>59.53</v>
      </c>
      <c r="Q86" s="1">
        <f t="shared" si="18"/>
        <v>39.083882830930349</v>
      </c>
      <c r="R86" s="1">
        <f t="shared" si="19"/>
        <v>31.133440733964992</v>
      </c>
      <c r="S86" s="1">
        <f t="shared" si="20"/>
        <v>43.837686385592157</v>
      </c>
      <c r="T86" s="1">
        <f t="shared" si="21"/>
        <v>41.777728604525301</v>
      </c>
      <c r="V86" s="1">
        <f t="shared" si="22"/>
        <v>53.470833333333331</v>
      </c>
      <c r="W86" s="1">
        <f t="shared" si="23"/>
        <v>44.415833333333332</v>
      </c>
      <c r="X86" s="1">
        <f t="shared" si="24"/>
        <v>65.61666666666666</v>
      </c>
      <c r="Y86" s="1">
        <f t="shared" si="25"/>
        <v>53.022500000000001</v>
      </c>
    </row>
    <row r="87" spans="1:25" x14ac:dyDescent="0.3">
      <c r="A87" s="5">
        <v>36770</v>
      </c>
      <c r="B87" s="6">
        <f>BC!B88</f>
        <v>4727.3</v>
      </c>
      <c r="C87" s="2">
        <v>998.9</v>
      </c>
      <c r="D87" s="2">
        <v>718</v>
      </c>
      <c r="E87" s="2">
        <v>2918.4</v>
      </c>
      <c r="G87" s="1">
        <f t="shared" si="14"/>
        <v>41.164318104140776</v>
      </c>
      <c r="H87" s="1">
        <f t="shared" si="15"/>
        <v>29.75477407391778</v>
      </c>
      <c r="I87" s="1">
        <f t="shared" si="16"/>
        <v>44.133239767040422</v>
      </c>
      <c r="J87" s="1">
        <f t="shared" si="17"/>
        <v>46.683071574631228</v>
      </c>
      <c r="L87" s="1">
        <v>54.7</v>
      </c>
      <c r="M87" s="1">
        <v>43.74</v>
      </c>
      <c r="N87" s="1">
        <v>62.02</v>
      </c>
      <c r="O87" s="1">
        <v>56.51</v>
      </c>
      <c r="Q87" s="1">
        <f t="shared" si="18"/>
        <v>39.475878343517813</v>
      </c>
      <c r="R87" s="1">
        <f t="shared" si="19"/>
        <v>30.996169818767637</v>
      </c>
      <c r="S87" s="1">
        <f t="shared" si="20"/>
        <v>44.009793727302061</v>
      </c>
      <c r="T87" s="1">
        <f t="shared" si="21"/>
        <v>42.480358099767791</v>
      </c>
      <c r="V87" s="1">
        <f t="shared" si="22"/>
        <v>53.685000000000002</v>
      </c>
      <c r="W87" s="1">
        <f t="shared" si="23"/>
        <v>44.218333333333334</v>
      </c>
      <c r="X87" s="1">
        <f t="shared" si="24"/>
        <v>65.042500000000004</v>
      </c>
      <c r="Y87" s="1">
        <f t="shared" si="25"/>
        <v>53.582500000000003</v>
      </c>
    </row>
    <row r="88" spans="1:25" x14ac:dyDescent="0.3">
      <c r="A88" s="5">
        <v>36800</v>
      </c>
      <c r="B88" s="6">
        <f>BC!B89</f>
        <v>4641.3</v>
      </c>
      <c r="C88" s="2">
        <v>1057.2</v>
      </c>
      <c r="D88" s="2">
        <v>694.1</v>
      </c>
      <c r="E88" s="2">
        <v>2812.6</v>
      </c>
      <c r="G88" s="1">
        <f t="shared" si="14"/>
        <v>40.415448483647872</v>
      </c>
      <c r="H88" s="1">
        <f t="shared" si="15"/>
        <v>31.491387677391007</v>
      </c>
      <c r="I88" s="1">
        <f t="shared" si="16"/>
        <v>42.664180671730854</v>
      </c>
      <c r="J88" s="1">
        <f t="shared" si="17"/>
        <v>44.990682261104638</v>
      </c>
      <c r="L88" s="1">
        <v>54.91</v>
      </c>
      <c r="M88" s="1">
        <v>46.12</v>
      </c>
      <c r="N88" s="1">
        <v>59.83</v>
      </c>
      <c r="O88" s="1">
        <v>56.63</v>
      </c>
      <c r="Q88" s="1">
        <f t="shared" si="18"/>
        <v>39.720639703006441</v>
      </c>
      <c r="R88" s="1">
        <f t="shared" si="19"/>
        <v>31.168937552903909</v>
      </c>
      <c r="S88" s="1">
        <f t="shared" si="20"/>
        <v>43.740363781649059</v>
      </c>
      <c r="T88" s="1">
        <f t="shared" si="21"/>
        <v>42.894124359155512</v>
      </c>
      <c r="V88" s="1">
        <f t="shared" si="22"/>
        <v>53.873333333333335</v>
      </c>
      <c r="W88" s="1">
        <f t="shared" si="23"/>
        <v>44.481666666666662</v>
      </c>
      <c r="X88" s="1">
        <f t="shared" si="24"/>
        <v>64.001666666666665</v>
      </c>
      <c r="Y88" s="1">
        <f t="shared" si="25"/>
        <v>54.019166666666671</v>
      </c>
    </row>
    <row r="89" spans="1:25" x14ac:dyDescent="0.3">
      <c r="A89" s="5">
        <v>36831</v>
      </c>
      <c r="B89" s="6">
        <f>BC!B90</f>
        <v>4394.3999999999996</v>
      </c>
      <c r="C89" s="2">
        <v>1027.8</v>
      </c>
      <c r="D89" s="2">
        <v>732.7</v>
      </c>
      <c r="E89" s="2">
        <v>2542.1999999999998</v>
      </c>
      <c r="G89" s="1">
        <f t="shared" si="14"/>
        <v>38.265496049930448</v>
      </c>
      <c r="H89" s="1">
        <f t="shared" si="15"/>
        <v>30.615633990562312</v>
      </c>
      <c r="I89" s="1">
        <f t="shared" si="16"/>
        <v>45.03680331101743</v>
      </c>
      <c r="J89" s="1">
        <f t="shared" si="17"/>
        <v>40.665331879463913</v>
      </c>
      <c r="L89" s="1">
        <v>52.1</v>
      </c>
      <c r="M89" s="1">
        <v>44.44</v>
      </c>
      <c r="N89" s="1">
        <v>65.349999999999994</v>
      </c>
      <c r="O89" s="1">
        <v>51.44</v>
      </c>
      <c r="Q89" s="1">
        <f t="shared" si="18"/>
        <v>40.00552944429085</v>
      </c>
      <c r="R89" s="1">
        <f t="shared" si="19"/>
        <v>31.530359709372888</v>
      </c>
      <c r="S89" s="1">
        <f t="shared" si="20"/>
        <v>44.096359622388299</v>
      </c>
      <c r="T89" s="1">
        <f t="shared" si="21"/>
        <v>43.131133511601185</v>
      </c>
      <c r="V89" s="1">
        <f t="shared" si="22"/>
        <v>54.155000000000001</v>
      </c>
      <c r="W89" s="1">
        <f t="shared" si="23"/>
        <v>45.051666666666669</v>
      </c>
      <c r="X89" s="1">
        <f t="shared" si="24"/>
        <v>64.139166666666668</v>
      </c>
      <c r="Y89" s="1">
        <f t="shared" si="25"/>
        <v>54.240000000000009</v>
      </c>
    </row>
    <row r="90" spans="1:25" x14ac:dyDescent="0.3">
      <c r="A90" s="5">
        <v>36861</v>
      </c>
      <c r="B90" s="6">
        <f>BC!B91</f>
        <v>4662.3999999999996</v>
      </c>
      <c r="C90" s="2">
        <v>820.3</v>
      </c>
      <c r="D90" s="2">
        <v>755.9</v>
      </c>
      <c r="E90" s="2">
        <v>2965.1</v>
      </c>
      <c r="G90" s="1">
        <f t="shared" si="14"/>
        <v>40.599182774257173</v>
      </c>
      <c r="H90" s="1">
        <f t="shared" si="15"/>
        <v>24.434719364135304</v>
      </c>
      <c r="I90" s="1">
        <f t="shared" si="16"/>
        <v>46.462835570899514</v>
      </c>
      <c r="J90" s="1">
        <f t="shared" si="17"/>
        <v>47.430090298087663</v>
      </c>
      <c r="L90" s="1">
        <v>54.29</v>
      </c>
      <c r="M90" s="1">
        <v>35.94</v>
      </c>
      <c r="N90" s="1">
        <v>66.86</v>
      </c>
      <c r="O90" s="1">
        <v>58.22</v>
      </c>
      <c r="Q90" s="1">
        <f t="shared" si="18"/>
        <v>39.996894222891747</v>
      </c>
      <c r="R90" s="1">
        <f t="shared" si="19"/>
        <v>31.188051224640247</v>
      </c>
      <c r="S90" s="1">
        <f t="shared" si="20"/>
        <v>43.533937416443422</v>
      </c>
      <c r="T90" s="1">
        <f t="shared" si="21"/>
        <v>43.401201308482477</v>
      </c>
      <c r="V90" s="1">
        <f t="shared" si="22"/>
        <v>53.961666666666666</v>
      </c>
      <c r="W90" s="1">
        <f t="shared" si="23"/>
        <v>44.716666666666661</v>
      </c>
      <c r="X90" s="1">
        <f t="shared" si="24"/>
        <v>62.613333333333337</v>
      </c>
      <c r="Y90" s="1">
        <f t="shared" si="25"/>
        <v>54.375833333333333</v>
      </c>
    </row>
    <row r="91" spans="1:25" x14ac:dyDescent="0.3">
      <c r="A91" s="5">
        <v>36892</v>
      </c>
      <c r="B91" s="6">
        <f>BC!B92</f>
        <v>4541.7</v>
      </c>
      <c r="C91" s="2">
        <v>1006.6</v>
      </c>
      <c r="D91" s="2">
        <v>851.6</v>
      </c>
      <c r="E91" s="2">
        <v>2442.4</v>
      </c>
      <c r="G91" s="1">
        <f t="shared" si="14"/>
        <v>39.548152969681674</v>
      </c>
      <c r="H91" s="1">
        <f t="shared" si="15"/>
        <v>29.984138134753866</v>
      </c>
      <c r="I91" s="1">
        <f t="shared" si="16"/>
        <v>52.345218642913125</v>
      </c>
      <c r="J91" s="1">
        <f t="shared" si="17"/>
        <v>39.068919275589124</v>
      </c>
      <c r="L91" s="1">
        <v>52.62</v>
      </c>
      <c r="M91" s="1">
        <v>43.97</v>
      </c>
      <c r="N91" s="1">
        <v>76.64</v>
      </c>
      <c r="O91" s="1">
        <v>48.14</v>
      </c>
      <c r="Q91" s="1">
        <f t="shared" si="18"/>
        <v>40.78625504960899</v>
      </c>
      <c r="R91" s="1">
        <f t="shared" si="19"/>
        <v>31.926533996271591</v>
      </c>
      <c r="S91" s="1">
        <f t="shared" si="20"/>
        <v>44.545068048989123</v>
      </c>
      <c r="T91" s="1">
        <f t="shared" si="21"/>
        <v>43.955066903764681</v>
      </c>
      <c r="V91" s="1">
        <f t="shared" si="22"/>
        <v>54.914166666666667</v>
      </c>
      <c r="W91" s="1">
        <f t="shared" si="23"/>
        <v>45.87833333333333</v>
      </c>
      <c r="X91" s="1">
        <f t="shared" si="24"/>
        <v>63.964166666666671</v>
      </c>
      <c r="Y91" s="1">
        <f t="shared" si="25"/>
        <v>54.966666666666669</v>
      </c>
    </row>
    <row r="92" spans="1:25" x14ac:dyDescent="0.3">
      <c r="A92" s="5">
        <v>36923</v>
      </c>
      <c r="B92" s="6">
        <f>BC!B93</f>
        <v>4086.8</v>
      </c>
      <c r="C92" s="2">
        <v>845.4</v>
      </c>
      <c r="D92" s="2">
        <v>600</v>
      </c>
      <c r="E92" s="2">
        <v>2458</v>
      </c>
      <c r="G92" s="1">
        <f t="shared" si="14"/>
        <v>35.5869809887256</v>
      </c>
      <c r="H92" s="1">
        <f t="shared" si="15"/>
        <v>25.182386627380207</v>
      </c>
      <c r="I92" s="1">
        <f t="shared" si="16"/>
        <v>36.880144652122915</v>
      </c>
      <c r="J92" s="1">
        <f t="shared" si="17"/>
        <v>39.318458720683779</v>
      </c>
      <c r="L92" s="1">
        <v>48.14</v>
      </c>
      <c r="M92" s="1">
        <v>37.35</v>
      </c>
      <c r="N92" s="1">
        <v>56.02</v>
      </c>
      <c r="O92" s="1">
        <v>48.53</v>
      </c>
      <c r="Q92" s="1">
        <f t="shared" si="18"/>
        <v>40.758607828154744</v>
      </c>
      <c r="R92" s="1">
        <f t="shared" si="19"/>
        <v>32.272565923550282</v>
      </c>
      <c r="S92" s="1">
        <f t="shared" si="20"/>
        <v>43.786976186695483</v>
      </c>
      <c r="T92" s="1">
        <f t="shared" si="21"/>
        <v>43.79990455649429</v>
      </c>
      <c r="V92" s="1">
        <f t="shared" si="22"/>
        <v>54.820833333333333</v>
      </c>
      <c r="W92" s="1">
        <f t="shared" si="23"/>
        <v>46.52</v>
      </c>
      <c r="X92" s="1">
        <f t="shared" si="24"/>
        <v>63.062499999999993</v>
      </c>
      <c r="Y92" s="1">
        <f t="shared" si="25"/>
        <v>54.593333333333327</v>
      </c>
    </row>
    <row r="93" spans="1:25" x14ac:dyDescent="0.3">
      <c r="A93" s="5">
        <v>36951</v>
      </c>
      <c r="B93" s="6">
        <f>BC!B94</f>
        <v>5173.1000000000004</v>
      </c>
      <c r="C93" s="2">
        <v>1106.4000000000001</v>
      </c>
      <c r="D93" s="2">
        <v>723.2</v>
      </c>
      <c r="E93" s="2">
        <v>3133.9</v>
      </c>
      <c r="G93" s="1">
        <f t="shared" si="14"/>
        <v>45.046249229905165</v>
      </c>
      <c r="H93" s="1">
        <f t="shared" si="15"/>
        <v>32.956934663512499</v>
      </c>
      <c r="I93" s="1">
        <f t="shared" si="16"/>
        <v>44.452867687358818</v>
      </c>
      <c r="J93" s="1">
        <f t="shared" si="17"/>
        <v>50.130235062958057</v>
      </c>
      <c r="L93" s="1">
        <v>60.18</v>
      </c>
      <c r="M93" s="1">
        <v>49.34</v>
      </c>
      <c r="N93" s="1">
        <v>67.91</v>
      </c>
      <c r="O93" s="1">
        <v>60.88</v>
      </c>
      <c r="Q93" s="1">
        <f t="shared" si="18"/>
        <v>41.266416898330071</v>
      </c>
      <c r="R93" s="1">
        <f t="shared" si="19"/>
        <v>32.825621256388807</v>
      </c>
      <c r="S93" s="1">
        <f t="shared" si="20"/>
        <v>43.923227832215822</v>
      </c>
      <c r="T93" s="1">
        <f t="shared" si="21"/>
        <v>44.208338776456905</v>
      </c>
      <c r="V93" s="1">
        <f t="shared" si="22"/>
        <v>55.42166666666666</v>
      </c>
      <c r="W93" s="1">
        <f t="shared" si="23"/>
        <v>47.50416666666667</v>
      </c>
      <c r="X93" s="1">
        <f t="shared" si="24"/>
        <v>63.544166666666655</v>
      </c>
      <c r="Y93" s="1">
        <f t="shared" si="25"/>
        <v>54.908333333333324</v>
      </c>
    </row>
    <row r="94" spans="1:25" x14ac:dyDescent="0.3">
      <c r="A94" s="5">
        <v>36982</v>
      </c>
      <c r="B94" s="6">
        <f>BC!B95</f>
        <v>4735.3</v>
      </c>
      <c r="C94" s="2">
        <v>1288.3</v>
      </c>
      <c r="D94" s="2">
        <v>560.29999999999995</v>
      </c>
      <c r="E94" s="2">
        <v>2760.8</v>
      </c>
      <c r="G94" s="1">
        <f t="shared" si="14"/>
        <v>41.233980394419184</v>
      </c>
      <c r="H94" s="1">
        <f t="shared" si="15"/>
        <v>38.375288256510437</v>
      </c>
      <c r="I94" s="1">
        <f t="shared" si="16"/>
        <v>34.439908414307446</v>
      </c>
      <c r="J94" s="1">
        <f t="shared" si="17"/>
        <v>44.162083334444176</v>
      </c>
      <c r="L94" s="1">
        <v>57.19</v>
      </c>
      <c r="M94" s="1">
        <v>59.7</v>
      </c>
      <c r="N94" s="1">
        <v>54.88</v>
      </c>
      <c r="O94" s="1">
        <v>54.54</v>
      </c>
      <c r="Q94" s="1">
        <f t="shared" si="18"/>
        <v>41.666612243002398</v>
      </c>
      <c r="R94" s="1">
        <f t="shared" si="19"/>
        <v>33.330768295134952</v>
      </c>
      <c r="S94" s="1">
        <f t="shared" si="20"/>
        <v>43.705020309690774</v>
      </c>
      <c r="T94" s="1">
        <f t="shared" si="21"/>
        <v>44.661962030547251</v>
      </c>
      <c r="V94" s="1">
        <f t="shared" si="22"/>
        <v>56.028333333333343</v>
      </c>
      <c r="W94" s="1">
        <f t="shared" si="23"/>
        <v>48.661666666666669</v>
      </c>
      <c r="X94" s="1">
        <f t="shared" si="24"/>
        <v>63.524999999999999</v>
      </c>
      <c r="Y94" s="1">
        <f t="shared" si="25"/>
        <v>55.345833333333324</v>
      </c>
    </row>
    <row r="95" spans="1:25" x14ac:dyDescent="0.3">
      <c r="A95" s="5">
        <v>37012</v>
      </c>
      <c r="B95" s="6">
        <f>BC!B96</f>
        <v>5372.6</v>
      </c>
      <c r="C95" s="2">
        <v>1600.2</v>
      </c>
      <c r="D95" s="2">
        <v>634.9</v>
      </c>
      <c r="E95" s="2">
        <v>3032.1</v>
      </c>
      <c r="G95" s="1">
        <f t="shared" si="14"/>
        <v>46.783452593722998</v>
      </c>
      <c r="H95" s="1">
        <f t="shared" si="15"/>
        <v>47.666022097390361</v>
      </c>
      <c r="I95" s="1">
        <f t="shared" si="16"/>
        <v>39.025339732721399</v>
      </c>
      <c r="J95" s="1">
        <f t="shared" si="17"/>
        <v>48.501830222532668</v>
      </c>
      <c r="L95" s="1">
        <v>65.05</v>
      </c>
      <c r="M95" s="1">
        <v>73.930000000000007</v>
      </c>
      <c r="N95" s="1">
        <v>61.51</v>
      </c>
      <c r="O95" s="1">
        <v>60.51</v>
      </c>
      <c r="Q95" s="1">
        <f t="shared" si="18"/>
        <v>41.889386442121896</v>
      </c>
      <c r="R95" s="1">
        <f t="shared" si="19"/>
        <v>34.006449002489738</v>
      </c>
      <c r="S95" s="1">
        <f t="shared" si="20"/>
        <v>43.449932642513595</v>
      </c>
      <c r="T95" s="1">
        <f t="shared" si="21"/>
        <v>45.038803916916159</v>
      </c>
      <c r="V95" s="1">
        <f t="shared" si="22"/>
        <v>56.497500000000002</v>
      </c>
      <c r="W95" s="1">
        <f t="shared" si="23"/>
        <v>50.160833333333336</v>
      </c>
      <c r="X95" s="1">
        <f t="shared" si="24"/>
        <v>63.609999999999992</v>
      </c>
      <c r="Y95" s="1">
        <f t="shared" si="25"/>
        <v>55.731666666666655</v>
      </c>
    </row>
    <row r="96" spans="1:25" x14ac:dyDescent="0.3">
      <c r="A96" s="5">
        <v>37043</v>
      </c>
      <c r="B96" s="6">
        <f>BC!B97</f>
        <v>5047.8</v>
      </c>
      <c r="C96" s="2">
        <v>1584</v>
      </c>
      <c r="D96" s="2">
        <v>561.70000000000005</v>
      </c>
      <c r="E96" s="2">
        <v>2800.8</v>
      </c>
      <c r="G96" s="1">
        <f t="shared" si="14"/>
        <v>43.955163608419561</v>
      </c>
      <c r="H96" s="1">
        <f t="shared" si="15"/>
        <v>47.183463943423526</v>
      </c>
      <c r="I96" s="1">
        <f t="shared" si="16"/>
        <v>34.525962085162405</v>
      </c>
      <c r="J96" s="1">
        <f t="shared" si="17"/>
        <v>44.801928065456117</v>
      </c>
      <c r="L96" s="1">
        <v>61.42</v>
      </c>
      <c r="M96" s="1">
        <v>73.69</v>
      </c>
      <c r="N96" s="1">
        <v>54.85</v>
      </c>
      <c r="O96" s="1">
        <v>56.03</v>
      </c>
      <c r="Q96" s="1">
        <f t="shared" si="18"/>
        <v>42.02305096159359</v>
      </c>
      <c r="R96" s="1">
        <f t="shared" si="19"/>
        <v>34.833301477213773</v>
      </c>
      <c r="S96" s="1">
        <f t="shared" si="20"/>
        <v>42.898267145425585</v>
      </c>
      <c r="T96" s="1">
        <f t="shared" si="21"/>
        <v>45.02147478878458</v>
      </c>
      <c r="V96" s="1">
        <f t="shared" si="22"/>
        <v>56.829999999999991</v>
      </c>
      <c r="W96" s="1">
        <f t="shared" si="23"/>
        <v>51.901666666666678</v>
      </c>
      <c r="X96" s="1">
        <f t="shared" si="24"/>
        <v>63.294166666666662</v>
      </c>
      <c r="Y96" s="1">
        <f t="shared" si="25"/>
        <v>55.658333333333324</v>
      </c>
    </row>
    <row r="97" spans="1:25" x14ac:dyDescent="0.3">
      <c r="A97" s="5">
        <v>37073</v>
      </c>
      <c r="B97" s="6">
        <f>BC!B98</f>
        <v>4970.1000000000004</v>
      </c>
      <c r="C97" s="2">
        <v>1490.6</v>
      </c>
      <c r="D97" s="2">
        <v>664.6</v>
      </c>
      <c r="E97" s="2">
        <v>2741.1</v>
      </c>
      <c r="G97" s="1">
        <f t="shared" si="14"/>
        <v>43.278568614090517</v>
      </c>
      <c r="H97" s="1">
        <f t="shared" si="15"/>
        <v>44.401307673022167</v>
      </c>
      <c r="I97" s="1">
        <f t="shared" si="16"/>
        <v>40.850906893001479</v>
      </c>
      <c r="J97" s="1">
        <f t="shared" si="17"/>
        <v>43.846959804420798</v>
      </c>
      <c r="L97" s="1">
        <v>60.2</v>
      </c>
      <c r="M97" s="1">
        <v>68.5</v>
      </c>
      <c r="N97" s="1">
        <v>66.28</v>
      </c>
      <c r="O97" s="1">
        <v>54.4</v>
      </c>
      <c r="Q97" s="1">
        <f t="shared" si="18"/>
        <v>41.997072732510595</v>
      </c>
      <c r="R97" s="1">
        <f t="shared" si="19"/>
        <v>35.329760483352487</v>
      </c>
      <c r="S97" s="1">
        <f t="shared" si="20"/>
        <v>42.465437669994422</v>
      </c>
      <c r="T97" s="1">
        <f t="shared" si="21"/>
        <v>44.853782148865207</v>
      </c>
      <c r="V97" s="1">
        <f t="shared" si="22"/>
        <v>57.001666666666665</v>
      </c>
      <c r="W97" s="1">
        <f t="shared" si="23"/>
        <v>53.129166666666663</v>
      </c>
      <c r="X97" s="1">
        <f t="shared" si="24"/>
        <v>63.452499999999993</v>
      </c>
      <c r="Y97" s="1">
        <f t="shared" si="25"/>
        <v>55.446666666666665</v>
      </c>
    </row>
    <row r="98" spans="1:25" x14ac:dyDescent="0.3">
      <c r="A98" s="5">
        <v>37104</v>
      </c>
      <c r="B98" s="6">
        <f>BC!B99</f>
        <v>5733.1</v>
      </c>
      <c r="C98" s="2">
        <v>1593.6</v>
      </c>
      <c r="D98" s="2">
        <v>839.8</v>
      </c>
      <c r="E98" s="2">
        <v>2986.6</v>
      </c>
      <c r="G98" s="1">
        <f t="shared" si="14"/>
        <v>49.922609549393833</v>
      </c>
      <c r="H98" s="1">
        <f t="shared" si="15"/>
        <v>47.469424330959427</v>
      </c>
      <c r="I98" s="1">
        <f t="shared" si="16"/>
        <v>51.619909131421373</v>
      </c>
      <c r="J98" s="1">
        <f t="shared" si="17"/>
        <v>47.774006841006582</v>
      </c>
      <c r="L98" s="1">
        <v>70.19</v>
      </c>
      <c r="M98" s="1">
        <v>75.8</v>
      </c>
      <c r="N98" s="1">
        <v>85.51</v>
      </c>
      <c r="O98" s="1">
        <v>59.52</v>
      </c>
      <c r="Q98" s="1">
        <f t="shared" si="18"/>
        <v>42.149966946694562</v>
      </c>
      <c r="R98" s="1">
        <f t="shared" si="19"/>
        <v>35.792956736079908</v>
      </c>
      <c r="S98" s="1">
        <f t="shared" si="20"/>
        <v>42.703109713308102</v>
      </c>
      <c r="T98" s="1">
        <f t="shared" si="21"/>
        <v>44.781133111698232</v>
      </c>
      <c r="V98" s="1">
        <f t="shared" si="22"/>
        <v>57.582500000000003</v>
      </c>
      <c r="W98" s="1">
        <f t="shared" si="23"/>
        <v>54.376666666666665</v>
      </c>
      <c r="X98" s="1">
        <f t="shared" si="24"/>
        <v>64.804999999999993</v>
      </c>
      <c r="Y98" s="1">
        <f t="shared" si="25"/>
        <v>55.445833333333333</v>
      </c>
    </row>
    <row r="99" spans="1:25" x14ac:dyDescent="0.3">
      <c r="A99" s="5">
        <v>37135</v>
      </c>
      <c r="B99" s="6">
        <f>BC!B100</f>
        <v>4759.8999999999996</v>
      </c>
      <c r="C99" s="2">
        <v>1383.3</v>
      </c>
      <c r="D99" s="2">
        <v>647.79999999999995</v>
      </c>
      <c r="E99" s="2">
        <v>2580.1999999999998</v>
      </c>
      <c r="G99" s="1">
        <f t="shared" si="14"/>
        <v>41.448191937025292</v>
      </c>
      <c r="H99" s="1">
        <f t="shared" si="15"/>
        <v>41.205104591501119</v>
      </c>
      <c r="I99" s="1">
        <f t="shared" si="16"/>
        <v>39.818262842742037</v>
      </c>
      <c r="J99" s="1">
        <f t="shared" si="17"/>
        <v>41.273184373925261</v>
      </c>
      <c r="L99" s="1">
        <v>58.54</v>
      </c>
      <c r="M99" s="1">
        <v>65.430000000000007</v>
      </c>
      <c r="N99" s="1">
        <v>63.82</v>
      </c>
      <c r="O99" s="1">
        <v>52.47</v>
      </c>
      <c r="Q99" s="1">
        <f t="shared" si="18"/>
        <v>42.173623099434941</v>
      </c>
      <c r="R99" s="1">
        <f t="shared" si="19"/>
        <v>36.747150945878523</v>
      </c>
      <c r="S99" s="1">
        <f t="shared" si="20"/>
        <v>42.343528302949899</v>
      </c>
      <c r="T99" s="1">
        <f t="shared" si="21"/>
        <v>44.330309178306059</v>
      </c>
      <c r="V99" s="1">
        <f t="shared" si="22"/>
        <v>57.902499999999996</v>
      </c>
      <c r="W99" s="1">
        <f t="shared" si="23"/>
        <v>56.18416666666667</v>
      </c>
      <c r="X99" s="1">
        <f t="shared" si="24"/>
        <v>64.954999999999998</v>
      </c>
      <c r="Y99" s="1">
        <f t="shared" si="25"/>
        <v>55.109166666666674</v>
      </c>
    </row>
    <row r="100" spans="1:25" x14ac:dyDescent="0.3">
      <c r="A100" s="5">
        <v>37165</v>
      </c>
      <c r="B100" s="6">
        <f>BC!B101</f>
        <v>5008.5</v>
      </c>
      <c r="C100" s="2">
        <v>1361.8</v>
      </c>
      <c r="D100" s="2">
        <v>782.8</v>
      </c>
      <c r="E100" s="2">
        <v>2781.2</v>
      </c>
      <c r="G100" s="1">
        <f t="shared" si="14"/>
        <v>43.612947607426875</v>
      </c>
      <c r="H100" s="1">
        <f t="shared" si="15"/>
        <v>40.564672473582171</v>
      </c>
      <c r="I100" s="1">
        <f t="shared" si="16"/>
        <v>48.116295389469691</v>
      </c>
      <c r="J100" s="1">
        <f t="shared" si="17"/>
        <v>44.488404147260269</v>
      </c>
      <c r="L100" s="1">
        <v>62.9</v>
      </c>
      <c r="M100" s="1">
        <v>65.12</v>
      </c>
      <c r="N100" s="1">
        <v>80.53</v>
      </c>
      <c r="O100" s="1">
        <v>57.22</v>
      </c>
      <c r="Q100" s="1">
        <f t="shared" si="18"/>
        <v>42.440081359749854</v>
      </c>
      <c r="R100" s="1">
        <f t="shared" si="19"/>
        <v>37.503258012227782</v>
      </c>
      <c r="S100" s="1">
        <f t="shared" si="20"/>
        <v>42.797871196094803</v>
      </c>
      <c r="T100" s="1">
        <f t="shared" si="21"/>
        <v>44.288452668819026</v>
      </c>
      <c r="V100" s="1">
        <f t="shared" si="22"/>
        <v>58.568333333333328</v>
      </c>
      <c r="W100" s="1">
        <f t="shared" si="23"/>
        <v>57.767499999999991</v>
      </c>
      <c r="X100" s="1">
        <f t="shared" si="24"/>
        <v>66.679999999999993</v>
      </c>
      <c r="Y100" s="1">
        <f t="shared" si="25"/>
        <v>55.158333333333339</v>
      </c>
    </row>
    <row r="101" spans="1:25" x14ac:dyDescent="0.3">
      <c r="A101" s="5">
        <v>37196</v>
      </c>
      <c r="B101" s="6">
        <f>BC!B102</f>
        <v>4506.3999999999996</v>
      </c>
      <c r="C101" s="2">
        <v>1061.5</v>
      </c>
      <c r="D101" s="2">
        <v>697.5</v>
      </c>
      <c r="E101" s="2">
        <v>2655.3</v>
      </c>
      <c r="G101" s="1">
        <f t="shared" si="14"/>
        <v>39.240768113828182</v>
      </c>
      <c r="H101" s="1">
        <f t="shared" si="15"/>
        <v>31.619474100974795</v>
      </c>
      <c r="I101" s="1">
        <f t="shared" si="16"/>
        <v>42.873168158092888</v>
      </c>
      <c r="J101" s="1">
        <f t="shared" si="17"/>
        <v>42.474492856400182</v>
      </c>
      <c r="L101" s="1">
        <v>57.11</v>
      </c>
      <c r="M101" s="1">
        <v>51.56</v>
      </c>
      <c r="N101" s="1">
        <v>72.959999999999994</v>
      </c>
      <c r="O101" s="1">
        <v>55.03</v>
      </c>
      <c r="Q101" s="1">
        <f t="shared" si="18"/>
        <v>42.521354031741332</v>
      </c>
      <c r="R101" s="1">
        <f t="shared" si="19"/>
        <v>37.586911354762158</v>
      </c>
      <c r="S101" s="1">
        <f t="shared" si="20"/>
        <v>42.617568266684422</v>
      </c>
      <c r="T101" s="1">
        <f t="shared" si="21"/>
        <v>44.439216083563728</v>
      </c>
      <c r="V101" s="1">
        <f t="shared" si="22"/>
        <v>58.985833333333325</v>
      </c>
      <c r="W101" s="1">
        <f t="shared" si="23"/>
        <v>58.360833333333346</v>
      </c>
      <c r="X101" s="1">
        <f t="shared" si="24"/>
        <v>67.314166666666679</v>
      </c>
      <c r="Y101" s="1">
        <f t="shared" si="25"/>
        <v>55.457500000000003</v>
      </c>
    </row>
    <row r="102" spans="1:25" x14ac:dyDescent="0.3">
      <c r="A102" s="5">
        <v>37226</v>
      </c>
      <c r="B102" s="6">
        <f>BC!B103</f>
        <v>4351.6000000000004</v>
      </c>
      <c r="C102" s="2">
        <v>1027.5999999999999</v>
      </c>
      <c r="D102" s="2">
        <v>677.9</v>
      </c>
      <c r="E102" s="2">
        <v>2586.5</v>
      </c>
      <c r="G102" s="1">
        <f t="shared" si="14"/>
        <v>37.892802796940963</v>
      </c>
      <c r="H102" s="1">
        <f t="shared" si="15"/>
        <v>30.609676482488645</v>
      </c>
      <c r="I102" s="1">
        <f t="shared" si="16"/>
        <v>41.668416766123542</v>
      </c>
      <c r="J102" s="1">
        <f t="shared" si="17"/>
        <v>41.373959919059644</v>
      </c>
      <c r="L102" s="1">
        <v>55.72</v>
      </c>
      <c r="M102" s="1">
        <v>51.16</v>
      </c>
      <c r="N102" s="1">
        <v>72.959999999999994</v>
      </c>
      <c r="O102" s="1">
        <v>53.53</v>
      </c>
      <c r="Q102" s="1">
        <f t="shared" si="18"/>
        <v>42.295822366964984</v>
      </c>
      <c r="R102" s="1">
        <f t="shared" si="19"/>
        <v>38.101491114624942</v>
      </c>
      <c r="S102" s="1">
        <f t="shared" si="20"/>
        <v>42.218033366286427</v>
      </c>
      <c r="T102" s="1">
        <f t="shared" si="21"/>
        <v>43.934538551978051</v>
      </c>
      <c r="V102" s="1">
        <f t="shared" si="22"/>
        <v>59.104999999999997</v>
      </c>
      <c r="W102" s="1">
        <f t="shared" si="23"/>
        <v>59.62916666666667</v>
      </c>
      <c r="X102" s="1">
        <f t="shared" si="24"/>
        <v>67.822500000000005</v>
      </c>
      <c r="Y102" s="1">
        <f t="shared" si="25"/>
        <v>55.066666666666663</v>
      </c>
    </row>
    <row r="103" spans="1:25" x14ac:dyDescent="0.3">
      <c r="A103" s="5">
        <v>37257</v>
      </c>
      <c r="B103" s="6">
        <f>BC!B104</f>
        <v>3976</v>
      </c>
      <c r="C103" s="2">
        <v>863.4</v>
      </c>
      <c r="D103" s="2">
        <v>652.29999999999995</v>
      </c>
      <c r="E103" s="2">
        <v>2064.1</v>
      </c>
      <c r="G103" s="1">
        <f t="shared" si="14"/>
        <v>34.622158268369624</v>
      </c>
      <c r="H103" s="1">
        <f t="shared" si="15"/>
        <v>25.718562354010022</v>
      </c>
      <c r="I103" s="1">
        <f t="shared" si="16"/>
        <v>40.094863927632957</v>
      </c>
      <c r="J103" s="1">
        <f t="shared" si="17"/>
        <v>33.017587732043694</v>
      </c>
      <c r="L103" s="1">
        <v>51.41</v>
      </c>
      <c r="M103" s="1">
        <v>42.46</v>
      </c>
      <c r="N103" s="1">
        <v>69.25</v>
      </c>
      <c r="O103" s="1">
        <v>43.66</v>
      </c>
      <c r="Q103" s="1">
        <f t="shared" si="18"/>
        <v>41.885322808522311</v>
      </c>
      <c r="R103" s="1">
        <f t="shared" si="19"/>
        <v>37.746026466229615</v>
      </c>
      <c r="S103" s="1">
        <f t="shared" si="20"/>
        <v>41.197170473346411</v>
      </c>
      <c r="T103" s="1">
        <f t="shared" si="21"/>
        <v>43.430260923349259</v>
      </c>
      <c r="V103" s="1">
        <f t="shared" si="22"/>
        <v>59.00416666666667</v>
      </c>
      <c r="W103" s="1">
        <f t="shared" si="23"/>
        <v>59.503333333333337</v>
      </c>
      <c r="X103" s="1">
        <f t="shared" si="24"/>
        <v>67.206666666666678</v>
      </c>
      <c r="Y103" s="1">
        <f t="shared" si="25"/>
        <v>54.693333333333328</v>
      </c>
    </row>
    <row r="104" spans="1:25" x14ac:dyDescent="0.3">
      <c r="A104" s="5">
        <v>37288</v>
      </c>
      <c r="B104" s="6">
        <f>BC!B105</f>
        <v>3663.1</v>
      </c>
      <c r="C104" s="2">
        <v>823.1</v>
      </c>
      <c r="D104" s="2">
        <v>557.79999999999995</v>
      </c>
      <c r="E104" s="2">
        <v>2203</v>
      </c>
      <c r="G104" s="1">
        <f t="shared" si="14"/>
        <v>31.897491939855325</v>
      </c>
      <c r="H104" s="1">
        <f t="shared" si="15"/>
        <v>24.518124477166609</v>
      </c>
      <c r="I104" s="1">
        <f t="shared" si="16"/>
        <v>34.286241144923601</v>
      </c>
      <c r="J104" s="1">
        <f t="shared" si="17"/>
        <v>35.239448560482657</v>
      </c>
      <c r="L104" s="1">
        <v>47.22</v>
      </c>
      <c r="M104" s="1">
        <v>40.99</v>
      </c>
      <c r="N104" s="1">
        <v>59.02</v>
      </c>
      <c r="O104" s="1">
        <v>46.17</v>
      </c>
      <c r="Q104" s="1">
        <f t="shared" si="18"/>
        <v>41.57786538778312</v>
      </c>
      <c r="R104" s="1">
        <f t="shared" si="19"/>
        <v>37.690671287045149</v>
      </c>
      <c r="S104" s="1">
        <f t="shared" si="20"/>
        <v>40.981011847746473</v>
      </c>
      <c r="T104" s="1">
        <f t="shared" si="21"/>
        <v>43.090343409999178</v>
      </c>
      <c r="V104" s="1">
        <f t="shared" si="22"/>
        <v>58.927500000000002</v>
      </c>
      <c r="W104" s="1">
        <f t="shared" si="23"/>
        <v>59.806666666666665</v>
      </c>
      <c r="X104" s="1">
        <f t="shared" si="24"/>
        <v>67.456666666666663</v>
      </c>
      <c r="Y104" s="1">
        <f t="shared" si="25"/>
        <v>54.496666666666663</v>
      </c>
    </row>
    <row r="105" spans="1:25" x14ac:dyDescent="0.3">
      <c r="A105" s="5">
        <v>37316</v>
      </c>
      <c r="B105" s="6">
        <f>BC!B106</f>
        <v>4266.1000000000004</v>
      </c>
      <c r="C105" s="2">
        <v>1058.5</v>
      </c>
      <c r="D105" s="2">
        <v>572.1</v>
      </c>
      <c r="E105" s="2">
        <v>2531.6999999999998</v>
      </c>
      <c r="G105" s="1">
        <f t="shared" si="14"/>
        <v>37.148287069590459</v>
      </c>
      <c r="H105" s="1">
        <f t="shared" si="15"/>
        <v>31.530111479869827</v>
      </c>
      <c r="I105" s="1">
        <f t="shared" si="16"/>
        <v>35.165217925799197</v>
      </c>
      <c r="J105" s="1">
        <f t="shared" si="17"/>
        <v>40.497372637573278</v>
      </c>
      <c r="L105" s="1">
        <v>55.68</v>
      </c>
      <c r="M105" s="1">
        <v>53.04</v>
      </c>
      <c r="N105" s="1">
        <v>60.95</v>
      </c>
      <c r="O105" s="1">
        <v>53.8</v>
      </c>
      <c r="Q105" s="1">
        <f t="shared" si="18"/>
        <v>40.919701874423566</v>
      </c>
      <c r="R105" s="1">
        <f t="shared" si="19"/>
        <v>37.571769355074927</v>
      </c>
      <c r="S105" s="1">
        <f t="shared" si="20"/>
        <v>40.207041034283165</v>
      </c>
      <c r="T105" s="1">
        <f t="shared" si="21"/>
        <v>42.287604874550439</v>
      </c>
      <c r="V105" s="1">
        <f t="shared" si="22"/>
        <v>58.552500000000002</v>
      </c>
      <c r="W105" s="1">
        <f t="shared" si="23"/>
        <v>60.115000000000002</v>
      </c>
      <c r="X105" s="1">
        <f t="shared" si="24"/>
        <v>66.876666666666679</v>
      </c>
      <c r="Y105" s="1">
        <f t="shared" si="25"/>
        <v>53.906666666666659</v>
      </c>
    </row>
    <row r="106" spans="1:25" x14ac:dyDescent="0.3">
      <c r="A106" s="5">
        <v>37347</v>
      </c>
      <c r="B106" s="6">
        <f>BC!B107</f>
        <v>4647.8</v>
      </c>
      <c r="C106" s="2">
        <v>1305.3</v>
      </c>
      <c r="D106" s="2">
        <v>588.29999999999995</v>
      </c>
      <c r="E106" s="2">
        <v>2662.1</v>
      </c>
      <c r="G106" s="1">
        <f t="shared" si="14"/>
        <v>40.472049094499077</v>
      </c>
      <c r="H106" s="1">
        <f t="shared" si="15"/>
        <v>38.881676442771926</v>
      </c>
      <c r="I106" s="1">
        <f t="shared" si="16"/>
        <v>36.160981831406509</v>
      </c>
      <c r="J106" s="1">
        <f t="shared" si="17"/>
        <v>42.583266460672213</v>
      </c>
      <c r="L106" s="1">
        <v>59.56</v>
      </c>
      <c r="M106" s="1">
        <v>64.48</v>
      </c>
      <c r="N106" s="1">
        <v>62.66</v>
      </c>
      <c r="O106" s="1">
        <v>55.52</v>
      </c>
      <c r="Q106" s="1">
        <f t="shared" si="18"/>
        <v>40.856207599430228</v>
      </c>
      <c r="R106" s="1">
        <f t="shared" si="19"/>
        <v>37.613968370596723</v>
      </c>
      <c r="S106" s="1">
        <f t="shared" si="20"/>
        <v>40.350463819041423</v>
      </c>
      <c r="T106" s="1">
        <f t="shared" si="21"/>
        <v>42.156036801736114</v>
      </c>
      <c r="V106" s="1">
        <f t="shared" si="22"/>
        <v>58.75</v>
      </c>
      <c r="W106" s="1">
        <f t="shared" si="23"/>
        <v>60.513333333333343</v>
      </c>
      <c r="X106" s="1">
        <f t="shared" si="24"/>
        <v>67.524999999999991</v>
      </c>
      <c r="Y106" s="1">
        <f t="shared" si="25"/>
        <v>53.988333333333316</v>
      </c>
    </row>
    <row r="107" spans="1:25" x14ac:dyDescent="0.3">
      <c r="A107" s="5">
        <v>37377</v>
      </c>
      <c r="B107" s="6">
        <f>BC!B108</f>
        <v>4447.7</v>
      </c>
      <c r="C107" s="2">
        <v>1227</v>
      </c>
      <c r="D107" s="2">
        <v>544.5</v>
      </c>
      <c r="E107" s="2">
        <v>2585.5</v>
      </c>
      <c r="G107" s="1">
        <f t="shared" si="14"/>
        <v>38.729621058910354</v>
      </c>
      <c r="H107" s="1">
        <f t="shared" si="15"/>
        <v>36.549312031932239</v>
      </c>
      <c r="I107" s="1">
        <f t="shared" si="16"/>
        <v>33.468731271801545</v>
      </c>
      <c r="J107" s="1">
        <f t="shared" si="17"/>
        <v>41.357963800784347</v>
      </c>
      <c r="L107" s="1">
        <v>56.76</v>
      </c>
      <c r="M107" s="1">
        <v>59.49</v>
      </c>
      <c r="N107" s="1">
        <v>57.73</v>
      </c>
      <c r="O107" s="1">
        <v>54.06</v>
      </c>
      <c r="Q107" s="1">
        <f t="shared" si="18"/>
        <v>40.185054971529169</v>
      </c>
      <c r="R107" s="1">
        <f t="shared" si="19"/>
        <v>36.687575865141874</v>
      </c>
      <c r="S107" s="1">
        <f t="shared" si="20"/>
        <v>39.887413113964762</v>
      </c>
      <c r="T107" s="1">
        <f t="shared" si="21"/>
        <v>41.560714599923756</v>
      </c>
      <c r="V107" s="1">
        <f t="shared" si="22"/>
        <v>58.05916666666667</v>
      </c>
      <c r="W107" s="1">
        <f t="shared" si="23"/>
        <v>59.309999999999995</v>
      </c>
      <c r="X107" s="1">
        <f t="shared" si="24"/>
        <v>67.209999999999994</v>
      </c>
      <c r="Y107" s="1">
        <f t="shared" si="25"/>
        <v>53.450833333333321</v>
      </c>
    </row>
    <row r="108" spans="1:25" x14ac:dyDescent="0.3">
      <c r="A108" s="5">
        <v>37408</v>
      </c>
      <c r="B108" s="6">
        <f>BC!B109</f>
        <v>4084.5</v>
      </c>
      <c r="C108" s="2">
        <v>977.7</v>
      </c>
      <c r="D108" s="2">
        <v>511.7</v>
      </c>
      <c r="E108" s="2">
        <v>2496.5</v>
      </c>
      <c r="G108" s="1">
        <f t="shared" si="14"/>
        <v>35.566953080270558</v>
      </c>
      <c r="H108" s="1">
        <f t="shared" si="15"/>
        <v>29.123278218109334</v>
      </c>
      <c r="I108" s="1">
        <f t="shared" si="16"/>
        <v>31.452616697485492</v>
      </c>
      <c r="J108" s="1">
        <f t="shared" si="17"/>
        <v>39.934309274282775</v>
      </c>
      <c r="L108" s="1">
        <v>50.6</v>
      </c>
      <c r="M108" s="1">
        <v>44.69</v>
      </c>
      <c r="N108" s="1">
        <v>53.7</v>
      </c>
      <c r="O108" s="1">
        <v>51.14</v>
      </c>
      <c r="Q108" s="1">
        <f t="shared" si="18"/>
        <v>39.486037427516756</v>
      </c>
      <c r="R108" s="1">
        <f t="shared" si="19"/>
        <v>35.182560388032357</v>
      </c>
      <c r="S108" s="1">
        <f t="shared" si="20"/>
        <v>39.631300998325024</v>
      </c>
      <c r="T108" s="1">
        <f t="shared" si="21"/>
        <v>41.155079700659314</v>
      </c>
      <c r="V108" s="1">
        <f t="shared" si="22"/>
        <v>57.157499999999999</v>
      </c>
      <c r="W108" s="1">
        <f t="shared" si="23"/>
        <v>56.893333333333338</v>
      </c>
      <c r="X108" s="1">
        <f t="shared" si="24"/>
        <v>67.114166666666662</v>
      </c>
      <c r="Y108" s="1">
        <f t="shared" si="25"/>
        <v>53.043333333333322</v>
      </c>
    </row>
    <row r="109" spans="1:25" x14ac:dyDescent="0.3">
      <c r="A109" s="5">
        <v>37438</v>
      </c>
      <c r="B109" s="6">
        <f>BC!B110</f>
        <v>6230.5</v>
      </c>
      <c r="C109" s="2">
        <v>2069.1</v>
      </c>
      <c r="D109" s="2">
        <v>944</v>
      </c>
      <c r="E109" s="2">
        <v>3113.1</v>
      </c>
      <c r="G109" s="1">
        <f t="shared" si="14"/>
        <v>54.253862447453962</v>
      </c>
      <c r="H109" s="1">
        <f t="shared" si="15"/>
        <v>61.633399776096986</v>
      </c>
      <c r="I109" s="1">
        <f t="shared" si="16"/>
        <v>58.024760919340054</v>
      </c>
      <c r="J109" s="1">
        <f t="shared" si="17"/>
        <v>49.797515802831846</v>
      </c>
      <c r="L109" s="1">
        <v>78.540000000000006</v>
      </c>
      <c r="M109" s="1">
        <v>101.23</v>
      </c>
      <c r="N109" s="1">
        <v>98.7</v>
      </c>
      <c r="O109" s="1">
        <v>63.8</v>
      </c>
      <c r="Q109" s="1">
        <f t="shared" si="18"/>
        <v>40.400645246963713</v>
      </c>
      <c r="R109" s="1">
        <f t="shared" si="19"/>
        <v>36.618568063288599</v>
      </c>
      <c r="S109" s="1">
        <f t="shared" si="20"/>
        <v>41.06245550051991</v>
      </c>
      <c r="T109" s="1">
        <f t="shared" si="21"/>
        <v>41.650959367193565</v>
      </c>
      <c r="V109" s="1">
        <f t="shared" si="22"/>
        <v>58.685833333333335</v>
      </c>
      <c r="W109" s="1">
        <f t="shared" si="23"/>
        <v>59.620833333333337</v>
      </c>
      <c r="X109" s="1">
        <f t="shared" si="24"/>
        <v>69.815833333333345</v>
      </c>
      <c r="Y109" s="1">
        <f t="shared" si="25"/>
        <v>53.826666666666661</v>
      </c>
    </row>
    <row r="110" spans="1:25" x14ac:dyDescent="0.3">
      <c r="A110" s="5">
        <v>37469</v>
      </c>
      <c r="B110" s="6">
        <f>BC!B111</f>
        <v>5758.1</v>
      </c>
      <c r="C110" s="2">
        <v>1721.4</v>
      </c>
      <c r="D110" s="2">
        <v>877.9</v>
      </c>
      <c r="E110" s="2">
        <v>3070.4</v>
      </c>
      <c r="G110" s="1">
        <f t="shared" si="14"/>
        <v>50.140304206513868</v>
      </c>
      <c r="H110" s="1">
        <f t="shared" si="15"/>
        <v>51.276271990031098</v>
      </c>
      <c r="I110" s="1">
        <f t="shared" si="16"/>
        <v>53.961798316831178</v>
      </c>
      <c r="J110" s="1">
        <f t="shared" si="17"/>
        <v>49.114481552476597</v>
      </c>
      <c r="L110" s="1">
        <v>73.569999999999993</v>
      </c>
      <c r="M110" s="1">
        <v>84.89</v>
      </c>
      <c r="N110" s="1">
        <v>92.89</v>
      </c>
      <c r="O110" s="1">
        <v>64.02</v>
      </c>
      <c r="Q110" s="1">
        <f t="shared" si="18"/>
        <v>40.41878646839038</v>
      </c>
      <c r="R110" s="1">
        <f t="shared" si="19"/>
        <v>36.935805368211227</v>
      </c>
      <c r="S110" s="1">
        <f t="shared" si="20"/>
        <v>41.257612932637393</v>
      </c>
      <c r="T110" s="1">
        <f t="shared" si="21"/>
        <v>41.7626655931494</v>
      </c>
      <c r="V110" s="1">
        <f t="shared" si="22"/>
        <v>58.967499999999994</v>
      </c>
      <c r="W110" s="1">
        <f t="shared" si="23"/>
        <v>60.378333333333337</v>
      </c>
      <c r="X110" s="1">
        <f t="shared" si="24"/>
        <v>70.430833333333339</v>
      </c>
      <c r="Y110" s="1">
        <f t="shared" si="25"/>
        <v>54.201666666666661</v>
      </c>
    </row>
    <row r="111" spans="1:25" x14ac:dyDescent="0.3">
      <c r="A111" s="5">
        <v>37500</v>
      </c>
      <c r="B111" s="6">
        <f>BC!B112</f>
        <v>6498</v>
      </c>
      <c r="C111" s="2">
        <v>2371.5</v>
      </c>
      <c r="D111" s="2">
        <v>998.5</v>
      </c>
      <c r="E111" s="2">
        <v>3017.3</v>
      </c>
      <c r="G111" s="1">
        <f t="shared" si="14"/>
        <v>56.583195278638286</v>
      </c>
      <c r="H111" s="1">
        <f t="shared" si="15"/>
        <v>70.64115198347784</v>
      </c>
      <c r="I111" s="1">
        <f t="shared" si="16"/>
        <v>61.374707391907883</v>
      </c>
      <c r="J111" s="1">
        <f t="shared" si="17"/>
        <v>48.26508767205825</v>
      </c>
      <c r="L111" s="1">
        <v>82.2</v>
      </c>
      <c r="M111" s="1">
        <v>115.29</v>
      </c>
      <c r="N111" s="1">
        <v>100.09</v>
      </c>
      <c r="O111" s="1">
        <v>63.42</v>
      </c>
      <c r="Q111" s="1">
        <f t="shared" si="18"/>
        <v>41.680036746858129</v>
      </c>
      <c r="R111" s="1">
        <f t="shared" si="19"/>
        <v>39.388809317542616</v>
      </c>
      <c r="S111" s="1">
        <f t="shared" si="20"/>
        <v>43.053983311734548</v>
      </c>
      <c r="T111" s="1">
        <f t="shared" si="21"/>
        <v>42.345324201327152</v>
      </c>
      <c r="V111" s="1">
        <f t="shared" si="22"/>
        <v>60.939166666666665</v>
      </c>
      <c r="W111" s="1">
        <f t="shared" si="23"/>
        <v>64.533333333333331</v>
      </c>
      <c r="X111" s="1">
        <f t="shared" si="24"/>
        <v>73.453333333333333</v>
      </c>
      <c r="Y111" s="1">
        <f t="shared" si="25"/>
        <v>55.114166666666655</v>
      </c>
    </row>
    <row r="112" spans="1:25" x14ac:dyDescent="0.3">
      <c r="A112" s="5">
        <v>37530</v>
      </c>
      <c r="B112" s="6">
        <f>BC!B113</f>
        <v>6482.1</v>
      </c>
      <c r="C112" s="2">
        <v>1913.5</v>
      </c>
      <c r="D112" s="2">
        <v>1076.8</v>
      </c>
      <c r="E112" s="2">
        <v>3380.6</v>
      </c>
      <c r="G112" s="1">
        <f t="shared" si="14"/>
        <v>56.444741476709943</v>
      </c>
      <c r="H112" s="1">
        <f t="shared" si="15"/>
        <v>56.998458494785936</v>
      </c>
      <c r="I112" s="1">
        <f t="shared" si="16"/>
        <v>66.18756626900992</v>
      </c>
      <c r="J112" s="1">
        <f t="shared" si="17"/>
        <v>54.076477441474204</v>
      </c>
      <c r="L112" s="1">
        <v>81.760000000000005</v>
      </c>
      <c r="M112" s="1">
        <v>91.02</v>
      </c>
      <c r="N112" s="1">
        <v>108.71</v>
      </c>
      <c r="O112" s="1">
        <v>71.31</v>
      </c>
      <c r="Q112" s="1">
        <f t="shared" si="18"/>
        <v>42.74935290263172</v>
      </c>
      <c r="R112" s="1">
        <f t="shared" si="19"/>
        <v>40.758291485976265</v>
      </c>
      <c r="S112" s="1">
        <f t="shared" si="20"/>
        <v>44.559922551696225</v>
      </c>
      <c r="T112" s="1">
        <f t="shared" si="21"/>
        <v>43.144330309178315</v>
      </c>
      <c r="V112" s="1">
        <f t="shared" si="22"/>
        <v>62.510833333333345</v>
      </c>
      <c r="W112" s="1">
        <f t="shared" si="23"/>
        <v>66.691666666666663</v>
      </c>
      <c r="X112" s="1">
        <f t="shared" si="24"/>
        <v>75.801666666666662</v>
      </c>
      <c r="Y112" s="1">
        <f t="shared" si="25"/>
        <v>56.288333333333334</v>
      </c>
    </row>
    <row r="113" spans="1:25" x14ac:dyDescent="0.3">
      <c r="A113" s="5">
        <v>37561</v>
      </c>
      <c r="B113" s="6">
        <f>BC!B114</f>
        <v>5134.8</v>
      </c>
      <c r="C113" s="2">
        <v>1357.1</v>
      </c>
      <c r="D113" s="2">
        <v>855.3</v>
      </c>
      <c r="E113" s="2">
        <v>2835.6</v>
      </c>
      <c r="G113" s="1">
        <f t="shared" si="14"/>
        <v>44.712741015197267</v>
      </c>
      <c r="H113" s="1">
        <f t="shared" si="15"/>
        <v>40.424671033851055</v>
      </c>
      <c r="I113" s="1">
        <f t="shared" si="16"/>
        <v>52.572646201601216</v>
      </c>
      <c r="J113" s="1">
        <f t="shared" si="17"/>
        <v>45.358592981436509</v>
      </c>
      <c r="L113" s="1">
        <v>65.239999999999995</v>
      </c>
      <c r="M113" s="1">
        <v>65.33</v>
      </c>
      <c r="N113" s="1">
        <v>85.45</v>
      </c>
      <c r="O113" s="1">
        <v>60.19</v>
      </c>
      <c r="Q113" s="1">
        <f t="shared" si="18"/>
        <v>43.205350644412476</v>
      </c>
      <c r="R113" s="1">
        <f t="shared" si="19"/>
        <v>41.4920578970493</v>
      </c>
      <c r="S113" s="1">
        <f t="shared" si="20"/>
        <v>45.368212388655252</v>
      </c>
      <c r="T113" s="1">
        <f t="shared" si="21"/>
        <v>43.384671986264664</v>
      </c>
      <c r="V113" s="1">
        <f t="shared" si="22"/>
        <v>63.18833333333334</v>
      </c>
      <c r="W113" s="1">
        <f t="shared" si="23"/>
        <v>67.839166666666671</v>
      </c>
      <c r="X113" s="1">
        <f t="shared" si="24"/>
        <v>76.842500000000015</v>
      </c>
      <c r="Y113" s="1">
        <f t="shared" si="25"/>
        <v>56.718333333333341</v>
      </c>
    </row>
    <row r="114" spans="1:25" x14ac:dyDescent="0.3">
      <c r="A114" s="5">
        <v>37591</v>
      </c>
      <c r="B114" s="6">
        <f>BC!B115</f>
        <v>5249.9</v>
      </c>
      <c r="C114" s="2">
        <v>1271.5</v>
      </c>
      <c r="D114" s="2">
        <v>786.3</v>
      </c>
      <c r="E114" s="2">
        <v>3108.6</v>
      </c>
      <c r="G114" s="1">
        <f t="shared" si="14"/>
        <v>45.715007216577888</v>
      </c>
      <c r="H114" s="1">
        <f t="shared" si="15"/>
        <v>37.874857578322612</v>
      </c>
      <c r="I114" s="1">
        <f t="shared" si="16"/>
        <v>48.331429566607078</v>
      </c>
      <c r="J114" s="1">
        <f t="shared" si="17"/>
        <v>49.725533270593004</v>
      </c>
      <c r="L114" s="1">
        <v>67.88</v>
      </c>
      <c r="M114" s="1">
        <v>61.65</v>
      </c>
      <c r="N114" s="1">
        <v>78.489999999999995</v>
      </c>
      <c r="O114" s="1">
        <v>67.84</v>
      </c>
      <c r="Q114" s="1">
        <f t="shared" si="18"/>
        <v>43.857201012715556</v>
      </c>
      <c r="R114" s="1">
        <f t="shared" si="19"/>
        <v>42.09748965503546</v>
      </c>
      <c r="S114" s="1">
        <f t="shared" si="20"/>
        <v>45.923463455362217</v>
      </c>
      <c r="T114" s="1">
        <f t="shared" si="21"/>
        <v>44.080636432225781</v>
      </c>
      <c r="V114" s="1">
        <f t="shared" si="22"/>
        <v>64.201666666666668</v>
      </c>
      <c r="W114" s="1">
        <f t="shared" si="23"/>
        <v>68.713333333333338</v>
      </c>
      <c r="X114" s="1">
        <f t="shared" si="24"/>
        <v>77.303333333333342</v>
      </c>
      <c r="Y114" s="1">
        <f t="shared" si="25"/>
        <v>57.91083333333335</v>
      </c>
    </row>
    <row r="115" spans="1:25" x14ac:dyDescent="0.3">
      <c r="A115" s="5">
        <v>37622</v>
      </c>
      <c r="B115" s="6">
        <f>BC!B116</f>
        <v>4811.2</v>
      </c>
      <c r="C115" s="2">
        <v>1211.2</v>
      </c>
      <c r="D115" s="2">
        <v>948.4</v>
      </c>
      <c r="E115" s="2">
        <v>2554.4</v>
      </c>
      <c r="G115" s="1">
        <f t="shared" si="14"/>
        <v>41.894901373435594</v>
      </c>
      <c r="H115" s="1">
        <f t="shared" si="15"/>
        <v>36.078668894112738</v>
      </c>
      <c r="I115" s="1">
        <f t="shared" si="16"/>
        <v>58.295215313455621</v>
      </c>
      <c r="J115" s="1">
        <f t="shared" si="17"/>
        <v>40.86048452242256</v>
      </c>
      <c r="L115" s="1">
        <v>60.33</v>
      </c>
      <c r="M115" s="1">
        <v>57.55</v>
      </c>
      <c r="N115" s="1">
        <v>91.06</v>
      </c>
      <c r="O115" s="1">
        <v>54.24</v>
      </c>
      <c r="Q115" s="1">
        <f t="shared" si="18"/>
        <v>44.463262938137717</v>
      </c>
      <c r="R115" s="1">
        <f t="shared" si="19"/>
        <v>42.960831866710684</v>
      </c>
      <c r="S115" s="1">
        <f t="shared" si="20"/>
        <v>47.440159404180768</v>
      </c>
      <c r="T115" s="1">
        <f t="shared" si="21"/>
        <v>44.734211164757362</v>
      </c>
      <c r="V115" s="1">
        <f t="shared" si="22"/>
        <v>64.945000000000007</v>
      </c>
      <c r="W115" s="1">
        <f t="shared" si="23"/>
        <v>69.970833333333331</v>
      </c>
      <c r="X115" s="1">
        <f t="shared" si="24"/>
        <v>79.120833333333337</v>
      </c>
      <c r="Y115" s="1">
        <f t="shared" si="25"/>
        <v>58.792500000000011</v>
      </c>
    </row>
    <row r="116" spans="1:25" x14ac:dyDescent="0.3">
      <c r="A116" s="5">
        <v>37653</v>
      </c>
      <c r="B116" s="6">
        <f>BC!B117</f>
        <v>5009</v>
      </c>
      <c r="C116" s="2">
        <v>1271.0999999999999</v>
      </c>
      <c r="D116" s="2">
        <v>804.3</v>
      </c>
      <c r="E116" s="2">
        <v>2833.5</v>
      </c>
      <c r="G116" s="1">
        <f t="shared" si="14"/>
        <v>43.617301500569276</v>
      </c>
      <c r="H116" s="1">
        <f t="shared" si="15"/>
        <v>37.862942562175277</v>
      </c>
      <c r="I116" s="1">
        <f t="shared" si="16"/>
        <v>49.437833906170766</v>
      </c>
      <c r="J116" s="1">
        <f t="shared" si="17"/>
        <v>45.325001133058379</v>
      </c>
      <c r="L116" s="1">
        <v>61.9</v>
      </c>
      <c r="M116" s="1">
        <v>58.59</v>
      </c>
      <c r="N116" s="1">
        <v>76.61</v>
      </c>
      <c r="O116" s="1">
        <v>59.68</v>
      </c>
      <c r="Q116" s="1">
        <f t="shared" si="18"/>
        <v>45.439913734863872</v>
      </c>
      <c r="R116" s="1">
        <f t="shared" si="19"/>
        <v>44.072900040461406</v>
      </c>
      <c r="S116" s="1">
        <f t="shared" si="20"/>
        <v>48.702792134284699</v>
      </c>
      <c r="T116" s="1">
        <f t="shared" si="21"/>
        <v>45.574673879138665</v>
      </c>
      <c r="V116" s="1">
        <f t="shared" si="22"/>
        <v>66.168333333333337</v>
      </c>
      <c r="W116" s="1">
        <f t="shared" si="23"/>
        <v>71.4375</v>
      </c>
      <c r="X116" s="1">
        <f t="shared" si="24"/>
        <v>80.586666666666673</v>
      </c>
      <c r="Y116" s="1">
        <f t="shared" si="25"/>
        <v>59.918333333333329</v>
      </c>
    </row>
    <row r="117" spans="1:25" x14ac:dyDescent="0.3">
      <c r="A117" s="5">
        <v>37681</v>
      </c>
      <c r="B117" s="6">
        <f>BC!B118</f>
        <v>5246.4</v>
      </c>
      <c r="C117" s="2">
        <v>1496.9</v>
      </c>
      <c r="D117" s="2">
        <v>723</v>
      </c>
      <c r="E117" s="2">
        <v>2890.2</v>
      </c>
      <c r="G117" s="1">
        <f t="shared" si="14"/>
        <v>45.684529964581088</v>
      </c>
      <c r="H117" s="1">
        <f t="shared" si="15"/>
        <v>44.588969177342598</v>
      </c>
      <c r="I117" s="1">
        <f t="shared" si="16"/>
        <v>44.440574305808113</v>
      </c>
      <c r="J117" s="1">
        <f t="shared" si="17"/>
        <v>46.231981039267808</v>
      </c>
      <c r="L117" s="1">
        <v>63.68</v>
      </c>
      <c r="M117" s="1">
        <v>67.67</v>
      </c>
      <c r="N117" s="1">
        <v>67.02</v>
      </c>
      <c r="O117" s="1">
        <v>60.11</v>
      </c>
      <c r="Q117" s="1">
        <f t="shared" si="18"/>
        <v>46.151267309446432</v>
      </c>
      <c r="R117" s="1">
        <f t="shared" si="19"/>
        <v>45.161138181917472</v>
      </c>
      <c r="S117" s="1">
        <f t="shared" si="20"/>
        <v>49.475738499285448</v>
      </c>
      <c r="T117" s="1">
        <f t="shared" si="21"/>
        <v>46.052557912613203</v>
      </c>
      <c r="V117" s="1">
        <f t="shared" si="22"/>
        <v>66.834999999999994</v>
      </c>
      <c r="W117" s="1">
        <f t="shared" si="23"/>
        <v>72.656666666666666</v>
      </c>
      <c r="X117" s="1">
        <f t="shared" si="24"/>
        <v>81.092500000000001</v>
      </c>
      <c r="Y117" s="1">
        <f t="shared" si="25"/>
        <v>60.444166666666668</v>
      </c>
    </row>
    <row r="118" spans="1:25" x14ac:dyDescent="0.3">
      <c r="A118" s="5">
        <v>37712</v>
      </c>
      <c r="B118" s="6">
        <f>BC!B119</f>
        <v>5720</v>
      </c>
      <c r="C118" s="2">
        <v>1785.2</v>
      </c>
      <c r="D118" s="2">
        <v>697.8</v>
      </c>
      <c r="E118" s="2">
        <v>3097.1</v>
      </c>
      <c r="G118" s="1">
        <f t="shared" si="14"/>
        <v>49.80853754906294</v>
      </c>
      <c r="H118" s="1">
        <f t="shared" si="15"/>
        <v>53.176717065530106</v>
      </c>
      <c r="I118" s="1">
        <f t="shared" si="16"/>
        <v>42.891608230418946</v>
      </c>
      <c r="J118" s="1">
        <f t="shared" si="17"/>
        <v>49.541577910427073</v>
      </c>
      <c r="L118" s="1">
        <v>70.66</v>
      </c>
      <c r="M118" s="1">
        <v>83.46</v>
      </c>
      <c r="N118" s="1">
        <v>65.56</v>
      </c>
      <c r="O118" s="1">
        <v>65.23</v>
      </c>
      <c r="Q118" s="1">
        <f t="shared" si="18"/>
        <v>46.92930801399342</v>
      </c>
      <c r="R118" s="1">
        <f t="shared" si="19"/>
        <v>46.352391567147315</v>
      </c>
      <c r="S118" s="1">
        <f t="shared" si="20"/>
        <v>50.036624032536487</v>
      </c>
      <c r="T118" s="1">
        <f t="shared" si="21"/>
        <v>46.632417200092782</v>
      </c>
      <c r="V118" s="1">
        <f t="shared" si="22"/>
        <v>67.759999999999991</v>
      </c>
      <c r="W118" s="1">
        <f t="shared" si="23"/>
        <v>74.23833333333333</v>
      </c>
      <c r="X118" s="1">
        <f t="shared" si="24"/>
        <v>81.334166666666661</v>
      </c>
      <c r="Y118" s="1">
        <f t="shared" si="25"/>
        <v>61.25333333333333</v>
      </c>
    </row>
    <row r="119" spans="1:25" x14ac:dyDescent="0.3">
      <c r="A119" s="5">
        <v>37742</v>
      </c>
      <c r="B119" s="6">
        <f>BC!B120</f>
        <v>6381.5</v>
      </c>
      <c r="C119" s="2">
        <v>2026.2</v>
      </c>
      <c r="D119" s="2">
        <v>914.3</v>
      </c>
      <c r="E119" s="2">
        <v>3340.4</v>
      </c>
      <c r="G119" s="1">
        <f t="shared" si="14"/>
        <v>55.568738176458943</v>
      </c>
      <c r="H119" s="1">
        <f t="shared" si="15"/>
        <v>60.355514294295929</v>
      </c>
      <c r="I119" s="1">
        <f t="shared" si="16"/>
        <v>56.199193759059966</v>
      </c>
      <c r="J119" s="1">
        <f t="shared" si="17"/>
        <v>53.433433486807203</v>
      </c>
      <c r="L119" s="1">
        <v>78.59</v>
      </c>
      <c r="M119" s="1">
        <v>94.32</v>
      </c>
      <c r="N119" s="1">
        <v>84.46</v>
      </c>
      <c r="O119" s="1">
        <v>70.09</v>
      </c>
      <c r="Q119" s="1">
        <f t="shared" si="18"/>
        <v>48.33256777378913</v>
      </c>
      <c r="R119" s="1">
        <f t="shared" si="19"/>
        <v>48.336241755677626</v>
      </c>
      <c r="S119" s="1">
        <f t="shared" si="20"/>
        <v>51.93082923980802</v>
      </c>
      <c r="T119" s="1">
        <f t="shared" si="21"/>
        <v>47.638706340594688</v>
      </c>
      <c r="V119" s="1">
        <f t="shared" si="22"/>
        <v>69.579166666666666</v>
      </c>
      <c r="W119" s="1">
        <f t="shared" si="23"/>
        <v>77.140833333333333</v>
      </c>
      <c r="X119" s="1">
        <f t="shared" si="24"/>
        <v>83.561666666666667</v>
      </c>
      <c r="Y119" s="1">
        <f t="shared" si="25"/>
        <v>62.589166666666671</v>
      </c>
    </row>
    <row r="120" spans="1:25" x14ac:dyDescent="0.3">
      <c r="A120" s="5">
        <v>37773</v>
      </c>
      <c r="B120" s="6">
        <f>BC!B121</f>
        <v>5883</v>
      </c>
      <c r="C120" s="2">
        <v>1833.4</v>
      </c>
      <c r="D120" s="2">
        <v>879.4</v>
      </c>
      <c r="E120" s="2">
        <v>3048.2</v>
      </c>
      <c r="G120" s="1">
        <f t="shared" si="14"/>
        <v>51.227906713485538</v>
      </c>
      <c r="H120" s="1">
        <f t="shared" si="15"/>
        <v>54.612476511283269</v>
      </c>
      <c r="I120" s="1">
        <f t="shared" si="16"/>
        <v>54.053998678461483</v>
      </c>
      <c r="J120" s="1">
        <f t="shared" si="17"/>
        <v>48.759367726764971</v>
      </c>
      <c r="L120" s="1">
        <v>72.05</v>
      </c>
      <c r="M120" s="1">
        <v>84.53</v>
      </c>
      <c r="N120" s="1">
        <v>81.48</v>
      </c>
      <c r="O120" s="1">
        <v>63.67</v>
      </c>
      <c r="Q120" s="1">
        <f t="shared" si="18"/>
        <v>49.637647243223718</v>
      </c>
      <c r="R120" s="1">
        <f t="shared" si="19"/>
        <v>50.460341613442125</v>
      </c>
      <c r="S120" s="1">
        <f t="shared" si="20"/>
        <v>53.814277738222678</v>
      </c>
      <c r="T120" s="1">
        <f t="shared" si="21"/>
        <v>48.374127878301529</v>
      </c>
      <c r="V120" s="1">
        <f t="shared" si="22"/>
        <v>71.36666666666666</v>
      </c>
      <c r="W120" s="1">
        <f t="shared" si="23"/>
        <v>80.460833333333326</v>
      </c>
      <c r="X120" s="1">
        <f t="shared" si="24"/>
        <v>85.876666666666665</v>
      </c>
      <c r="Y120" s="1">
        <f t="shared" si="25"/>
        <v>63.633333333333333</v>
      </c>
    </row>
    <row r="121" spans="1:25" x14ac:dyDescent="0.3">
      <c r="A121" s="5">
        <v>37803</v>
      </c>
      <c r="B121" s="6">
        <f>BC!B122</f>
        <v>6114.5</v>
      </c>
      <c r="C121" s="2">
        <v>1694</v>
      </c>
      <c r="D121" s="2">
        <v>980.8</v>
      </c>
      <c r="E121" s="2">
        <v>3380.4</v>
      </c>
      <c r="G121" s="1">
        <f t="shared" si="14"/>
        <v>53.24375923841702</v>
      </c>
      <c r="H121" s="1">
        <f t="shared" si="15"/>
        <v>50.460093383939054</v>
      </c>
      <c r="I121" s="1">
        <f t="shared" si="16"/>
        <v>60.286743124670259</v>
      </c>
      <c r="J121" s="1">
        <f t="shared" si="17"/>
        <v>54.073278217819144</v>
      </c>
      <c r="L121" s="1">
        <v>74.23</v>
      </c>
      <c r="M121" s="1">
        <v>75.12</v>
      </c>
      <c r="N121" s="1">
        <v>88.29</v>
      </c>
      <c r="O121" s="1">
        <v>71.239999999999995</v>
      </c>
      <c r="Q121" s="1">
        <f t="shared" si="18"/>
        <v>49.553471975803973</v>
      </c>
      <c r="R121" s="1">
        <f t="shared" si="19"/>
        <v>49.529232747428956</v>
      </c>
      <c r="S121" s="1">
        <f t="shared" si="20"/>
        <v>54.002776255333536</v>
      </c>
      <c r="T121" s="1">
        <f t="shared" si="21"/>
        <v>48.730441412883806</v>
      </c>
      <c r="V121" s="1">
        <f t="shared" si="22"/>
        <v>71.007499999999993</v>
      </c>
      <c r="W121" s="1">
        <f t="shared" si="23"/>
        <v>78.284999999999997</v>
      </c>
      <c r="X121" s="1">
        <f t="shared" si="24"/>
        <v>85.009166666666673</v>
      </c>
      <c r="Y121" s="1">
        <f t="shared" si="25"/>
        <v>64.25333333333333</v>
      </c>
    </row>
    <row r="122" spans="1:25" x14ac:dyDescent="0.3">
      <c r="A122" s="5">
        <v>37834</v>
      </c>
      <c r="B122" s="6">
        <f>BC!B123</f>
        <v>6413.7</v>
      </c>
      <c r="C122" s="2">
        <v>1929.4</v>
      </c>
      <c r="D122" s="2">
        <v>1014.4</v>
      </c>
      <c r="E122" s="2">
        <v>3360.6</v>
      </c>
      <c r="G122" s="1">
        <f t="shared" si="14"/>
        <v>55.849128894829541</v>
      </c>
      <c r="H122" s="1">
        <f t="shared" si="15"/>
        <v>57.472080386642268</v>
      </c>
      <c r="I122" s="1">
        <f t="shared" si="16"/>
        <v>62.352031225189137</v>
      </c>
      <c r="J122" s="1">
        <f t="shared" si="17"/>
        <v>53.756555075968237</v>
      </c>
      <c r="L122" s="1">
        <v>78.430000000000007</v>
      </c>
      <c r="M122" s="1">
        <v>84.33</v>
      </c>
      <c r="N122" s="1">
        <v>94.39</v>
      </c>
      <c r="O122" s="1">
        <v>71.81</v>
      </c>
      <c r="Q122" s="1">
        <f t="shared" si="18"/>
        <v>50.029207366496941</v>
      </c>
      <c r="R122" s="1">
        <f t="shared" si="19"/>
        <v>50.045550113813221</v>
      </c>
      <c r="S122" s="1">
        <f t="shared" si="20"/>
        <v>54.701962331030039</v>
      </c>
      <c r="T122" s="1">
        <f t="shared" si="21"/>
        <v>49.117280873174771</v>
      </c>
      <c r="V122" s="1">
        <f t="shared" si="22"/>
        <v>71.412500000000009</v>
      </c>
      <c r="W122" s="1">
        <f t="shared" si="23"/>
        <v>78.23833333333333</v>
      </c>
      <c r="X122" s="1">
        <f t="shared" si="24"/>
        <v>85.134166666666673</v>
      </c>
      <c r="Y122" s="1">
        <f t="shared" si="25"/>
        <v>64.902499999999989</v>
      </c>
    </row>
    <row r="123" spans="1:25" x14ac:dyDescent="0.3">
      <c r="A123" s="5">
        <v>37865</v>
      </c>
      <c r="B123" s="6">
        <f>BC!B124</f>
        <v>7291.2</v>
      </c>
      <c r="C123" s="2">
        <v>2281.1999999999998</v>
      </c>
      <c r="D123" s="2">
        <v>1033.8</v>
      </c>
      <c r="E123" s="2">
        <v>3848.1</v>
      </c>
      <c r="G123" s="1">
        <f t="shared" si="14"/>
        <v>63.490211359742609</v>
      </c>
      <c r="H123" s="1">
        <f t="shared" si="15"/>
        <v>67.951337088218267</v>
      </c>
      <c r="I123" s="1">
        <f t="shared" si="16"/>
        <v>63.544489235607777</v>
      </c>
      <c r="J123" s="1">
        <f t="shared" si="17"/>
        <v>61.554662735176265</v>
      </c>
      <c r="L123" s="1">
        <v>88.59</v>
      </c>
      <c r="M123" s="1">
        <v>97.22</v>
      </c>
      <c r="N123" s="1">
        <v>96.51</v>
      </c>
      <c r="O123" s="1">
        <v>82.25</v>
      </c>
      <c r="Q123" s="1">
        <f t="shared" si="18"/>
        <v>50.604792039922302</v>
      </c>
      <c r="R123" s="1">
        <f t="shared" si="19"/>
        <v>49.821398872541586</v>
      </c>
      <c r="S123" s="1">
        <f t="shared" si="20"/>
        <v>54.882777484671699</v>
      </c>
      <c r="T123" s="1">
        <f t="shared" si="21"/>
        <v>50.224745461767952</v>
      </c>
      <c r="V123" s="1">
        <f t="shared" si="22"/>
        <v>71.945000000000007</v>
      </c>
      <c r="W123" s="1">
        <f t="shared" si="23"/>
        <v>76.732500000000002</v>
      </c>
      <c r="X123" s="1">
        <f t="shared" si="24"/>
        <v>84.835833333333326</v>
      </c>
      <c r="Y123" s="1">
        <f t="shared" si="25"/>
        <v>66.471666666666678</v>
      </c>
    </row>
    <row r="124" spans="1:25" x14ac:dyDescent="0.3">
      <c r="A124" s="5">
        <v>37895</v>
      </c>
      <c r="B124" s="6">
        <f>BC!B125</f>
        <v>7578.7</v>
      </c>
      <c r="C124" s="2">
        <v>2387.9</v>
      </c>
      <c r="D124" s="2">
        <v>1058.0999999999999</v>
      </c>
      <c r="E124" s="2">
        <v>4025.7</v>
      </c>
      <c r="G124" s="1">
        <f t="shared" si="14"/>
        <v>65.993699916622958</v>
      </c>
      <c r="H124" s="1">
        <f t="shared" si="15"/>
        <v>71.129667645518339</v>
      </c>
      <c r="I124" s="1">
        <f t="shared" si="16"/>
        <v>65.038135094018756</v>
      </c>
      <c r="J124" s="1">
        <f t="shared" si="17"/>
        <v>64.395573340869291</v>
      </c>
      <c r="L124" s="1">
        <v>91.32</v>
      </c>
      <c r="M124" s="1">
        <v>97.95</v>
      </c>
      <c r="N124" s="1">
        <v>98.89</v>
      </c>
      <c r="O124" s="1">
        <v>86.43</v>
      </c>
      <c r="Q124" s="1">
        <f t="shared" si="18"/>
        <v>51.400538576581731</v>
      </c>
      <c r="R124" s="1">
        <f t="shared" si="19"/>
        <v>50.998999635102628</v>
      </c>
      <c r="S124" s="1">
        <f t="shared" si="20"/>
        <v>54.786991553422432</v>
      </c>
      <c r="T124" s="1">
        <f t="shared" si="21"/>
        <v>51.084670120050873</v>
      </c>
      <c r="V124" s="1">
        <f t="shared" si="22"/>
        <v>72.741666666666674</v>
      </c>
      <c r="W124" s="1">
        <f t="shared" si="23"/>
        <v>77.31</v>
      </c>
      <c r="X124" s="1">
        <f t="shared" si="24"/>
        <v>84.017499999999998</v>
      </c>
      <c r="Y124" s="1">
        <f t="shared" si="25"/>
        <v>67.731666666666669</v>
      </c>
    </row>
    <row r="125" spans="1:25" x14ac:dyDescent="0.3">
      <c r="A125" s="5">
        <v>37926</v>
      </c>
      <c r="B125" s="6">
        <f>BC!B126</f>
        <v>5993.1</v>
      </c>
      <c r="C125" s="2">
        <v>1616.8</v>
      </c>
      <c r="D125" s="2">
        <v>816.6</v>
      </c>
      <c r="E125" s="2">
        <v>3468.2</v>
      </c>
      <c r="G125" s="1">
        <f t="shared" si="14"/>
        <v>52.18663398344215</v>
      </c>
      <c r="H125" s="1">
        <f t="shared" si="15"/>
        <v>48.160495267504523</v>
      </c>
      <c r="I125" s="1">
        <f t="shared" si="16"/>
        <v>50.193876871539288</v>
      </c>
      <c r="J125" s="1">
        <f t="shared" si="17"/>
        <v>55.477737402390353</v>
      </c>
      <c r="L125" s="1">
        <v>72</v>
      </c>
      <c r="M125" s="1">
        <v>65.459999999999994</v>
      </c>
      <c r="N125" s="1">
        <v>76.33</v>
      </c>
      <c r="O125" s="1">
        <v>74.11</v>
      </c>
      <c r="Q125" s="1">
        <f t="shared" si="18"/>
        <v>52.023362990602124</v>
      </c>
      <c r="R125" s="1">
        <f t="shared" si="19"/>
        <v>51.643651654573752</v>
      </c>
      <c r="S125" s="1">
        <f t="shared" si="20"/>
        <v>54.588760775917258</v>
      </c>
      <c r="T125" s="1">
        <f t="shared" si="21"/>
        <v>51.927932155130371</v>
      </c>
      <c r="V125" s="1">
        <f t="shared" si="22"/>
        <v>73.305000000000007</v>
      </c>
      <c r="W125" s="1">
        <f t="shared" si="23"/>
        <v>77.32083333333334</v>
      </c>
      <c r="X125" s="1">
        <f t="shared" si="24"/>
        <v>83.257499999999993</v>
      </c>
      <c r="Y125" s="1">
        <f t="shared" si="25"/>
        <v>68.89166666666668</v>
      </c>
    </row>
    <row r="126" spans="1:25" x14ac:dyDescent="0.3">
      <c r="A126" s="5">
        <v>37956</v>
      </c>
      <c r="B126" s="6">
        <f>BC!B127</f>
        <v>6761.1</v>
      </c>
      <c r="C126" s="2">
        <v>1653</v>
      </c>
      <c r="D126" s="2">
        <v>1074.2</v>
      </c>
      <c r="E126" s="2">
        <v>3916.9</v>
      </c>
      <c r="G126" s="1">
        <f t="shared" si="14"/>
        <v>58.874213850169482</v>
      </c>
      <c r="H126" s="1">
        <f t="shared" si="15"/>
        <v>49.238804228837807</v>
      </c>
      <c r="I126" s="1">
        <f t="shared" si="16"/>
        <v>66.027752308850722</v>
      </c>
      <c r="J126" s="1">
        <f t="shared" si="17"/>
        <v>62.655195672516804</v>
      </c>
      <c r="L126" s="1">
        <v>79.790000000000006</v>
      </c>
      <c r="M126" s="1">
        <v>66.540000000000006</v>
      </c>
      <c r="N126" s="1">
        <v>97.03</v>
      </c>
      <c r="O126" s="1">
        <v>81.849999999999994</v>
      </c>
      <c r="Q126" s="1">
        <f t="shared" si="18"/>
        <v>53.119963543401418</v>
      </c>
      <c r="R126" s="1">
        <f t="shared" si="19"/>
        <v>52.590647208783345</v>
      </c>
      <c r="S126" s="1">
        <f t="shared" si="20"/>
        <v>56.063454337770899</v>
      </c>
      <c r="T126" s="1">
        <f t="shared" si="21"/>
        <v>53.005404021957354</v>
      </c>
      <c r="V126" s="1">
        <f t="shared" si="22"/>
        <v>74.297499999999999</v>
      </c>
      <c r="W126" s="1">
        <f t="shared" si="23"/>
        <v>77.728333333333339</v>
      </c>
      <c r="X126" s="1">
        <f t="shared" si="24"/>
        <v>84.802499999999995</v>
      </c>
      <c r="Y126" s="1">
        <f t="shared" si="25"/>
        <v>70.05916666666667</v>
      </c>
    </row>
    <row r="127" spans="1:25" x14ac:dyDescent="0.3">
      <c r="A127" s="5">
        <v>37987</v>
      </c>
      <c r="B127" s="6">
        <f>BC!B128</f>
        <v>5809.8</v>
      </c>
      <c r="C127" s="2">
        <v>1740.5</v>
      </c>
      <c r="D127" s="2">
        <v>986.1</v>
      </c>
      <c r="E127" s="2">
        <v>2978.5</v>
      </c>
      <c r="G127" s="1">
        <f t="shared" si="14"/>
        <v>50.590496757438089</v>
      </c>
      <c r="H127" s="1">
        <f t="shared" si="15"/>
        <v>51.845214011066069</v>
      </c>
      <c r="I127" s="1">
        <f t="shared" si="16"/>
        <v>60.612517735764008</v>
      </c>
      <c r="J127" s="1">
        <f t="shared" si="17"/>
        <v>47.644438282976665</v>
      </c>
      <c r="L127" s="1">
        <v>68.290000000000006</v>
      </c>
      <c r="M127" s="1">
        <v>68.86</v>
      </c>
      <c r="N127" s="1">
        <v>87.4</v>
      </c>
      <c r="O127" s="1">
        <v>63.22</v>
      </c>
      <c r="Q127" s="1">
        <f t="shared" si="18"/>
        <v>53.844596492068298</v>
      </c>
      <c r="R127" s="1">
        <f t="shared" si="19"/>
        <v>53.904525968529462</v>
      </c>
      <c r="S127" s="1">
        <f t="shared" si="20"/>
        <v>56.256562872963265</v>
      </c>
      <c r="T127" s="1">
        <f t="shared" si="21"/>
        <v>53.570733502003527</v>
      </c>
      <c r="V127" s="1">
        <f t="shared" si="22"/>
        <v>74.960833333333326</v>
      </c>
      <c r="W127" s="1">
        <f t="shared" si="23"/>
        <v>78.670833333333334</v>
      </c>
      <c r="X127" s="1">
        <f t="shared" si="24"/>
        <v>84.497500000000002</v>
      </c>
      <c r="Y127" s="1">
        <f t="shared" si="25"/>
        <v>70.807500000000005</v>
      </c>
    </row>
    <row r="128" spans="1:25" x14ac:dyDescent="0.3">
      <c r="A128" s="5">
        <v>38018</v>
      </c>
      <c r="B128" s="6">
        <f>BC!B129</f>
        <v>5733.3</v>
      </c>
      <c r="C128" s="2">
        <v>1618.1</v>
      </c>
      <c r="D128" s="2">
        <v>881.3</v>
      </c>
      <c r="E128" s="2">
        <v>3148.7</v>
      </c>
      <c r="G128" s="1">
        <f t="shared" si="14"/>
        <v>49.924351106650796</v>
      </c>
      <c r="H128" s="1">
        <f t="shared" si="15"/>
        <v>48.199219069983343</v>
      </c>
      <c r="I128" s="1">
        <f t="shared" si="16"/>
        <v>54.170785803193205</v>
      </c>
      <c r="J128" s="1">
        <f t="shared" si="17"/>
        <v>50.366977613432475</v>
      </c>
      <c r="L128" s="1">
        <v>66.94</v>
      </c>
      <c r="M128" s="1">
        <v>63.19</v>
      </c>
      <c r="N128" s="1">
        <v>79.03</v>
      </c>
      <c r="O128" s="1">
        <v>66.44</v>
      </c>
      <c r="Q128" s="1">
        <f t="shared" si="18"/>
        <v>54.370183959241764</v>
      </c>
      <c r="R128" s="1">
        <f t="shared" si="19"/>
        <v>54.765882344180135</v>
      </c>
      <c r="S128" s="1">
        <f t="shared" si="20"/>
        <v>56.650975531048466</v>
      </c>
      <c r="T128" s="1">
        <f t="shared" si="21"/>
        <v>53.99089820870136</v>
      </c>
      <c r="V128" s="1">
        <f t="shared" si="22"/>
        <v>75.380833333333328</v>
      </c>
      <c r="W128" s="1">
        <f t="shared" si="23"/>
        <v>79.054166666666674</v>
      </c>
      <c r="X128" s="1">
        <f t="shared" si="24"/>
        <v>84.69916666666667</v>
      </c>
      <c r="Y128" s="1">
        <f t="shared" si="25"/>
        <v>71.370833333333337</v>
      </c>
    </row>
    <row r="129" spans="1:25" x14ac:dyDescent="0.3">
      <c r="A129" s="5">
        <v>38047</v>
      </c>
      <c r="B129" s="6">
        <f>BC!B130</f>
        <v>7944.1</v>
      </c>
      <c r="C129" s="2">
        <v>2452.8000000000002</v>
      </c>
      <c r="D129" s="2">
        <v>1070</v>
      </c>
      <c r="E129" s="2">
        <v>4285</v>
      </c>
      <c r="G129" s="1">
        <f t="shared" si="14"/>
        <v>69.175525025089314</v>
      </c>
      <c r="H129" s="1">
        <f t="shared" si="15"/>
        <v>73.062879015422496</v>
      </c>
      <c r="I129" s="1">
        <f t="shared" si="16"/>
        <v>65.769591296285867</v>
      </c>
      <c r="J129" s="1">
        <f t="shared" si="17"/>
        <v>68.543366809654188</v>
      </c>
      <c r="L129" s="1">
        <v>91.5</v>
      </c>
      <c r="M129" s="1">
        <v>93.23</v>
      </c>
      <c r="N129" s="1">
        <v>95.15</v>
      </c>
      <c r="O129" s="1">
        <v>89.75</v>
      </c>
      <c r="Q129" s="1">
        <f t="shared" si="18"/>
        <v>56.327766880950783</v>
      </c>
      <c r="R129" s="1">
        <f t="shared" si="19"/>
        <v>57.13870816402013</v>
      </c>
      <c r="S129" s="1">
        <f t="shared" si="20"/>
        <v>58.428393613588277</v>
      </c>
      <c r="T129" s="1">
        <f t="shared" si="21"/>
        <v>55.850180356233558</v>
      </c>
      <c r="V129" s="1">
        <f t="shared" si="22"/>
        <v>77.69916666666667</v>
      </c>
      <c r="W129" s="1">
        <f t="shared" si="23"/>
        <v>81.18416666666667</v>
      </c>
      <c r="X129" s="1">
        <f t="shared" si="24"/>
        <v>87.043333333333337</v>
      </c>
      <c r="Y129" s="1">
        <f t="shared" si="25"/>
        <v>73.84083333333335</v>
      </c>
    </row>
    <row r="130" spans="1:25" x14ac:dyDescent="0.3">
      <c r="A130" s="5">
        <v>38078</v>
      </c>
      <c r="B130" s="6">
        <f>BC!B131</f>
        <v>6606.3</v>
      </c>
      <c r="C130" s="2">
        <v>1898.8</v>
      </c>
      <c r="D130" s="2">
        <v>790.9</v>
      </c>
      <c r="E130" s="2">
        <v>3823.5</v>
      </c>
      <c r="G130" s="1">
        <f t="shared" si="14"/>
        <v>57.526248533282256</v>
      </c>
      <c r="H130" s="1">
        <f t="shared" si="15"/>
        <v>56.560581651371585</v>
      </c>
      <c r="I130" s="1">
        <f t="shared" si="16"/>
        <v>48.614177342273351</v>
      </c>
      <c r="J130" s="1">
        <f t="shared" si="17"/>
        <v>61.16115822560392</v>
      </c>
      <c r="L130" s="1">
        <v>74.319999999999993</v>
      </c>
      <c r="M130" s="1">
        <v>68.98</v>
      </c>
      <c r="N130" s="1">
        <v>66.88</v>
      </c>
      <c r="O130" s="1">
        <v>79.28</v>
      </c>
      <c r="Q130" s="1">
        <f t="shared" si="18"/>
        <v>56.970909462969054</v>
      </c>
      <c r="R130" s="1">
        <f t="shared" si="19"/>
        <v>57.420696879506899</v>
      </c>
      <c r="S130" s="1">
        <f t="shared" si="20"/>
        <v>58.905274372909481</v>
      </c>
      <c r="T130" s="1">
        <f t="shared" si="21"/>
        <v>56.818478715831624</v>
      </c>
      <c r="V130" s="1">
        <f t="shared" si="22"/>
        <v>78.004166666666663</v>
      </c>
      <c r="W130" s="1">
        <f t="shared" si="23"/>
        <v>79.977500000000006</v>
      </c>
      <c r="X130" s="1">
        <f t="shared" si="24"/>
        <v>87.153333333333322</v>
      </c>
      <c r="Y130" s="1">
        <f t="shared" si="25"/>
        <v>75.01166666666667</v>
      </c>
    </row>
    <row r="131" spans="1:25" x14ac:dyDescent="0.3">
      <c r="A131" s="5">
        <v>38108</v>
      </c>
      <c r="B131" s="6">
        <f>BC!B132</f>
        <v>7960</v>
      </c>
      <c r="C131" s="2">
        <v>2577.1999999999998</v>
      </c>
      <c r="D131" s="2">
        <v>1009.7</v>
      </c>
      <c r="E131" s="2">
        <v>4261.5</v>
      </c>
      <c r="G131" s="1">
        <f t="shared" si="14"/>
        <v>69.313978827017664</v>
      </c>
      <c r="H131" s="1">
        <f t="shared" si="15"/>
        <v>76.768449037241865</v>
      </c>
      <c r="I131" s="1">
        <f t="shared" si="16"/>
        <v>62.063136758747511</v>
      </c>
      <c r="J131" s="1">
        <f t="shared" si="17"/>
        <v>68.167458030184676</v>
      </c>
      <c r="L131" s="1">
        <v>87.37</v>
      </c>
      <c r="M131" s="1">
        <v>93.06</v>
      </c>
      <c r="N131" s="1">
        <v>82.89</v>
      </c>
      <c r="O131" s="1">
        <v>85.82</v>
      </c>
      <c r="Q131" s="1">
        <f t="shared" si="18"/>
        <v>58.116346183848954</v>
      </c>
      <c r="R131" s="1">
        <f t="shared" si="19"/>
        <v>58.788441441419074</v>
      </c>
      <c r="S131" s="1">
        <f t="shared" si="20"/>
        <v>59.393936289550112</v>
      </c>
      <c r="T131" s="1">
        <f t="shared" si="21"/>
        <v>58.046314094446416</v>
      </c>
      <c r="V131" s="1">
        <f t="shared" si="22"/>
        <v>78.735833333333318</v>
      </c>
      <c r="W131" s="1">
        <f t="shared" si="23"/>
        <v>79.872500000000002</v>
      </c>
      <c r="X131" s="1">
        <f t="shared" si="24"/>
        <v>87.022499999999994</v>
      </c>
      <c r="Y131" s="1">
        <f t="shared" si="25"/>
        <v>76.322499999999991</v>
      </c>
    </row>
    <row r="132" spans="1:25" x14ac:dyDescent="0.3">
      <c r="A132" s="5">
        <v>38139</v>
      </c>
      <c r="B132" s="6">
        <f>BC!B133</f>
        <v>9347.4</v>
      </c>
      <c r="C132" s="2">
        <v>3381.3</v>
      </c>
      <c r="D132" s="2">
        <v>1213</v>
      </c>
      <c r="E132" s="2">
        <v>4613.6000000000004</v>
      </c>
      <c r="G132" s="1">
        <f t="shared" si="14"/>
        <v>81.395161518550864</v>
      </c>
      <c r="H132" s="1">
        <f t="shared" si="15"/>
        <v>100.72061024741033</v>
      </c>
      <c r="I132" s="1">
        <f t="shared" si="16"/>
        <v>74.559359105041821</v>
      </c>
      <c r="J132" s="1">
        <f t="shared" si="17"/>
        <v>73.799691274917294</v>
      </c>
      <c r="L132" s="1">
        <v>101.82</v>
      </c>
      <c r="M132" s="1">
        <v>120.57</v>
      </c>
      <c r="N132" s="1">
        <v>99.54</v>
      </c>
      <c r="O132" s="1">
        <v>92.81</v>
      </c>
      <c r="Q132" s="1">
        <f t="shared" si="18"/>
        <v>60.630284084271061</v>
      </c>
      <c r="R132" s="1">
        <f t="shared" si="19"/>
        <v>62.630785919429663</v>
      </c>
      <c r="S132" s="1">
        <f t="shared" si="20"/>
        <v>61.102716325098491</v>
      </c>
      <c r="T132" s="1">
        <f t="shared" si="21"/>
        <v>60.133007723459116</v>
      </c>
      <c r="V132" s="1">
        <f t="shared" si="22"/>
        <v>81.216666666666683</v>
      </c>
      <c r="W132" s="1">
        <f t="shared" si="23"/>
        <v>82.875833333333318</v>
      </c>
      <c r="X132" s="1">
        <f t="shared" si="24"/>
        <v>88.527499999999989</v>
      </c>
      <c r="Y132" s="1">
        <f t="shared" si="25"/>
        <v>78.750833333333333</v>
      </c>
    </row>
    <row r="133" spans="1:25" x14ac:dyDescent="0.3">
      <c r="A133" s="5">
        <v>38169</v>
      </c>
      <c r="B133" s="6">
        <f>BC!B134</f>
        <v>9011.2000000000007</v>
      </c>
      <c r="C133" s="2">
        <v>2778</v>
      </c>
      <c r="D133" s="2">
        <v>1348</v>
      </c>
      <c r="E133" s="2">
        <v>4765.8999999999996</v>
      </c>
      <c r="G133" s="1">
        <f t="shared" si="14"/>
        <v>78.4676037696007</v>
      </c>
      <c r="H133" s="1">
        <f t="shared" si="15"/>
        <v>82.749787143201118</v>
      </c>
      <c r="I133" s="1">
        <f t="shared" si="16"/>
        <v>82.857391651769476</v>
      </c>
      <c r="J133" s="1">
        <f t="shared" si="17"/>
        <v>76.235900088245245</v>
      </c>
      <c r="L133" s="1">
        <v>95.41</v>
      </c>
      <c r="M133" s="1">
        <v>100.72</v>
      </c>
      <c r="N133" s="1">
        <v>105.68</v>
      </c>
      <c r="O133" s="1">
        <v>90.81</v>
      </c>
      <c r="Q133" s="1">
        <f t="shared" si="18"/>
        <v>62.732271128536361</v>
      </c>
      <c r="R133" s="1">
        <f t="shared" si="19"/>
        <v>65.321593732701515</v>
      </c>
      <c r="S133" s="1">
        <f t="shared" si="20"/>
        <v>62.983603702356739</v>
      </c>
      <c r="T133" s="1">
        <f t="shared" si="21"/>
        <v>61.979892879327956</v>
      </c>
      <c r="V133" s="1">
        <f t="shared" si="22"/>
        <v>82.981666666666669</v>
      </c>
      <c r="W133" s="1">
        <f t="shared" si="23"/>
        <v>85.009166666666658</v>
      </c>
      <c r="X133" s="1">
        <f t="shared" si="24"/>
        <v>89.976666666666645</v>
      </c>
      <c r="Y133" s="1">
        <f t="shared" si="25"/>
        <v>80.381666666666661</v>
      </c>
    </row>
    <row r="134" spans="1:25" x14ac:dyDescent="0.3">
      <c r="A134" s="5">
        <v>38200</v>
      </c>
      <c r="B134" s="6">
        <f>BC!B135</f>
        <v>9073.7000000000007</v>
      </c>
      <c r="C134" s="2">
        <v>2966.4</v>
      </c>
      <c r="D134" s="2">
        <v>1215.0999999999999</v>
      </c>
      <c r="E134" s="2">
        <v>4711.7</v>
      </c>
      <c r="G134" s="1">
        <f t="shared" si="14"/>
        <v>79.011840412400772</v>
      </c>
      <c r="H134" s="1">
        <f t="shared" si="15"/>
        <v>88.361759748593158</v>
      </c>
      <c r="I134" s="1">
        <f t="shared" si="16"/>
        <v>74.688439611324242</v>
      </c>
      <c r="J134" s="1">
        <f t="shared" si="17"/>
        <v>75.368910477724071</v>
      </c>
      <c r="L134" s="1">
        <v>98.34</v>
      </c>
      <c r="M134" s="1">
        <v>109.74</v>
      </c>
      <c r="N134" s="1">
        <v>96.71</v>
      </c>
      <c r="O134" s="1">
        <v>92.79</v>
      </c>
      <c r="Q134" s="1">
        <f t="shared" si="18"/>
        <v>64.662497088333964</v>
      </c>
      <c r="R134" s="1">
        <f t="shared" si="19"/>
        <v>67.89573367953075</v>
      </c>
      <c r="S134" s="1">
        <f t="shared" si="20"/>
        <v>64.011637734534673</v>
      </c>
      <c r="T134" s="1">
        <f t="shared" si="21"/>
        <v>63.780922496140938</v>
      </c>
      <c r="V134" s="1">
        <f t="shared" si="22"/>
        <v>84.640833333333333</v>
      </c>
      <c r="W134" s="1">
        <f t="shared" si="23"/>
        <v>87.126666666666665</v>
      </c>
      <c r="X134" s="1">
        <f t="shared" si="24"/>
        <v>90.17</v>
      </c>
      <c r="Y134" s="1">
        <f t="shared" si="25"/>
        <v>82.129999999999981</v>
      </c>
    </row>
    <row r="135" spans="1:25" x14ac:dyDescent="0.3">
      <c r="A135" s="5">
        <v>38231</v>
      </c>
      <c r="B135" s="6">
        <f>BC!B136</f>
        <v>8939.5</v>
      </c>
      <c r="C135" s="2">
        <v>2654.3</v>
      </c>
      <c r="D135" s="2">
        <v>1285</v>
      </c>
      <c r="E135" s="2">
        <v>4840.3</v>
      </c>
      <c r="G135" s="1">
        <f t="shared" si="14"/>
        <v>77.843255492980447</v>
      </c>
      <c r="H135" s="1">
        <f t="shared" si="15"/>
        <v>79.065068399639571</v>
      </c>
      <c r="I135" s="1">
        <f t="shared" si="16"/>
        <v>78.984976463296576</v>
      </c>
      <c r="J135" s="1">
        <f t="shared" si="17"/>
        <v>77.426011287927466</v>
      </c>
      <c r="L135" s="1">
        <v>96.7</v>
      </c>
      <c r="M135" s="1">
        <v>97.95</v>
      </c>
      <c r="N135" s="1">
        <v>99.92</v>
      </c>
      <c r="O135" s="1">
        <v>95.36</v>
      </c>
      <c r="Q135" s="1">
        <f t="shared" si="18"/>
        <v>65.858584099437124</v>
      </c>
      <c r="R135" s="1">
        <f t="shared" si="19"/>
        <v>68.82187795548252</v>
      </c>
      <c r="S135" s="1">
        <f t="shared" si="20"/>
        <v>65.298345003508743</v>
      </c>
      <c r="T135" s="1">
        <f t="shared" si="21"/>
        <v>65.103534875536866</v>
      </c>
      <c r="V135" s="1">
        <f t="shared" si="22"/>
        <v>85.316666666666677</v>
      </c>
      <c r="W135" s="1">
        <f t="shared" si="23"/>
        <v>87.1875</v>
      </c>
      <c r="X135" s="1">
        <f t="shared" si="24"/>
        <v>90.454166666666666</v>
      </c>
      <c r="Y135" s="1">
        <f t="shared" si="25"/>
        <v>83.222499999999997</v>
      </c>
    </row>
    <row r="136" spans="1:25" x14ac:dyDescent="0.3">
      <c r="A136" s="5">
        <v>38261</v>
      </c>
      <c r="B136" s="6">
        <f>BC!B137</f>
        <v>8861.6</v>
      </c>
      <c r="C136" s="2">
        <v>2303.6</v>
      </c>
      <c r="D136" s="2">
        <v>1120.7</v>
      </c>
      <c r="E136" s="2">
        <v>5301.9</v>
      </c>
      <c r="G136" s="1">
        <f t="shared" ref="G136:G199" si="26">100*B136/AVERAGE(B$151:B$162)</f>
        <v>77.164918941394433</v>
      </c>
      <c r="H136" s="1">
        <f t="shared" ref="H136:H199" si="27">100*C136/AVERAGE(C$151:C$162)</f>
        <v>68.618577992468715</v>
      </c>
      <c r="I136" s="1">
        <f t="shared" ref="I136:I199" si="28">100*D136/AVERAGE(D$151:D$162)</f>
        <v>68.885963519390245</v>
      </c>
      <c r="J136" s="1">
        <f t="shared" ref="J136:J199" si="29">100*E136/AVERAGE(E$151:E$162)</f>
        <v>84.809819483805271</v>
      </c>
      <c r="L136" s="1">
        <v>95.25</v>
      </c>
      <c r="M136" s="1">
        <v>85.59</v>
      </c>
      <c r="N136" s="1">
        <v>87.67</v>
      </c>
      <c r="O136" s="1">
        <v>102.7</v>
      </c>
      <c r="Q136" s="1">
        <f t="shared" si="18"/>
        <v>66.789519018168093</v>
      </c>
      <c r="R136" s="1">
        <f t="shared" si="19"/>
        <v>68.612620484395052</v>
      </c>
      <c r="S136" s="1">
        <f t="shared" si="20"/>
        <v>65.618997372289698</v>
      </c>
      <c r="T136" s="1">
        <f t="shared" si="21"/>
        <v>66.804722054114876</v>
      </c>
      <c r="V136" s="1">
        <f t="shared" si="22"/>
        <v>85.644166666666663</v>
      </c>
      <c r="W136" s="1">
        <f t="shared" si="23"/>
        <v>86.157500000000013</v>
      </c>
      <c r="X136" s="1">
        <f t="shared" si="24"/>
        <v>89.519166666666649</v>
      </c>
      <c r="Y136" s="1">
        <f t="shared" si="25"/>
        <v>84.578333333333333</v>
      </c>
    </row>
    <row r="137" spans="1:25" x14ac:dyDescent="0.3">
      <c r="A137" s="5">
        <v>38292</v>
      </c>
      <c r="B137" s="6">
        <f>BC!B138</f>
        <v>8177.3</v>
      </c>
      <c r="C137" s="2">
        <v>2102.3000000000002</v>
      </c>
      <c r="D137" s="2">
        <v>1267.5</v>
      </c>
      <c r="E137" s="2">
        <v>4683.5</v>
      </c>
      <c r="G137" s="1">
        <f t="shared" si="26"/>
        <v>71.206180786704962</v>
      </c>
      <c r="H137" s="1">
        <f t="shared" si="27"/>
        <v>62.622346116325311</v>
      </c>
      <c r="I137" s="1">
        <f t="shared" si="28"/>
        <v>77.909305577609658</v>
      </c>
      <c r="J137" s="1">
        <f t="shared" si="29"/>
        <v>74.917819942360651</v>
      </c>
      <c r="L137" s="1">
        <v>86.8</v>
      </c>
      <c r="M137" s="1">
        <v>78.42</v>
      </c>
      <c r="N137" s="1">
        <v>95.72</v>
      </c>
      <c r="O137" s="1">
        <v>89.46</v>
      </c>
      <c r="Q137" s="1">
        <f t="shared" si="18"/>
        <v>68.374481251773332</v>
      </c>
      <c r="R137" s="1">
        <f t="shared" si="19"/>
        <v>69.817774721796781</v>
      </c>
      <c r="S137" s="1">
        <f t="shared" si="20"/>
        <v>67.928616431128887</v>
      </c>
      <c r="T137" s="1">
        <f t="shared" si="21"/>
        <v>68.424728932445731</v>
      </c>
      <c r="V137" s="1">
        <f t="shared" si="22"/>
        <v>86.877499999999998</v>
      </c>
      <c r="W137" s="1">
        <f t="shared" si="23"/>
        <v>87.237500000000011</v>
      </c>
      <c r="X137" s="1">
        <f t="shared" si="24"/>
        <v>91.134999999999991</v>
      </c>
      <c r="Y137" s="1">
        <f t="shared" si="25"/>
        <v>85.857500000000002</v>
      </c>
    </row>
    <row r="138" spans="1:25" x14ac:dyDescent="0.3">
      <c r="A138" s="5">
        <v>38322</v>
      </c>
      <c r="B138" s="6">
        <f>BC!B139</f>
        <v>9213.2999999999993</v>
      </c>
      <c r="C138" s="2">
        <v>2055.1999999999998</v>
      </c>
      <c r="D138" s="2">
        <v>1245.8</v>
      </c>
      <c r="E138" s="2">
        <v>5723.2</v>
      </c>
      <c r="G138" s="1">
        <f t="shared" si="26"/>
        <v>80.227447377759006</v>
      </c>
      <c r="H138" s="1">
        <f t="shared" si="27"/>
        <v>61.21935296497729</v>
      </c>
      <c r="I138" s="1">
        <f t="shared" si="28"/>
        <v>76.57547367935787</v>
      </c>
      <c r="J138" s="1">
        <f t="shared" si="29"/>
        <v>91.548984113188538</v>
      </c>
      <c r="L138" s="1">
        <v>99.01</v>
      </c>
      <c r="M138" s="1">
        <v>76.239999999999995</v>
      </c>
      <c r="N138" s="1">
        <v>94.21</v>
      </c>
      <c r="O138" s="1">
        <v>111.57</v>
      </c>
      <c r="Q138" s="1">
        <f t="shared" si="18"/>
        <v>70.153917379072439</v>
      </c>
      <c r="R138" s="1">
        <f t="shared" si="19"/>
        <v>70.816153783141729</v>
      </c>
      <c r="S138" s="1">
        <f t="shared" si="20"/>
        <v>68.807593212004477</v>
      </c>
      <c r="T138" s="1">
        <f t="shared" si="21"/>
        <v>70.832544635835049</v>
      </c>
      <c r="V138" s="1">
        <f t="shared" si="22"/>
        <v>88.479166666666671</v>
      </c>
      <c r="W138" s="1">
        <f t="shared" si="23"/>
        <v>88.045833333333334</v>
      </c>
      <c r="X138" s="1">
        <f t="shared" si="24"/>
        <v>90.899999999999991</v>
      </c>
      <c r="Y138" s="1">
        <f t="shared" si="25"/>
        <v>88.334166666666661</v>
      </c>
    </row>
    <row r="139" spans="1:25" x14ac:dyDescent="0.3">
      <c r="A139" s="5">
        <v>38353</v>
      </c>
      <c r="B139" s="6">
        <f>BC!B140</f>
        <v>7457.2</v>
      </c>
      <c r="C139" s="2">
        <v>1770.7</v>
      </c>
      <c r="D139" s="2">
        <v>1166.5</v>
      </c>
      <c r="E139" s="2">
        <v>4353</v>
      </c>
      <c r="G139" s="1">
        <f t="shared" si="26"/>
        <v>64.935703883019613</v>
      </c>
      <c r="H139" s="1">
        <f t="shared" si="27"/>
        <v>52.744797730189418</v>
      </c>
      <c r="I139" s="1">
        <f t="shared" si="28"/>
        <v>71.701147894502299</v>
      </c>
      <c r="J139" s="1">
        <f t="shared" si="29"/>
        <v>69.631102852374497</v>
      </c>
      <c r="L139" s="1">
        <v>78.459999999999994</v>
      </c>
      <c r="M139" s="1">
        <v>67.53</v>
      </c>
      <c r="N139" s="1">
        <v>86.75</v>
      </c>
      <c r="O139" s="1">
        <v>81.42</v>
      </c>
      <c r="Q139" s="1">
        <f t="shared" si="18"/>
        <v>71.349351306204241</v>
      </c>
      <c r="R139" s="1">
        <f t="shared" si="19"/>
        <v>70.891119093068696</v>
      </c>
      <c r="S139" s="1">
        <f t="shared" si="20"/>
        <v>69.731645725232667</v>
      </c>
      <c r="T139" s="1">
        <f t="shared" si="21"/>
        <v>72.664766683284867</v>
      </c>
      <c r="V139" s="1">
        <f t="shared" si="22"/>
        <v>89.326666666666668</v>
      </c>
      <c r="W139" s="1">
        <f t="shared" si="23"/>
        <v>87.935000000000002</v>
      </c>
      <c r="X139" s="1">
        <f t="shared" si="24"/>
        <v>90.845833333333346</v>
      </c>
      <c r="Y139" s="1">
        <f t="shared" si="25"/>
        <v>89.850833333333341</v>
      </c>
    </row>
    <row r="140" spans="1:25" x14ac:dyDescent="0.3">
      <c r="A140" s="5">
        <v>38384</v>
      </c>
      <c r="B140" s="6">
        <f>BC!B141</f>
        <v>7771.9</v>
      </c>
      <c r="C140" s="2">
        <v>1860.2</v>
      </c>
      <c r="D140" s="2">
        <v>1225.2</v>
      </c>
      <c r="E140" s="2">
        <v>4551.1000000000004</v>
      </c>
      <c r="G140" s="1">
        <f t="shared" si="26"/>
        <v>67.676044226846543</v>
      </c>
      <c r="H140" s="1">
        <f t="shared" si="27"/>
        <v>55.410782593154323</v>
      </c>
      <c r="I140" s="1">
        <f t="shared" si="28"/>
        <v>75.30925537963499</v>
      </c>
      <c r="J140" s="1">
        <f t="shared" si="29"/>
        <v>72.799933882711144</v>
      </c>
      <c r="L140" s="1">
        <v>81.489999999999995</v>
      </c>
      <c r="M140" s="1">
        <v>69.040000000000006</v>
      </c>
      <c r="N140" s="1">
        <v>91.42</v>
      </c>
      <c r="O140" s="1">
        <v>85.64</v>
      </c>
      <c r="Q140" s="1">
        <f t="shared" si="18"/>
        <v>72.828659066220538</v>
      </c>
      <c r="R140" s="1">
        <f t="shared" si="19"/>
        <v>71.492082719999601</v>
      </c>
      <c r="S140" s="1">
        <f t="shared" si="20"/>
        <v>71.493184856602809</v>
      </c>
      <c r="T140" s="1">
        <f t="shared" si="21"/>
        <v>74.534179705724753</v>
      </c>
      <c r="V140" s="1">
        <f t="shared" si="22"/>
        <v>90.539166666666674</v>
      </c>
      <c r="W140" s="1">
        <f t="shared" si="23"/>
        <v>88.422500000000014</v>
      </c>
      <c r="X140" s="1">
        <f t="shared" si="24"/>
        <v>91.87833333333333</v>
      </c>
      <c r="Y140" s="1">
        <f t="shared" si="25"/>
        <v>91.450833333333335</v>
      </c>
    </row>
    <row r="141" spans="1:25" x14ac:dyDescent="0.3">
      <c r="A141" s="5">
        <v>38412</v>
      </c>
      <c r="B141" s="6">
        <f>BC!B142</f>
        <v>9270.5</v>
      </c>
      <c r="C141" s="2">
        <v>2280.4</v>
      </c>
      <c r="D141" s="2">
        <v>1411.4</v>
      </c>
      <c r="E141" s="2">
        <v>5404.7</v>
      </c>
      <c r="G141" s="1">
        <f t="shared" si="26"/>
        <v>80.725532753249652</v>
      </c>
      <c r="H141" s="1">
        <f t="shared" si="27"/>
        <v>67.927507055923627</v>
      </c>
      <c r="I141" s="1">
        <f t="shared" si="28"/>
        <v>86.7543936033438</v>
      </c>
      <c r="J141" s="1">
        <f t="shared" si="29"/>
        <v>86.454220442505957</v>
      </c>
      <c r="L141" s="1">
        <v>95.82</v>
      </c>
      <c r="M141" s="1">
        <v>84.85</v>
      </c>
      <c r="N141" s="1">
        <v>101.47</v>
      </c>
      <c r="O141" s="1">
        <v>100.13</v>
      </c>
      <c r="Q141" s="1">
        <f t="shared" si="18"/>
        <v>73.791159710233913</v>
      </c>
      <c r="R141" s="1">
        <f t="shared" si="19"/>
        <v>71.064135056708025</v>
      </c>
      <c r="S141" s="1">
        <f t="shared" si="20"/>
        <v>73.241918382191002</v>
      </c>
      <c r="T141" s="1">
        <f t="shared" si="21"/>
        <v>76.026750841795732</v>
      </c>
      <c r="V141" s="1">
        <f t="shared" si="22"/>
        <v>90.899166666666659</v>
      </c>
      <c r="W141" s="1">
        <f t="shared" si="23"/>
        <v>87.724166666666676</v>
      </c>
      <c r="X141" s="1">
        <f t="shared" si="24"/>
        <v>92.404999999999987</v>
      </c>
      <c r="Y141" s="1">
        <f t="shared" si="25"/>
        <v>92.31583333333333</v>
      </c>
    </row>
    <row r="142" spans="1:25" x14ac:dyDescent="0.3">
      <c r="A142" s="5">
        <v>38443</v>
      </c>
      <c r="B142" s="6">
        <f>BC!B143</f>
        <v>9220.7000000000007</v>
      </c>
      <c r="C142" s="2">
        <v>2833.9</v>
      </c>
      <c r="D142" s="2">
        <v>1238.9000000000001</v>
      </c>
      <c r="E142" s="2">
        <v>4980.5</v>
      </c>
      <c r="G142" s="1">
        <f t="shared" si="26"/>
        <v>80.29188499626656</v>
      </c>
      <c r="H142" s="1">
        <f t="shared" si="27"/>
        <v>84.414910649790357</v>
      </c>
      <c r="I142" s="1">
        <f t="shared" si="28"/>
        <v>76.151352015858478</v>
      </c>
      <c r="J142" s="1">
        <f t="shared" si="29"/>
        <v>79.668667070124314</v>
      </c>
      <c r="L142" s="1">
        <v>92.08</v>
      </c>
      <c r="M142" s="1">
        <v>96.62</v>
      </c>
      <c r="N142" s="1">
        <v>86.06</v>
      </c>
      <c r="O142" s="1">
        <v>91.41</v>
      </c>
      <c r="Q142" s="1">
        <f t="shared" si="18"/>
        <v>75.688296082149279</v>
      </c>
      <c r="R142" s="1">
        <f t="shared" si="19"/>
        <v>73.385329139909601</v>
      </c>
      <c r="S142" s="1">
        <f t="shared" si="20"/>
        <v>75.536682938323082</v>
      </c>
      <c r="T142" s="1">
        <f t="shared" si="21"/>
        <v>77.569043245505767</v>
      </c>
      <c r="V142" s="1">
        <f t="shared" si="22"/>
        <v>92.379166666666663</v>
      </c>
      <c r="W142" s="1">
        <f t="shared" si="23"/>
        <v>90.027499999999989</v>
      </c>
      <c r="X142" s="1">
        <f t="shared" si="24"/>
        <v>94.00333333333333</v>
      </c>
      <c r="Y142" s="1">
        <f t="shared" si="25"/>
        <v>93.326666666666696</v>
      </c>
    </row>
    <row r="143" spans="1:25" x14ac:dyDescent="0.3">
      <c r="A143" s="5">
        <v>38473</v>
      </c>
      <c r="B143" s="6">
        <f>BC!B144</f>
        <v>9835.7000000000007</v>
      </c>
      <c r="C143" s="2">
        <v>3006.3</v>
      </c>
      <c r="D143" s="2">
        <v>1323.4</v>
      </c>
      <c r="E143" s="2">
        <v>5317.6</v>
      </c>
      <c r="G143" s="1">
        <f t="shared" si="26"/>
        <v>85.647173561419308</v>
      </c>
      <c r="H143" s="1">
        <f t="shared" si="27"/>
        <v>89.550282609289241</v>
      </c>
      <c r="I143" s="1">
        <f t="shared" si="28"/>
        <v>81.345305721032446</v>
      </c>
      <c r="J143" s="1">
        <f t="shared" si="29"/>
        <v>85.060958540727455</v>
      </c>
      <c r="L143" s="1">
        <v>96.35</v>
      </c>
      <c r="M143" s="1">
        <v>97.97</v>
      </c>
      <c r="N143" s="1">
        <v>92.42</v>
      </c>
      <c r="O143" s="1">
        <v>96.59</v>
      </c>
      <c r="Q143" s="1">
        <f t="shared" si="18"/>
        <v>77.049395643349428</v>
      </c>
      <c r="R143" s="1">
        <f t="shared" si="19"/>
        <v>74.450481937580207</v>
      </c>
      <c r="S143" s="1">
        <f t="shared" si="20"/>
        <v>77.14353035184682</v>
      </c>
      <c r="T143" s="1">
        <f t="shared" si="21"/>
        <v>78.97683495471766</v>
      </c>
      <c r="V143" s="1">
        <f t="shared" si="22"/>
        <v>93.127499999999998</v>
      </c>
      <c r="W143" s="1">
        <f t="shared" si="23"/>
        <v>90.436666666666653</v>
      </c>
      <c r="X143" s="1">
        <f t="shared" si="24"/>
        <v>94.797500000000014</v>
      </c>
      <c r="Y143" s="1">
        <f t="shared" si="25"/>
        <v>94.224166666666648</v>
      </c>
    </row>
    <row r="144" spans="1:25" x14ac:dyDescent="0.3">
      <c r="A144" s="5">
        <v>38504</v>
      </c>
      <c r="B144" s="6">
        <f>BC!B145</f>
        <v>10224.799999999999</v>
      </c>
      <c r="C144" s="2">
        <v>3069.7</v>
      </c>
      <c r="D144" s="2">
        <v>1450.7</v>
      </c>
      <c r="E144" s="2">
        <v>5511.5</v>
      </c>
      <c r="G144" s="1">
        <f t="shared" si="26"/>
        <v>89.035373204835437</v>
      </c>
      <c r="H144" s="1">
        <f t="shared" si="27"/>
        <v>91.438812668640907</v>
      </c>
      <c r="I144" s="1">
        <f t="shared" si="28"/>
        <v>89.170043078057844</v>
      </c>
      <c r="J144" s="1">
        <f t="shared" si="29"/>
        <v>88.162605874307843</v>
      </c>
      <c r="L144" s="1">
        <v>100.5</v>
      </c>
      <c r="M144" s="1">
        <v>99.69</v>
      </c>
      <c r="N144" s="1">
        <v>104.08</v>
      </c>
      <c r="O144" s="1">
        <v>99.65</v>
      </c>
      <c r="Q144" s="1">
        <f t="shared" si="18"/>
        <v>77.686079950539792</v>
      </c>
      <c r="R144" s="1">
        <f t="shared" si="19"/>
        <v>73.676998806016087</v>
      </c>
      <c r="S144" s="1">
        <f t="shared" si="20"/>
        <v>78.361087349598165</v>
      </c>
      <c r="T144" s="1">
        <f t="shared" si="21"/>
        <v>80.173744504666871</v>
      </c>
      <c r="V144" s="1">
        <f t="shared" si="22"/>
        <v>93.017499999999998</v>
      </c>
      <c r="W144" s="1">
        <f t="shared" si="23"/>
        <v>88.696666666666658</v>
      </c>
      <c r="X144" s="1">
        <f t="shared" si="24"/>
        <v>95.175833333333344</v>
      </c>
      <c r="Y144" s="1">
        <f t="shared" si="25"/>
        <v>94.794166666666669</v>
      </c>
    </row>
    <row r="145" spans="1:25" x14ac:dyDescent="0.3">
      <c r="A145" s="5">
        <v>38534</v>
      </c>
      <c r="B145" s="6">
        <f>BC!B146</f>
        <v>11079.6</v>
      </c>
      <c r="C145" s="2">
        <v>3846.2</v>
      </c>
      <c r="D145" s="2">
        <v>1412.7</v>
      </c>
      <c r="E145" s="2">
        <v>5617.2</v>
      </c>
      <c r="G145" s="1">
        <f t="shared" si="26"/>
        <v>96.47878892108352</v>
      </c>
      <c r="H145" s="1">
        <f t="shared" si="27"/>
        <v>114.56883776464367</v>
      </c>
      <c r="I145" s="1">
        <f t="shared" si="28"/>
        <v>86.834300583423399</v>
      </c>
      <c r="J145" s="1">
        <f t="shared" si="29"/>
        <v>89.853395576006889</v>
      </c>
      <c r="L145" s="1">
        <v>107.5</v>
      </c>
      <c r="M145" s="1">
        <v>124.03</v>
      </c>
      <c r="N145" s="1">
        <v>101.7</v>
      </c>
      <c r="O145" s="1">
        <v>99.79</v>
      </c>
      <c r="Q145" s="1">
        <f t="shared" si="18"/>
        <v>79.18701204649669</v>
      </c>
      <c r="R145" s="1">
        <f t="shared" si="19"/>
        <v>76.328586357802976</v>
      </c>
      <c r="S145" s="1">
        <f t="shared" si="20"/>
        <v>78.692496427235994</v>
      </c>
      <c r="T145" s="1">
        <f t="shared" si="21"/>
        <v>81.308535795313674</v>
      </c>
      <c r="V145" s="1">
        <f t="shared" si="22"/>
        <v>94.02500000000002</v>
      </c>
      <c r="W145" s="1">
        <f t="shared" si="23"/>
        <v>90.639166666666668</v>
      </c>
      <c r="X145" s="1">
        <f t="shared" si="24"/>
        <v>94.84416666666668</v>
      </c>
      <c r="Y145" s="1">
        <f t="shared" si="25"/>
        <v>95.542500000000004</v>
      </c>
    </row>
    <row r="146" spans="1:25" x14ac:dyDescent="0.3">
      <c r="A146" s="5">
        <v>38565</v>
      </c>
      <c r="B146" s="6">
        <f>BC!B147</f>
        <v>11366.2</v>
      </c>
      <c r="C146" s="2">
        <v>3839.7</v>
      </c>
      <c r="D146" s="2">
        <v>1234.7</v>
      </c>
      <c r="E146" s="2">
        <v>5980.6</v>
      </c>
      <c r="G146" s="1">
        <f t="shared" si="26"/>
        <v>98.974440470307556</v>
      </c>
      <c r="H146" s="1">
        <f t="shared" si="27"/>
        <v>114.37521875224957</v>
      </c>
      <c r="I146" s="1">
        <f t="shared" si="28"/>
        <v>75.893191003293609</v>
      </c>
      <c r="J146" s="1">
        <f t="shared" si="29"/>
        <v>95.666384957250372</v>
      </c>
      <c r="L146" s="1">
        <v>109.5</v>
      </c>
      <c r="M146" s="1">
        <v>120.25</v>
      </c>
      <c r="N146" s="1">
        <v>90.98</v>
      </c>
      <c r="O146" s="1">
        <v>106.48</v>
      </c>
      <c r="Q146" s="1">
        <f t="shared" ref="Q146:Q209" si="30">AVERAGE(G135:G146)</f>
        <v>80.850562051322257</v>
      </c>
      <c r="R146" s="1">
        <f t="shared" ref="R146:R209" si="31">AVERAGE(H135:H146)</f>
        <v>78.496374608107672</v>
      </c>
      <c r="S146" s="1">
        <f t="shared" ref="S146:S209" si="32">AVERAGE(I135:I146)</f>
        <v>78.792892376566769</v>
      </c>
      <c r="T146" s="1">
        <f t="shared" ref="T146:T209" si="33">AVERAGE(J135:J146)</f>
        <v>82.999992001940868</v>
      </c>
      <c r="V146" s="1">
        <f t="shared" si="22"/>
        <v>94.954999999999998</v>
      </c>
      <c r="W146" s="1">
        <f t="shared" si="23"/>
        <v>91.515000000000001</v>
      </c>
      <c r="X146" s="1">
        <f t="shared" si="24"/>
        <v>94.366666666666674</v>
      </c>
      <c r="Y146" s="1">
        <f t="shared" si="25"/>
        <v>96.683333333333337</v>
      </c>
    </row>
    <row r="147" spans="1:25" x14ac:dyDescent="0.3">
      <c r="A147" s="5">
        <v>38596</v>
      </c>
      <c r="B147" s="6">
        <f>BC!B148</f>
        <v>10654.3</v>
      </c>
      <c r="C147" s="2">
        <v>3258.8</v>
      </c>
      <c r="D147" s="2">
        <v>1245.8</v>
      </c>
      <c r="E147" s="2">
        <v>5900.1</v>
      </c>
      <c r="G147" s="1">
        <f t="shared" si="26"/>
        <v>92.775367414157571</v>
      </c>
      <c r="H147" s="1">
        <f t="shared" si="27"/>
        <v>97.071636552290784</v>
      </c>
      <c r="I147" s="1">
        <f t="shared" si="28"/>
        <v>76.57547367935787</v>
      </c>
      <c r="J147" s="1">
        <f t="shared" si="29"/>
        <v>94.378697436088842</v>
      </c>
      <c r="L147" s="1">
        <v>101.95</v>
      </c>
      <c r="M147" s="1">
        <v>100.73</v>
      </c>
      <c r="N147" s="1">
        <v>93.31</v>
      </c>
      <c r="O147" s="1">
        <v>103.91</v>
      </c>
      <c r="Q147" s="1">
        <f t="shared" si="30"/>
        <v>82.094904711420341</v>
      </c>
      <c r="R147" s="1">
        <f t="shared" si="31"/>
        <v>79.996921954161948</v>
      </c>
      <c r="S147" s="1">
        <f t="shared" si="32"/>
        <v>78.592100477905205</v>
      </c>
      <c r="T147" s="1">
        <f t="shared" si="33"/>
        <v>84.412715847620973</v>
      </c>
      <c r="V147" s="1">
        <f t="shared" ref="V147:V210" si="34">AVERAGE(L136:L147)</f>
        <v>95.392499999999998</v>
      </c>
      <c r="W147" s="1">
        <f t="shared" ref="W147:W210" si="35">AVERAGE(M136:M147)</f>
        <v>91.74666666666667</v>
      </c>
      <c r="X147" s="1">
        <f t="shared" ref="X147:X210" si="36">AVERAGE(N136:N147)</f>
        <v>93.81583333333333</v>
      </c>
      <c r="Y147" s="1">
        <f t="shared" ref="Y147:Y210" si="37">AVERAGE(O136:O147)</f>
        <v>97.395833333333329</v>
      </c>
    </row>
    <row r="148" spans="1:25" x14ac:dyDescent="0.3">
      <c r="A148" s="5">
        <v>38626</v>
      </c>
      <c r="B148" s="6">
        <f>BC!B149</f>
        <v>9922.9</v>
      </c>
      <c r="C148" s="2">
        <v>2857.2</v>
      </c>
      <c r="D148" s="2">
        <v>1272.5</v>
      </c>
      <c r="E148" s="2">
        <v>5563.7</v>
      </c>
      <c r="G148" s="1">
        <f t="shared" si="26"/>
        <v>86.406492525453956</v>
      </c>
      <c r="H148" s="1">
        <f t="shared" si="27"/>
        <v>85.108960340372292</v>
      </c>
      <c r="I148" s="1">
        <f t="shared" si="28"/>
        <v>78.216640116377349</v>
      </c>
      <c r="J148" s="1">
        <f t="shared" si="29"/>
        <v>88.997603248278423</v>
      </c>
      <c r="L148" s="1">
        <v>94.05</v>
      </c>
      <c r="M148" s="1">
        <v>87.34</v>
      </c>
      <c r="N148" s="1">
        <v>94.76</v>
      </c>
      <c r="O148" s="1">
        <v>97.64</v>
      </c>
      <c r="Q148" s="1">
        <f t="shared" si="30"/>
        <v>82.865035843425304</v>
      </c>
      <c r="R148" s="1">
        <f t="shared" si="31"/>
        <v>81.371120483153902</v>
      </c>
      <c r="S148" s="1">
        <f t="shared" si="32"/>
        <v>79.369656860987462</v>
      </c>
      <c r="T148" s="1">
        <f t="shared" si="33"/>
        <v>84.761697827993743</v>
      </c>
      <c r="V148" s="1">
        <f t="shared" si="34"/>
        <v>95.292500000000004</v>
      </c>
      <c r="W148" s="1">
        <f t="shared" si="35"/>
        <v>91.892499999999998</v>
      </c>
      <c r="X148" s="1">
        <f t="shared" si="36"/>
        <v>94.40666666666668</v>
      </c>
      <c r="Y148" s="1">
        <f t="shared" si="37"/>
        <v>96.974166666666676</v>
      </c>
    </row>
    <row r="149" spans="1:25" x14ac:dyDescent="0.3">
      <c r="A149" s="5">
        <v>38657</v>
      </c>
      <c r="B149" s="6">
        <f>BC!B150</f>
        <v>10809.3</v>
      </c>
      <c r="C149" s="2">
        <v>3163</v>
      </c>
      <c r="D149" s="2">
        <v>1478.3</v>
      </c>
      <c r="E149" s="2">
        <v>5916.8</v>
      </c>
      <c r="G149" s="1">
        <f t="shared" si="26"/>
        <v>94.125074288301761</v>
      </c>
      <c r="H149" s="1">
        <f t="shared" si="27"/>
        <v>94.217990185005448</v>
      </c>
      <c r="I149" s="1">
        <f t="shared" si="28"/>
        <v>90.866529732055511</v>
      </c>
      <c r="J149" s="1">
        <f t="shared" si="29"/>
        <v>94.645832611286338</v>
      </c>
      <c r="L149" s="1">
        <v>101.69</v>
      </c>
      <c r="M149" s="1">
        <v>94.87</v>
      </c>
      <c r="N149" s="1">
        <v>110.12</v>
      </c>
      <c r="O149" s="1">
        <v>103.44</v>
      </c>
      <c r="Q149" s="1">
        <f t="shared" si="30"/>
        <v>84.774943635225029</v>
      </c>
      <c r="R149" s="1">
        <f t="shared" si="31"/>
        <v>84.004090822210571</v>
      </c>
      <c r="S149" s="1">
        <f t="shared" si="32"/>
        <v>80.449425540524615</v>
      </c>
      <c r="T149" s="1">
        <f t="shared" si="33"/>
        <v>86.405698883737543</v>
      </c>
      <c r="V149" s="1">
        <f t="shared" si="34"/>
        <v>96.533333333333346</v>
      </c>
      <c r="W149" s="1">
        <f t="shared" si="35"/>
        <v>93.263333333333321</v>
      </c>
      <c r="X149" s="1">
        <f t="shared" si="36"/>
        <v>95.606666666666683</v>
      </c>
      <c r="Y149" s="1">
        <f t="shared" si="37"/>
        <v>98.139166666666668</v>
      </c>
    </row>
    <row r="150" spans="1:25" x14ac:dyDescent="0.3">
      <c r="A150" s="5">
        <v>38687</v>
      </c>
      <c r="B150" s="6">
        <f>BC!B151</f>
        <v>10916.4</v>
      </c>
      <c r="C150" s="2">
        <v>2945.5</v>
      </c>
      <c r="D150" s="2">
        <v>1502.6</v>
      </c>
      <c r="E150" s="2">
        <v>6256</v>
      </c>
      <c r="G150" s="1">
        <f t="shared" si="26"/>
        <v>95.057678199403966</v>
      </c>
      <c r="H150" s="1">
        <f t="shared" si="27"/>
        <v>87.739200154895201</v>
      </c>
      <c r="I150" s="1">
        <f t="shared" si="28"/>
        <v>92.360175590466483</v>
      </c>
      <c r="J150" s="1">
        <f t="shared" si="29"/>
        <v>100.07171593026759</v>
      </c>
      <c r="L150" s="1">
        <v>101.81</v>
      </c>
      <c r="M150" s="1">
        <v>88.59</v>
      </c>
      <c r="N150" s="1">
        <v>105.98</v>
      </c>
      <c r="O150" s="1">
        <v>108.54</v>
      </c>
      <c r="Q150" s="1">
        <f t="shared" si="30"/>
        <v>86.010796203695449</v>
      </c>
      <c r="R150" s="1">
        <f t="shared" si="31"/>
        <v>86.21407808803707</v>
      </c>
      <c r="S150" s="1">
        <f t="shared" si="32"/>
        <v>81.764817366450345</v>
      </c>
      <c r="T150" s="1">
        <f t="shared" si="33"/>
        <v>87.115926535160796</v>
      </c>
      <c r="V150" s="1">
        <f t="shared" si="34"/>
        <v>96.766666666666652</v>
      </c>
      <c r="W150" s="1">
        <f t="shared" si="35"/>
        <v>94.292500000000004</v>
      </c>
      <c r="X150" s="1">
        <f t="shared" si="36"/>
        <v>96.58750000000002</v>
      </c>
      <c r="Y150" s="1">
        <f t="shared" si="37"/>
        <v>97.886666666666656</v>
      </c>
    </row>
    <row r="151" spans="1:25" x14ac:dyDescent="0.3">
      <c r="A151" s="5">
        <v>38718</v>
      </c>
      <c r="B151" s="6">
        <f>BC!B152</f>
        <v>9286.9</v>
      </c>
      <c r="C151" s="2">
        <v>2741.6</v>
      </c>
      <c r="D151" s="2">
        <v>1275.4000000000001</v>
      </c>
      <c r="E151" s="2">
        <v>5032.8999999999996</v>
      </c>
      <c r="G151" s="1">
        <f t="shared" si="26"/>
        <v>80.868340448320382</v>
      </c>
      <c r="H151" s="1">
        <f t="shared" si="27"/>
        <v>81.665520673794163</v>
      </c>
      <c r="I151" s="1">
        <f t="shared" si="28"/>
        <v>78.394894148862619</v>
      </c>
      <c r="J151" s="1">
        <f t="shared" si="29"/>
        <v>80.506863667749954</v>
      </c>
      <c r="L151" s="1">
        <v>87.18</v>
      </c>
      <c r="M151" s="1">
        <v>85.29</v>
      </c>
      <c r="N151" s="1">
        <v>91.91</v>
      </c>
      <c r="O151" s="1">
        <v>86.53</v>
      </c>
      <c r="Q151" s="1">
        <f t="shared" si="30"/>
        <v>87.338515917470502</v>
      </c>
      <c r="R151" s="1">
        <f t="shared" si="31"/>
        <v>88.624138333337484</v>
      </c>
      <c r="S151" s="1">
        <f t="shared" si="32"/>
        <v>82.322629554313693</v>
      </c>
      <c r="T151" s="1">
        <f t="shared" si="33"/>
        <v>88.022239936442091</v>
      </c>
      <c r="V151" s="1">
        <f t="shared" si="34"/>
        <v>97.493333333333339</v>
      </c>
      <c r="W151" s="1">
        <f t="shared" si="35"/>
        <v>95.772499999999994</v>
      </c>
      <c r="X151" s="1">
        <f t="shared" si="36"/>
        <v>97.017499999999998</v>
      </c>
      <c r="Y151" s="1">
        <f t="shared" si="37"/>
        <v>98.312499999999986</v>
      </c>
    </row>
    <row r="152" spans="1:25" x14ac:dyDescent="0.3">
      <c r="A152" s="5">
        <v>38749</v>
      </c>
      <c r="B152" s="6">
        <f>BC!B153</f>
        <v>8774.4</v>
      </c>
      <c r="C152" s="2">
        <v>2089.4</v>
      </c>
      <c r="D152" s="2">
        <v>1238.5999999999999</v>
      </c>
      <c r="E152" s="2">
        <v>5212.2</v>
      </c>
      <c r="G152" s="1">
        <f t="shared" si="26"/>
        <v>76.40559997735977</v>
      </c>
      <c r="H152" s="1">
        <f t="shared" si="27"/>
        <v>62.238086845573939</v>
      </c>
      <c r="I152" s="1">
        <f t="shared" si="28"/>
        <v>76.132911943532392</v>
      </c>
      <c r="J152" s="1">
        <f t="shared" si="29"/>
        <v>83.374967674510984</v>
      </c>
      <c r="L152" s="1">
        <v>80.86</v>
      </c>
      <c r="M152" s="1">
        <v>64.64</v>
      </c>
      <c r="N152" s="1">
        <v>86.34</v>
      </c>
      <c r="O152" s="1">
        <v>87.65</v>
      </c>
      <c r="Q152" s="1">
        <f t="shared" si="30"/>
        <v>88.065978896679951</v>
      </c>
      <c r="R152" s="1">
        <f t="shared" si="31"/>
        <v>89.193080354372441</v>
      </c>
      <c r="S152" s="1">
        <f t="shared" si="32"/>
        <v>82.391267601305145</v>
      </c>
      <c r="T152" s="1">
        <f t="shared" si="33"/>
        <v>88.903492752425407</v>
      </c>
      <c r="V152" s="1">
        <f t="shared" si="34"/>
        <v>97.44083333333333</v>
      </c>
      <c r="W152" s="1">
        <f t="shared" si="35"/>
        <v>95.405833333333348</v>
      </c>
      <c r="X152" s="1">
        <f t="shared" si="36"/>
        <v>96.594166666666652</v>
      </c>
      <c r="Y152" s="1">
        <f t="shared" si="37"/>
        <v>98.48</v>
      </c>
    </row>
    <row r="153" spans="1:25" x14ac:dyDescent="0.3">
      <c r="A153" s="5">
        <v>38777</v>
      </c>
      <c r="B153" s="6">
        <f>BC!B154</f>
        <v>11396.8</v>
      </c>
      <c r="C153" s="2">
        <v>3159.3</v>
      </c>
      <c r="D153" s="2">
        <v>1541.9</v>
      </c>
      <c r="E153" s="2">
        <v>6442.5</v>
      </c>
      <c r="G153" s="1">
        <f t="shared" si="26"/>
        <v>99.240898730622462</v>
      </c>
      <c r="H153" s="1">
        <f t="shared" si="27"/>
        <v>94.107776285642643</v>
      </c>
      <c r="I153" s="1">
        <f t="shared" si="28"/>
        <v>94.775825065180541</v>
      </c>
      <c r="J153" s="1">
        <f t="shared" si="29"/>
        <v>103.05499198861077</v>
      </c>
      <c r="L153" s="1">
        <v>104.14</v>
      </c>
      <c r="M153" s="1">
        <v>98.38</v>
      </c>
      <c r="N153" s="1">
        <v>101.99</v>
      </c>
      <c r="O153" s="1">
        <v>107.9</v>
      </c>
      <c r="Q153" s="1">
        <f t="shared" si="30"/>
        <v>89.608926061461034</v>
      </c>
      <c r="R153" s="1">
        <f t="shared" si="31"/>
        <v>91.374769456849023</v>
      </c>
      <c r="S153" s="1">
        <f t="shared" si="32"/>
        <v>83.05972022312487</v>
      </c>
      <c r="T153" s="1">
        <f t="shared" si="33"/>
        <v>90.286890381267483</v>
      </c>
      <c r="V153" s="1">
        <f t="shared" si="34"/>
        <v>98.134166666666658</v>
      </c>
      <c r="W153" s="1">
        <f t="shared" si="35"/>
        <v>96.533333333333346</v>
      </c>
      <c r="X153" s="1">
        <f t="shared" si="36"/>
        <v>96.637499999999989</v>
      </c>
      <c r="Y153" s="1">
        <f t="shared" si="37"/>
        <v>99.127500000000012</v>
      </c>
    </row>
    <row r="154" spans="1:25" x14ac:dyDescent="0.3">
      <c r="A154" s="5">
        <v>38808</v>
      </c>
      <c r="B154" s="6">
        <f>BC!B155</f>
        <v>9830.7000000000007</v>
      </c>
      <c r="C154" s="2">
        <v>2828.2</v>
      </c>
      <c r="D154" s="2">
        <v>1258.8</v>
      </c>
      <c r="E154" s="2">
        <v>5462.6</v>
      </c>
      <c r="G154" s="1">
        <f t="shared" si="26"/>
        <v>85.603634629995298</v>
      </c>
      <c r="H154" s="1">
        <f t="shared" si="27"/>
        <v>84.245121669690917</v>
      </c>
      <c r="I154" s="1">
        <f t="shared" si="28"/>
        <v>77.374543480153875</v>
      </c>
      <c r="J154" s="1">
        <f t="shared" si="29"/>
        <v>87.380395690645742</v>
      </c>
      <c r="L154" s="1">
        <v>88.77</v>
      </c>
      <c r="M154" s="1">
        <v>87.95</v>
      </c>
      <c r="N154" s="1">
        <v>83.06</v>
      </c>
      <c r="O154" s="1">
        <v>89.79</v>
      </c>
      <c r="Q154" s="1">
        <f t="shared" si="30"/>
        <v>90.05157186427175</v>
      </c>
      <c r="R154" s="1">
        <f t="shared" si="31"/>
        <v>91.360620375174065</v>
      </c>
      <c r="S154" s="1">
        <f t="shared" si="32"/>
        <v>83.16165284514949</v>
      </c>
      <c r="T154" s="1">
        <f t="shared" si="33"/>
        <v>90.929534432977604</v>
      </c>
      <c r="V154" s="1">
        <f t="shared" si="34"/>
        <v>97.858333333333334</v>
      </c>
      <c r="W154" s="1">
        <f t="shared" si="35"/>
        <v>95.810833333333335</v>
      </c>
      <c r="X154" s="1">
        <f t="shared" si="36"/>
        <v>96.387499999999989</v>
      </c>
      <c r="Y154" s="1">
        <f t="shared" si="37"/>
        <v>98.992499999999993</v>
      </c>
    </row>
    <row r="155" spans="1:25" x14ac:dyDescent="0.3">
      <c r="A155" s="5">
        <v>38838</v>
      </c>
      <c r="B155" s="6">
        <f>BC!B156</f>
        <v>10304.9</v>
      </c>
      <c r="C155" s="2">
        <v>2922.5</v>
      </c>
      <c r="D155" s="2">
        <v>1273.0999999999999</v>
      </c>
      <c r="E155" s="2">
        <v>5864.1</v>
      </c>
      <c r="G155" s="1">
        <f t="shared" si="26"/>
        <v>89.732866886248019</v>
      </c>
      <c r="H155" s="1">
        <f t="shared" si="27"/>
        <v>87.054086726423776</v>
      </c>
      <c r="I155" s="1">
        <f t="shared" si="28"/>
        <v>78.253520261029465</v>
      </c>
      <c r="J155" s="1">
        <f t="shared" si="29"/>
        <v>93.802837178178095</v>
      </c>
      <c r="L155" s="1">
        <v>91.57</v>
      </c>
      <c r="M155" s="1">
        <v>90.02</v>
      </c>
      <c r="N155" s="1">
        <v>80.489999999999995</v>
      </c>
      <c r="O155" s="1">
        <v>94.91</v>
      </c>
      <c r="Q155" s="1">
        <f t="shared" si="30"/>
        <v>90.39204630800748</v>
      </c>
      <c r="R155" s="1">
        <f t="shared" si="31"/>
        <v>91.152604051601941</v>
      </c>
      <c r="S155" s="1">
        <f t="shared" si="32"/>
        <v>82.904004056815907</v>
      </c>
      <c r="T155" s="1">
        <f t="shared" si="33"/>
        <v>91.658024319431817</v>
      </c>
      <c r="V155" s="1">
        <f t="shared" si="34"/>
        <v>97.46</v>
      </c>
      <c r="W155" s="1">
        <f t="shared" si="35"/>
        <v>95.148333333333326</v>
      </c>
      <c r="X155" s="1">
        <f t="shared" si="36"/>
        <v>95.393333333333331</v>
      </c>
      <c r="Y155" s="1">
        <f t="shared" si="37"/>
        <v>98.852500000000006</v>
      </c>
    </row>
    <row r="156" spans="1:25" x14ac:dyDescent="0.3">
      <c r="A156" s="5">
        <v>38869</v>
      </c>
      <c r="B156" s="6">
        <f>BC!B157</f>
        <v>11463.3</v>
      </c>
      <c r="C156" s="2">
        <v>3309</v>
      </c>
      <c r="D156" s="2">
        <v>1758.6</v>
      </c>
      <c r="E156" s="2">
        <v>6189.3</v>
      </c>
      <c r="G156" s="1">
        <f t="shared" si="26"/>
        <v>99.819966518561742</v>
      </c>
      <c r="H156" s="1">
        <f t="shared" si="27"/>
        <v>98.566971078780597</v>
      </c>
      <c r="I156" s="1">
        <f t="shared" si="28"/>
        <v>108.09570397537226</v>
      </c>
      <c r="J156" s="1">
        <f t="shared" si="29"/>
        <v>99.004774841305178</v>
      </c>
      <c r="L156" s="1">
        <v>99.56</v>
      </c>
      <c r="M156" s="1">
        <v>97.29</v>
      </c>
      <c r="N156" s="1">
        <v>105.9</v>
      </c>
      <c r="O156" s="1">
        <v>99.71</v>
      </c>
      <c r="Q156" s="1">
        <f t="shared" si="30"/>
        <v>91.290762417484686</v>
      </c>
      <c r="R156" s="1">
        <f t="shared" si="31"/>
        <v>91.74661725244691</v>
      </c>
      <c r="S156" s="1">
        <f t="shared" si="32"/>
        <v>84.481142464925441</v>
      </c>
      <c r="T156" s="1">
        <f t="shared" si="33"/>
        <v>92.561538400014925</v>
      </c>
      <c r="V156" s="1">
        <f t="shared" si="34"/>
        <v>97.381666666666661</v>
      </c>
      <c r="W156" s="1">
        <f t="shared" si="35"/>
        <v>94.948333333333338</v>
      </c>
      <c r="X156" s="1">
        <f t="shared" si="36"/>
        <v>95.545000000000016</v>
      </c>
      <c r="Y156" s="1">
        <f t="shared" si="37"/>
        <v>98.857500000000002</v>
      </c>
    </row>
    <row r="157" spans="1:25" x14ac:dyDescent="0.3">
      <c r="A157" s="5">
        <v>38899</v>
      </c>
      <c r="B157" s="6">
        <f>BC!B158</f>
        <v>13651.1</v>
      </c>
      <c r="C157" s="2">
        <v>4655.3999999999996</v>
      </c>
      <c r="D157" s="2">
        <v>1887.6</v>
      </c>
      <c r="E157" s="2">
        <v>6811.9</v>
      </c>
      <c r="G157" s="1">
        <f t="shared" si="26"/>
        <v>118.87086135244984</v>
      </c>
      <c r="H157" s="1">
        <f t="shared" si="27"/>
        <v>138.67291543069058</v>
      </c>
      <c r="I157" s="1">
        <f t="shared" si="28"/>
        <v>116.02493507557868</v>
      </c>
      <c r="J157" s="1">
        <f t="shared" si="29"/>
        <v>108.96395807950604</v>
      </c>
      <c r="L157" s="1">
        <v>116.47</v>
      </c>
      <c r="M157" s="1">
        <v>136.32</v>
      </c>
      <c r="N157" s="1">
        <v>112.6</v>
      </c>
      <c r="O157" s="1">
        <v>106.64</v>
      </c>
      <c r="Q157" s="1">
        <f t="shared" si="30"/>
        <v>93.156768453431866</v>
      </c>
      <c r="R157" s="1">
        <f t="shared" si="31"/>
        <v>93.755290391284163</v>
      </c>
      <c r="S157" s="1">
        <f t="shared" si="32"/>
        <v>86.913695339271726</v>
      </c>
      <c r="T157" s="1">
        <f t="shared" si="33"/>
        <v>94.154085275306542</v>
      </c>
      <c r="V157" s="1">
        <f t="shared" si="34"/>
        <v>98.129166666666663</v>
      </c>
      <c r="W157" s="1">
        <f t="shared" si="35"/>
        <v>95.972500000000011</v>
      </c>
      <c r="X157" s="1">
        <f t="shared" si="36"/>
        <v>96.453333333333333</v>
      </c>
      <c r="Y157" s="1">
        <f t="shared" si="37"/>
        <v>99.428333333333327</v>
      </c>
    </row>
    <row r="158" spans="1:25" x14ac:dyDescent="0.3">
      <c r="A158" s="5">
        <v>38930</v>
      </c>
      <c r="B158" s="6">
        <f>BC!B159</f>
        <v>13671.7</v>
      </c>
      <c r="C158" s="2">
        <v>4254.7</v>
      </c>
      <c r="D158" s="2">
        <v>1985.3</v>
      </c>
      <c r="E158" s="2">
        <v>7130.6</v>
      </c>
      <c r="G158" s="1">
        <f t="shared" si="26"/>
        <v>119.05024174991675</v>
      </c>
      <c r="H158" s="1">
        <f t="shared" si="27"/>
        <v>126.73704800510359</v>
      </c>
      <c r="I158" s="1">
        <f t="shared" si="28"/>
        <v>122.03025196309937</v>
      </c>
      <c r="J158" s="1">
        <f t="shared" si="29"/>
        <v>114.06192097384368</v>
      </c>
      <c r="L158" s="1">
        <v>115.55</v>
      </c>
      <c r="M158" s="1">
        <v>124.07</v>
      </c>
      <c r="N158" s="1">
        <v>115.39</v>
      </c>
      <c r="O158" s="1">
        <v>111.06</v>
      </c>
      <c r="Q158" s="1">
        <f t="shared" si="30"/>
        <v>94.829751893399305</v>
      </c>
      <c r="R158" s="1">
        <f t="shared" si="31"/>
        <v>94.785442829021989</v>
      </c>
      <c r="S158" s="1">
        <f t="shared" si="32"/>
        <v>90.758450419255539</v>
      </c>
      <c r="T158" s="1">
        <f t="shared" si="33"/>
        <v>95.687046610022648</v>
      </c>
      <c r="V158" s="1">
        <f t="shared" si="34"/>
        <v>98.633333333333326</v>
      </c>
      <c r="W158" s="1">
        <f t="shared" si="35"/>
        <v>96.290833333333339</v>
      </c>
      <c r="X158" s="1">
        <f t="shared" si="36"/>
        <v>98.487500000000011</v>
      </c>
      <c r="Y158" s="1">
        <f t="shared" si="37"/>
        <v>99.81</v>
      </c>
    </row>
    <row r="159" spans="1:25" x14ac:dyDescent="0.3">
      <c r="A159" s="5">
        <v>38961</v>
      </c>
      <c r="B159" s="6">
        <f>BC!B160</f>
        <v>12576.9</v>
      </c>
      <c r="C159" s="2">
        <v>4003.8</v>
      </c>
      <c r="D159" s="2">
        <v>1742</v>
      </c>
      <c r="E159" s="2">
        <v>6589.2</v>
      </c>
      <c r="G159" s="1">
        <f t="shared" si="26"/>
        <v>109.51695732531638</v>
      </c>
      <c r="H159" s="1">
        <f t="shared" si="27"/>
        <v>119.26335412669137</v>
      </c>
      <c r="I159" s="1">
        <f t="shared" si="28"/>
        <v>107.07535330666353</v>
      </c>
      <c r="J159" s="1">
        <f t="shared" si="29"/>
        <v>105.40162253959706</v>
      </c>
      <c r="L159" s="1">
        <v>105.4</v>
      </c>
      <c r="M159" s="1">
        <v>114.56</v>
      </c>
      <c r="N159" s="1">
        <v>100.13</v>
      </c>
      <c r="O159" s="1">
        <v>102.53</v>
      </c>
      <c r="Q159" s="1">
        <f t="shared" si="30"/>
        <v>96.22488438599585</v>
      </c>
      <c r="R159" s="1">
        <f t="shared" si="31"/>
        <v>96.634752626888712</v>
      </c>
      <c r="S159" s="1">
        <f t="shared" si="32"/>
        <v>93.300107054864341</v>
      </c>
      <c r="T159" s="1">
        <f t="shared" si="33"/>
        <v>96.605623701981656</v>
      </c>
      <c r="V159" s="1">
        <f t="shared" si="34"/>
        <v>98.920833333333334</v>
      </c>
      <c r="W159" s="1">
        <f t="shared" si="35"/>
        <v>97.443333333333328</v>
      </c>
      <c r="X159" s="1">
        <f t="shared" si="36"/>
        <v>99.055833333333339</v>
      </c>
      <c r="Y159" s="1">
        <f t="shared" si="37"/>
        <v>99.694999999999993</v>
      </c>
    </row>
    <row r="160" spans="1:25" x14ac:dyDescent="0.3">
      <c r="A160" s="5">
        <v>38991</v>
      </c>
      <c r="B160" s="6">
        <f>BC!B161</f>
        <v>12689.2</v>
      </c>
      <c r="C160" s="2">
        <v>3715.2</v>
      </c>
      <c r="D160" s="2">
        <v>1864.2</v>
      </c>
      <c r="E160" s="2">
        <v>6888.3</v>
      </c>
      <c r="G160" s="1">
        <f t="shared" si="26"/>
        <v>110.49484172509956</v>
      </c>
      <c r="H160" s="1">
        <f t="shared" si="27"/>
        <v>110.66666997639337</v>
      </c>
      <c r="I160" s="1">
        <f t="shared" si="28"/>
        <v>114.5866094341459</v>
      </c>
      <c r="J160" s="1">
        <f t="shared" si="29"/>
        <v>110.18606151573886</v>
      </c>
      <c r="L160" s="1">
        <v>106.56</v>
      </c>
      <c r="M160" s="1">
        <v>108.43</v>
      </c>
      <c r="N160" s="1">
        <v>107.84</v>
      </c>
      <c r="O160" s="1">
        <v>105.95</v>
      </c>
      <c r="Q160" s="1">
        <f t="shared" si="30"/>
        <v>98.232246819299647</v>
      </c>
      <c r="R160" s="1">
        <f t="shared" si="31"/>
        <v>98.76456176322381</v>
      </c>
      <c r="S160" s="1">
        <f t="shared" si="32"/>
        <v>96.330937831345054</v>
      </c>
      <c r="T160" s="1">
        <f t="shared" si="33"/>
        <v>98.371328557603363</v>
      </c>
      <c r="V160" s="1">
        <f t="shared" si="34"/>
        <v>99.963333333333324</v>
      </c>
      <c r="W160" s="1">
        <f t="shared" si="35"/>
        <v>99.200833333333321</v>
      </c>
      <c r="X160" s="1">
        <f t="shared" si="36"/>
        <v>100.14583333333333</v>
      </c>
      <c r="Y160" s="1">
        <f t="shared" si="37"/>
        <v>100.38749999999999</v>
      </c>
    </row>
    <row r="161" spans="1:25" x14ac:dyDescent="0.3">
      <c r="A161" s="5">
        <v>39022</v>
      </c>
      <c r="B161" s="6">
        <f>BC!B162</f>
        <v>11896.9</v>
      </c>
      <c r="C161" s="2">
        <v>3413.4</v>
      </c>
      <c r="D161" s="2">
        <v>1804.5</v>
      </c>
      <c r="E161" s="2">
        <v>6427.3</v>
      </c>
      <c r="G161" s="1">
        <f t="shared" si="26"/>
        <v>103.59566265165155</v>
      </c>
      <c r="H161" s="1">
        <f t="shared" si="27"/>
        <v>101.67679029323351</v>
      </c>
      <c r="I161" s="1">
        <f t="shared" si="28"/>
        <v>110.91703504125967</v>
      </c>
      <c r="J161" s="1">
        <f t="shared" si="29"/>
        <v>102.81185099082623</v>
      </c>
      <c r="L161" s="1">
        <v>101.03</v>
      </c>
      <c r="M161" s="1">
        <v>100.47</v>
      </c>
      <c r="N161" s="1">
        <v>105.01</v>
      </c>
      <c r="O161" s="1">
        <v>100.12</v>
      </c>
      <c r="Q161" s="1">
        <f t="shared" si="30"/>
        <v>99.021462516245478</v>
      </c>
      <c r="R161" s="1">
        <f t="shared" si="31"/>
        <v>99.386128438909495</v>
      </c>
      <c r="S161" s="1">
        <f t="shared" si="32"/>
        <v>98.001813273778737</v>
      </c>
      <c r="T161" s="1">
        <f t="shared" si="33"/>
        <v>99.0518300892317</v>
      </c>
      <c r="V161" s="1">
        <f t="shared" si="34"/>
        <v>99.908333333333317</v>
      </c>
      <c r="W161" s="1">
        <f t="shared" si="35"/>
        <v>99.667500000000004</v>
      </c>
      <c r="X161" s="1">
        <f t="shared" si="36"/>
        <v>99.719999999999985</v>
      </c>
      <c r="Y161" s="1">
        <f t="shared" si="37"/>
        <v>100.11083333333333</v>
      </c>
    </row>
    <row r="162" spans="1:25" x14ac:dyDescent="0.3">
      <c r="A162" s="5">
        <v>39052</v>
      </c>
      <c r="B162" s="6">
        <f>BC!B163</f>
        <v>12264.9</v>
      </c>
      <c r="C162" s="2">
        <v>3192.8</v>
      </c>
      <c r="D162" s="2">
        <v>1892.7</v>
      </c>
      <c r="E162" s="2">
        <v>6967.3</v>
      </c>
      <c r="G162" s="1">
        <f t="shared" si="26"/>
        <v>106.8001280044584</v>
      </c>
      <c r="H162" s="1">
        <f t="shared" si="27"/>
        <v>95.105658887981463</v>
      </c>
      <c r="I162" s="1">
        <f t="shared" si="28"/>
        <v>116.33841630512173</v>
      </c>
      <c r="J162" s="1">
        <f t="shared" si="29"/>
        <v>111.44975485948744</v>
      </c>
      <c r="L162" s="1">
        <v>102.91</v>
      </c>
      <c r="M162" s="1">
        <v>92.58</v>
      </c>
      <c r="N162" s="1">
        <v>109.35</v>
      </c>
      <c r="O162" s="1">
        <v>107.21</v>
      </c>
      <c r="Q162" s="1">
        <f t="shared" si="30"/>
        <v>100.00000000000004</v>
      </c>
      <c r="R162" s="1">
        <f t="shared" si="31"/>
        <v>100</v>
      </c>
      <c r="S162" s="1">
        <f t="shared" si="32"/>
        <v>100</v>
      </c>
      <c r="T162" s="1">
        <f t="shared" si="33"/>
        <v>100</v>
      </c>
      <c r="V162" s="1">
        <f t="shared" si="34"/>
        <v>100</v>
      </c>
      <c r="W162" s="1">
        <f t="shared" si="35"/>
        <v>99.999999999999986</v>
      </c>
      <c r="X162" s="1">
        <f t="shared" si="36"/>
        <v>100.00083333333333</v>
      </c>
      <c r="Y162" s="1">
        <f t="shared" si="37"/>
        <v>100</v>
      </c>
    </row>
    <row r="163" spans="1:25" x14ac:dyDescent="0.3">
      <c r="A163" s="5">
        <v>39083</v>
      </c>
      <c r="B163" s="6">
        <f>BC!B164</f>
        <v>10983.9</v>
      </c>
      <c r="C163" s="2">
        <v>3194.5</v>
      </c>
      <c r="D163" s="2">
        <v>1738.6</v>
      </c>
      <c r="E163" s="2">
        <v>5800.9</v>
      </c>
      <c r="G163" s="1">
        <f t="shared" si="26"/>
        <v>95.645453773628049</v>
      </c>
      <c r="H163" s="1">
        <f t="shared" si="27"/>
        <v>95.156297706607617</v>
      </c>
      <c r="I163" s="1">
        <f t="shared" si="28"/>
        <v>106.8663658203015</v>
      </c>
      <c r="J163" s="1">
        <f t="shared" si="29"/>
        <v>92.791882503179238</v>
      </c>
      <c r="L163" s="1">
        <v>92.92</v>
      </c>
      <c r="M163" s="1">
        <v>92.91</v>
      </c>
      <c r="N163" s="1">
        <v>104</v>
      </c>
      <c r="O163" s="1">
        <v>89.62</v>
      </c>
      <c r="Q163" s="1">
        <f t="shared" si="30"/>
        <v>101.23142611044233</v>
      </c>
      <c r="R163" s="1">
        <f t="shared" si="31"/>
        <v>101.12423141940111</v>
      </c>
      <c r="S163" s="1">
        <f t="shared" si="32"/>
        <v>102.37262263928658</v>
      </c>
      <c r="T163" s="1">
        <f t="shared" si="33"/>
        <v>101.02375156961911</v>
      </c>
      <c r="V163" s="1">
        <f t="shared" si="34"/>
        <v>100.47833333333334</v>
      </c>
      <c r="W163" s="1">
        <f t="shared" si="35"/>
        <v>100.63499999999999</v>
      </c>
      <c r="X163" s="1">
        <f t="shared" si="36"/>
        <v>101.00833333333333</v>
      </c>
      <c r="Y163" s="1">
        <f t="shared" si="37"/>
        <v>100.25750000000001</v>
      </c>
    </row>
    <row r="164" spans="1:25" x14ac:dyDescent="0.3">
      <c r="A164" s="5">
        <v>39114</v>
      </c>
      <c r="B164" s="6">
        <f>BC!B165</f>
        <v>10129.5</v>
      </c>
      <c r="C164" s="2">
        <v>2904.8</v>
      </c>
      <c r="D164" s="2">
        <v>1507.5</v>
      </c>
      <c r="E164" s="2">
        <v>5503.8</v>
      </c>
      <c r="G164" s="1">
        <f t="shared" si="26"/>
        <v>88.205521171893892</v>
      </c>
      <c r="H164" s="1">
        <f t="shared" si="27"/>
        <v>86.526847261904464</v>
      </c>
      <c r="I164" s="1">
        <f t="shared" si="28"/>
        <v>92.661363438458821</v>
      </c>
      <c r="J164" s="1">
        <f t="shared" si="29"/>
        <v>88.039435763588045</v>
      </c>
      <c r="L164" s="1">
        <v>86.15</v>
      </c>
      <c r="M164" s="1">
        <v>85.54</v>
      </c>
      <c r="N164" s="1">
        <v>87.39</v>
      </c>
      <c r="O164" s="1">
        <v>85.68</v>
      </c>
      <c r="Q164" s="1">
        <f t="shared" si="30"/>
        <v>102.21475287665351</v>
      </c>
      <c r="R164" s="1">
        <f t="shared" si="31"/>
        <v>103.14829478742865</v>
      </c>
      <c r="S164" s="1">
        <f t="shared" si="32"/>
        <v>103.7499935971971</v>
      </c>
      <c r="T164" s="1">
        <f t="shared" si="33"/>
        <v>101.41245724370886</v>
      </c>
      <c r="V164" s="1">
        <f t="shared" si="34"/>
        <v>100.91916666666668</v>
      </c>
      <c r="W164" s="1">
        <f t="shared" si="35"/>
        <v>102.37666666666667</v>
      </c>
      <c r="X164" s="1">
        <f t="shared" si="36"/>
        <v>101.09583333333336</v>
      </c>
      <c r="Y164" s="1">
        <f t="shared" si="37"/>
        <v>100.09333333333335</v>
      </c>
    </row>
    <row r="165" spans="1:25" x14ac:dyDescent="0.3">
      <c r="A165" s="5">
        <v>39142</v>
      </c>
      <c r="B165" s="6">
        <f>BC!B166</f>
        <v>12889</v>
      </c>
      <c r="C165" s="2">
        <v>3731.7</v>
      </c>
      <c r="D165" s="2">
        <v>1632.7</v>
      </c>
      <c r="E165" s="2">
        <v>7291</v>
      </c>
      <c r="G165" s="1">
        <f t="shared" si="26"/>
        <v>112.23465742480283</v>
      </c>
      <c r="H165" s="1">
        <f t="shared" si="27"/>
        <v>111.1581643924707</v>
      </c>
      <c r="I165" s="1">
        <f t="shared" si="28"/>
        <v>100.3570202892018</v>
      </c>
      <c r="J165" s="1">
        <f t="shared" si="29"/>
        <v>116.62769834520157</v>
      </c>
      <c r="L165" s="1">
        <v>107.21</v>
      </c>
      <c r="M165" s="1">
        <v>105.67</v>
      </c>
      <c r="N165" s="1">
        <v>92.79</v>
      </c>
      <c r="O165" s="1">
        <v>111.86</v>
      </c>
      <c r="Q165" s="1">
        <f t="shared" si="30"/>
        <v>103.29756610116853</v>
      </c>
      <c r="R165" s="1">
        <f t="shared" si="31"/>
        <v>104.56916046299767</v>
      </c>
      <c r="S165" s="1">
        <f t="shared" si="32"/>
        <v>104.21509319919888</v>
      </c>
      <c r="T165" s="1">
        <f t="shared" si="33"/>
        <v>102.5435161067581</v>
      </c>
      <c r="V165" s="1">
        <f t="shared" si="34"/>
        <v>101.17500000000001</v>
      </c>
      <c r="W165" s="1">
        <f t="shared" si="35"/>
        <v>102.98416666666668</v>
      </c>
      <c r="X165" s="1">
        <f t="shared" si="36"/>
        <v>100.32916666666667</v>
      </c>
      <c r="Y165" s="1">
        <f t="shared" si="37"/>
        <v>100.42333333333333</v>
      </c>
    </row>
    <row r="166" spans="1:25" x14ac:dyDescent="0.3">
      <c r="A166" s="5">
        <v>39173</v>
      </c>
      <c r="B166" s="6">
        <f>BC!B167</f>
        <v>12446.1</v>
      </c>
      <c r="C166" s="2">
        <v>4178.3999999999996</v>
      </c>
      <c r="D166" s="2">
        <v>1595.2</v>
      </c>
      <c r="E166" s="2">
        <v>6417.6</v>
      </c>
      <c r="G166" s="1">
        <f t="shared" si="26"/>
        <v>108.37797887926438</v>
      </c>
      <c r="H166" s="1">
        <f t="shared" si="27"/>
        <v>124.46425867500054</v>
      </c>
      <c r="I166" s="1">
        <f t="shared" si="28"/>
        <v>98.052011248444117</v>
      </c>
      <c r="J166" s="1">
        <f t="shared" si="29"/>
        <v>102.65668864355584</v>
      </c>
      <c r="L166" s="1">
        <v>102.5</v>
      </c>
      <c r="M166" s="1">
        <v>116.28</v>
      </c>
      <c r="N166" s="1">
        <v>89.5</v>
      </c>
      <c r="O166" s="1">
        <v>98.06</v>
      </c>
      <c r="Q166" s="1">
        <f t="shared" si="30"/>
        <v>105.19542812194096</v>
      </c>
      <c r="R166" s="1">
        <f t="shared" si="31"/>
        <v>107.92075521344013</v>
      </c>
      <c r="S166" s="1">
        <f t="shared" si="32"/>
        <v>105.93821551322308</v>
      </c>
      <c r="T166" s="1">
        <f t="shared" si="33"/>
        <v>103.81654051950061</v>
      </c>
      <c r="V166" s="1">
        <f t="shared" si="34"/>
        <v>102.31916666666666</v>
      </c>
      <c r="W166" s="1">
        <f t="shared" si="35"/>
        <v>105.34500000000001</v>
      </c>
      <c r="X166" s="1">
        <f t="shared" si="36"/>
        <v>100.86583333333334</v>
      </c>
      <c r="Y166" s="1">
        <f t="shared" si="37"/>
        <v>101.1125</v>
      </c>
    </row>
    <row r="167" spans="1:25" x14ac:dyDescent="0.3">
      <c r="A167" s="5">
        <v>39203</v>
      </c>
      <c r="B167" s="6">
        <f>BC!B168</f>
        <v>13647.3</v>
      </c>
      <c r="C167" s="2">
        <v>4374.2</v>
      </c>
      <c r="D167" s="2">
        <v>1870.1</v>
      </c>
      <c r="E167" s="2">
        <v>7145.2</v>
      </c>
      <c r="G167" s="1">
        <f t="shared" si="26"/>
        <v>118.83777176456759</v>
      </c>
      <c r="H167" s="1">
        <f t="shared" si="27"/>
        <v>130.29665907911817</v>
      </c>
      <c r="I167" s="1">
        <f t="shared" si="28"/>
        <v>114.94926418989176</v>
      </c>
      <c r="J167" s="1">
        <f t="shared" si="29"/>
        <v>114.29546430066304</v>
      </c>
      <c r="L167" s="1">
        <v>110.52</v>
      </c>
      <c r="M167" s="1">
        <v>120.38</v>
      </c>
      <c r="N167" s="1">
        <v>103.47</v>
      </c>
      <c r="O167" s="1">
        <v>107.19</v>
      </c>
      <c r="Q167" s="1">
        <f t="shared" si="30"/>
        <v>107.62083686180092</v>
      </c>
      <c r="R167" s="1">
        <f t="shared" si="31"/>
        <v>111.52430290949799</v>
      </c>
      <c r="S167" s="1">
        <f t="shared" si="32"/>
        <v>108.9961941739616</v>
      </c>
      <c r="T167" s="1">
        <f t="shared" si="33"/>
        <v>105.52425944637433</v>
      </c>
      <c r="V167" s="1">
        <f t="shared" si="34"/>
        <v>103.89833333333331</v>
      </c>
      <c r="W167" s="1">
        <f t="shared" si="35"/>
        <v>107.875</v>
      </c>
      <c r="X167" s="1">
        <f t="shared" si="36"/>
        <v>102.78083333333335</v>
      </c>
      <c r="Y167" s="1">
        <f t="shared" si="37"/>
        <v>102.13583333333334</v>
      </c>
    </row>
    <row r="168" spans="1:25" x14ac:dyDescent="0.3">
      <c r="A168" s="5">
        <v>39234</v>
      </c>
      <c r="B168" s="6">
        <f>BC!B169</f>
        <v>13118</v>
      </c>
      <c r="C168" s="2">
        <v>3995.4</v>
      </c>
      <c r="D168" s="2">
        <v>1841.6</v>
      </c>
      <c r="E168" s="2">
        <v>7014.9</v>
      </c>
      <c r="G168" s="1">
        <f t="shared" si="26"/>
        <v>114.22874048402231</v>
      </c>
      <c r="H168" s="1">
        <f t="shared" si="27"/>
        <v>119.01313878759746</v>
      </c>
      <c r="I168" s="1">
        <f t="shared" si="28"/>
        <v>113.19745731891592</v>
      </c>
      <c r="J168" s="1">
        <f t="shared" si="29"/>
        <v>112.21117008939164</v>
      </c>
      <c r="L168" s="1">
        <v>105.31</v>
      </c>
      <c r="M168" s="1">
        <v>108.04</v>
      </c>
      <c r="N168" s="1">
        <v>101.1</v>
      </c>
      <c r="O168" s="1">
        <v>105.16</v>
      </c>
      <c r="Q168" s="1">
        <f t="shared" si="30"/>
        <v>108.82156802558933</v>
      </c>
      <c r="R168" s="1">
        <f t="shared" si="31"/>
        <v>113.22815021856604</v>
      </c>
      <c r="S168" s="1">
        <f t="shared" si="32"/>
        <v>109.42134028592356</v>
      </c>
      <c r="T168" s="1">
        <f t="shared" si="33"/>
        <v>106.62479238371488</v>
      </c>
      <c r="V168" s="1">
        <f t="shared" si="34"/>
        <v>104.37749999999998</v>
      </c>
      <c r="W168" s="1">
        <f t="shared" si="35"/>
        <v>108.77083333333333</v>
      </c>
      <c r="X168" s="1">
        <f t="shared" si="36"/>
        <v>102.38083333333333</v>
      </c>
      <c r="Y168" s="1">
        <f t="shared" si="37"/>
        <v>102.59000000000002</v>
      </c>
    </row>
    <row r="169" spans="1:25" x14ac:dyDescent="0.3">
      <c r="A169" s="5">
        <v>39264</v>
      </c>
      <c r="B169" s="6">
        <f>BC!B170</f>
        <v>14119.6</v>
      </c>
      <c r="C169" s="2">
        <v>4877.5</v>
      </c>
      <c r="D169" s="2">
        <v>1904</v>
      </c>
      <c r="E169" s="2">
        <v>7077.9</v>
      </c>
      <c r="G169" s="1">
        <f t="shared" si="26"/>
        <v>122.9504592268792</v>
      </c>
      <c r="H169" s="1">
        <f t="shared" si="27"/>
        <v>145.28872814649512</v>
      </c>
      <c r="I169" s="1">
        <f t="shared" si="28"/>
        <v>117.03299236273671</v>
      </c>
      <c r="J169" s="1">
        <f t="shared" si="29"/>
        <v>113.21892554073546</v>
      </c>
      <c r="L169" s="1">
        <v>111.2</v>
      </c>
      <c r="M169" s="1">
        <v>127.89</v>
      </c>
      <c r="N169" s="1">
        <v>104.78</v>
      </c>
      <c r="O169" s="1">
        <v>104.27</v>
      </c>
      <c r="Q169" s="1">
        <f t="shared" si="30"/>
        <v>109.16153451512508</v>
      </c>
      <c r="R169" s="1">
        <f t="shared" si="31"/>
        <v>113.77946794488309</v>
      </c>
      <c r="S169" s="1">
        <f t="shared" si="32"/>
        <v>109.50534505985338</v>
      </c>
      <c r="T169" s="1">
        <f t="shared" si="33"/>
        <v>106.97937300548399</v>
      </c>
      <c r="V169" s="1">
        <f t="shared" si="34"/>
        <v>103.93833333333333</v>
      </c>
      <c r="W169" s="1">
        <f t="shared" si="35"/>
        <v>108.06833333333333</v>
      </c>
      <c r="X169" s="1">
        <f t="shared" si="36"/>
        <v>101.72916666666667</v>
      </c>
      <c r="Y169" s="1">
        <f t="shared" si="37"/>
        <v>102.39250000000003</v>
      </c>
    </row>
    <row r="170" spans="1:25" x14ac:dyDescent="0.3">
      <c r="A170" s="5">
        <v>39295</v>
      </c>
      <c r="B170" s="6">
        <f>BC!B171</f>
        <v>15100</v>
      </c>
      <c r="C170" s="2">
        <v>5125.7</v>
      </c>
      <c r="D170" s="2">
        <v>2049.8000000000002</v>
      </c>
      <c r="E170" s="2">
        <v>7590.3</v>
      </c>
      <c r="G170" s="1">
        <f t="shared" si="26"/>
        <v>131.48757290049832</v>
      </c>
      <c r="H170" s="1">
        <f t="shared" si="27"/>
        <v>152.68199566591286</v>
      </c>
      <c r="I170" s="1">
        <f t="shared" si="28"/>
        <v>125.99486751320259</v>
      </c>
      <c r="J170" s="1">
        <f t="shared" si="29"/>
        <v>121.41533654499842</v>
      </c>
      <c r="L170" s="1">
        <v>116.83</v>
      </c>
      <c r="M170" s="1">
        <v>130.99</v>
      </c>
      <c r="N170" s="1">
        <v>111.78</v>
      </c>
      <c r="O170" s="1">
        <v>110.09</v>
      </c>
      <c r="Q170" s="1">
        <f t="shared" si="30"/>
        <v>110.19797877767355</v>
      </c>
      <c r="R170" s="1">
        <f t="shared" si="31"/>
        <v>115.94154691661721</v>
      </c>
      <c r="S170" s="1">
        <f t="shared" si="32"/>
        <v>109.83572968902867</v>
      </c>
      <c r="T170" s="1">
        <f t="shared" si="33"/>
        <v>107.59215763641356</v>
      </c>
      <c r="V170" s="1">
        <f t="shared" si="34"/>
        <v>104.045</v>
      </c>
      <c r="W170" s="1">
        <f t="shared" si="35"/>
        <v>108.645</v>
      </c>
      <c r="X170" s="1">
        <f t="shared" si="36"/>
        <v>101.42833333333334</v>
      </c>
      <c r="Y170" s="1">
        <f t="shared" si="37"/>
        <v>102.31166666666667</v>
      </c>
    </row>
    <row r="171" spans="1:25" x14ac:dyDescent="0.3">
      <c r="A171" s="5">
        <v>39326</v>
      </c>
      <c r="B171" s="6">
        <f>BC!B172</f>
        <v>14165.7</v>
      </c>
      <c r="C171" s="2">
        <v>4444</v>
      </c>
      <c r="D171" s="2">
        <v>1801.3</v>
      </c>
      <c r="E171" s="2">
        <v>7649.2</v>
      </c>
      <c r="G171" s="1">
        <f t="shared" si="26"/>
        <v>123.35188817460855</v>
      </c>
      <c r="H171" s="1">
        <f t="shared" si="27"/>
        <v>132.37582939682713</v>
      </c>
      <c r="I171" s="1">
        <f t="shared" si="28"/>
        <v>110.72034093644834</v>
      </c>
      <c r="J171" s="1">
        <f t="shared" si="29"/>
        <v>122.35750791141351</v>
      </c>
      <c r="L171" s="1">
        <v>109.07</v>
      </c>
      <c r="M171" s="1">
        <v>111.41</v>
      </c>
      <c r="N171" s="1">
        <v>98.97</v>
      </c>
      <c r="O171" s="1">
        <v>111</v>
      </c>
      <c r="Q171" s="1">
        <f t="shared" si="30"/>
        <v>111.35088968178123</v>
      </c>
      <c r="R171" s="1">
        <f t="shared" si="31"/>
        <v>117.03425318912853</v>
      </c>
      <c r="S171" s="1">
        <f t="shared" si="32"/>
        <v>110.1394786581774</v>
      </c>
      <c r="T171" s="1">
        <f t="shared" si="33"/>
        <v>109.00514808406494</v>
      </c>
      <c r="V171" s="1">
        <f t="shared" si="34"/>
        <v>104.35083333333334</v>
      </c>
      <c r="W171" s="1">
        <f t="shared" si="35"/>
        <v>108.38250000000001</v>
      </c>
      <c r="X171" s="1">
        <f t="shared" si="36"/>
        <v>101.33166666666666</v>
      </c>
      <c r="Y171" s="1">
        <f t="shared" si="37"/>
        <v>103.0175</v>
      </c>
    </row>
    <row r="172" spans="1:25" x14ac:dyDescent="0.3">
      <c r="A172" s="5">
        <v>39356</v>
      </c>
      <c r="B172" s="6">
        <f>BC!B173</f>
        <v>15767.9</v>
      </c>
      <c r="C172" s="2">
        <v>5616.8</v>
      </c>
      <c r="D172" s="2">
        <v>2128.6</v>
      </c>
      <c r="E172" s="2">
        <v>7703.1</v>
      </c>
      <c r="G172" s="1">
        <f t="shared" si="26"/>
        <v>137.30350336011705</v>
      </c>
      <c r="H172" s="1">
        <f t="shared" si="27"/>
        <v>167.31065674079625</v>
      </c>
      <c r="I172" s="1">
        <f t="shared" si="28"/>
        <v>130.83845984418139</v>
      </c>
      <c r="J172" s="1">
        <f t="shared" si="29"/>
        <v>123.21969868645209</v>
      </c>
      <c r="L172" s="1">
        <v>117.95</v>
      </c>
      <c r="M172" s="1">
        <v>133.78</v>
      </c>
      <c r="N172" s="1">
        <v>115.78</v>
      </c>
      <c r="O172" s="1">
        <v>109.79</v>
      </c>
      <c r="Q172" s="1">
        <f t="shared" si="30"/>
        <v>113.58494481803267</v>
      </c>
      <c r="R172" s="1">
        <f t="shared" si="31"/>
        <v>121.75458541949546</v>
      </c>
      <c r="S172" s="1">
        <f t="shared" si="32"/>
        <v>111.49379952568036</v>
      </c>
      <c r="T172" s="1">
        <f t="shared" si="33"/>
        <v>110.09128451495771</v>
      </c>
      <c r="V172" s="1">
        <f t="shared" si="34"/>
        <v>105.3</v>
      </c>
      <c r="W172" s="1">
        <f t="shared" si="35"/>
        <v>110.495</v>
      </c>
      <c r="X172" s="1">
        <f t="shared" si="36"/>
        <v>101.99333333333333</v>
      </c>
      <c r="Y172" s="1">
        <f t="shared" si="37"/>
        <v>103.33749999999999</v>
      </c>
    </row>
    <row r="173" spans="1:25" x14ac:dyDescent="0.3">
      <c r="A173" s="5">
        <v>39387</v>
      </c>
      <c r="B173" s="6">
        <f>BC!B174</f>
        <v>14051.3</v>
      </c>
      <c r="C173" s="2">
        <v>4275</v>
      </c>
      <c r="D173" s="2">
        <v>1938</v>
      </c>
      <c r="E173" s="2">
        <v>7528.1</v>
      </c>
      <c r="G173" s="1">
        <f t="shared" si="26"/>
        <v>122.35571742362728</v>
      </c>
      <c r="H173" s="1">
        <f t="shared" si="27"/>
        <v>127.34173507458054</v>
      </c>
      <c r="I173" s="1">
        <f t="shared" si="28"/>
        <v>119.12286722635702</v>
      </c>
      <c r="J173" s="1">
        <f t="shared" si="29"/>
        <v>120.42037798827485</v>
      </c>
      <c r="L173" s="1">
        <v>103.66</v>
      </c>
      <c r="M173" s="1">
        <v>100</v>
      </c>
      <c r="N173" s="1">
        <v>104.35</v>
      </c>
      <c r="O173" s="1">
        <v>105.62</v>
      </c>
      <c r="Q173" s="1">
        <f t="shared" si="30"/>
        <v>115.14828271569731</v>
      </c>
      <c r="R173" s="1">
        <f t="shared" si="31"/>
        <v>123.89333081794103</v>
      </c>
      <c r="S173" s="1">
        <f t="shared" si="32"/>
        <v>112.17761887443847</v>
      </c>
      <c r="T173" s="1">
        <f t="shared" si="33"/>
        <v>111.55866176474511</v>
      </c>
      <c r="V173" s="1">
        <f t="shared" si="34"/>
        <v>105.51916666666669</v>
      </c>
      <c r="W173" s="1">
        <f t="shared" si="35"/>
        <v>110.45583333333333</v>
      </c>
      <c r="X173" s="1">
        <f t="shared" si="36"/>
        <v>101.93833333333333</v>
      </c>
      <c r="Y173" s="1">
        <f t="shared" si="37"/>
        <v>103.79583333333331</v>
      </c>
    </row>
    <row r="174" spans="1:25" x14ac:dyDescent="0.3">
      <c r="A174" s="5">
        <v>39417</v>
      </c>
      <c r="B174" s="6">
        <f>BC!B175</f>
        <v>14230.8</v>
      </c>
      <c r="C174" s="2">
        <v>4877.5</v>
      </c>
      <c r="D174" s="2">
        <v>1792.4</v>
      </c>
      <c r="E174" s="2">
        <v>7221</v>
      </c>
      <c r="G174" s="1">
        <f t="shared" si="26"/>
        <v>123.9187650617491</v>
      </c>
      <c r="H174" s="1">
        <f t="shared" si="27"/>
        <v>145.28872814649512</v>
      </c>
      <c r="I174" s="1">
        <f t="shared" si="28"/>
        <v>110.17328545744185</v>
      </c>
      <c r="J174" s="1">
        <f t="shared" si="29"/>
        <v>115.50797006593068</v>
      </c>
      <c r="L174" s="1">
        <v>102.57</v>
      </c>
      <c r="M174" s="1">
        <v>109.04</v>
      </c>
      <c r="N174" s="1">
        <v>94.7</v>
      </c>
      <c r="O174" s="1">
        <v>100.44</v>
      </c>
      <c r="Q174" s="1">
        <f t="shared" si="30"/>
        <v>116.57483580380489</v>
      </c>
      <c r="R174" s="1">
        <f t="shared" si="31"/>
        <v>128.07525325615049</v>
      </c>
      <c r="S174" s="1">
        <f t="shared" si="32"/>
        <v>111.66385797046513</v>
      </c>
      <c r="T174" s="1">
        <f t="shared" si="33"/>
        <v>111.89684636528204</v>
      </c>
      <c r="V174" s="1">
        <f t="shared" si="34"/>
        <v>105.49083333333334</v>
      </c>
      <c r="W174" s="1">
        <f t="shared" si="35"/>
        <v>111.82749999999999</v>
      </c>
      <c r="X174" s="1">
        <f t="shared" si="36"/>
        <v>100.71749999999999</v>
      </c>
      <c r="Y174" s="1">
        <f t="shared" si="37"/>
        <v>103.23166666666668</v>
      </c>
    </row>
    <row r="175" spans="1:25" x14ac:dyDescent="0.3">
      <c r="A175" s="5">
        <v>39448</v>
      </c>
      <c r="B175" s="6">
        <f>BC!B176</f>
        <v>13276.8</v>
      </c>
      <c r="C175" s="2">
        <v>3992.5</v>
      </c>
      <c r="D175" s="2">
        <v>2015.7</v>
      </c>
      <c r="E175" s="2">
        <v>6864.2</v>
      </c>
      <c r="G175" s="1">
        <f t="shared" si="26"/>
        <v>115.61153694604874</v>
      </c>
      <c r="H175" s="1">
        <f t="shared" si="27"/>
        <v>118.92675492052932</v>
      </c>
      <c r="I175" s="1">
        <f t="shared" si="28"/>
        <v>123.89884595880693</v>
      </c>
      <c r="J175" s="1">
        <f t="shared" si="29"/>
        <v>109.80055506530415</v>
      </c>
      <c r="L175" s="1">
        <v>93.55</v>
      </c>
      <c r="M175" s="1">
        <v>87.33</v>
      </c>
      <c r="N175" s="1">
        <v>104.08</v>
      </c>
      <c r="O175" s="1">
        <v>93.77</v>
      </c>
      <c r="Q175" s="1">
        <f t="shared" si="30"/>
        <v>118.23867606817328</v>
      </c>
      <c r="R175" s="1">
        <f t="shared" si="31"/>
        <v>130.05612469064394</v>
      </c>
      <c r="S175" s="1">
        <f t="shared" si="32"/>
        <v>113.0832313153406</v>
      </c>
      <c r="T175" s="1">
        <f t="shared" si="33"/>
        <v>113.31423574545913</v>
      </c>
      <c r="V175" s="1">
        <f t="shared" si="34"/>
        <v>105.54333333333334</v>
      </c>
      <c r="W175" s="1">
        <f t="shared" si="35"/>
        <v>111.3625</v>
      </c>
      <c r="X175" s="1">
        <f t="shared" si="36"/>
        <v>100.72416666666665</v>
      </c>
      <c r="Y175" s="1">
        <f t="shared" si="37"/>
        <v>103.5775</v>
      </c>
    </row>
    <row r="176" spans="1:25" x14ac:dyDescent="0.3">
      <c r="A176" s="5">
        <v>39479</v>
      </c>
      <c r="B176" s="6">
        <f>BC!B177</f>
        <v>12799.9</v>
      </c>
      <c r="C176" s="2">
        <v>3791.7</v>
      </c>
      <c r="D176" s="2">
        <v>1925.4</v>
      </c>
      <c r="E176" s="2">
        <v>6688.6</v>
      </c>
      <c r="G176" s="1">
        <f t="shared" si="26"/>
        <v>111.45879366682705</v>
      </c>
      <c r="H176" s="1">
        <f t="shared" si="27"/>
        <v>112.94541681457007</v>
      </c>
      <c r="I176" s="1">
        <f t="shared" si="28"/>
        <v>118.34838418866244</v>
      </c>
      <c r="J176" s="1">
        <f t="shared" si="29"/>
        <v>106.99163669616173</v>
      </c>
      <c r="L176" s="1">
        <v>89.86</v>
      </c>
      <c r="M176" s="1">
        <v>82.42</v>
      </c>
      <c r="N176" s="1">
        <v>97.25</v>
      </c>
      <c r="O176" s="1">
        <v>91.49</v>
      </c>
      <c r="Q176" s="1">
        <f t="shared" si="30"/>
        <v>120.17644877608437</v>
      </c>
      <c r="R176" s="1">
        <f t="shared" si="31"/>
        <v>132.25767215336609</v>
      </c>
      <c r="S176" s="1">
        <f t="shared" si="32"/>
        <v>115.22381637785757</v>
      </c>
      <c r="T176" s="1">
        <f t="shared" si="33"/>
        <v>114.89358582317361</v>
      </c>
      <c r="V176" s="1">
        <f t="shared" si="34"/>
        <v>105.85250000000001</v>
      </c>
      <c r="W176" s="1">
        <f t="shared" si="35"/>
        <v>111.10250000000001</v>
      </c>
      <c r="X176" s="1">
        <f t="shared" si="36"/>
        <v>101.54583333333333</v>
      </c>
      <c r="Y176" s="1">
        <f t="shared" si="37"/>
        <v>104.06166666666667</v>
      </c>
    </row>
    <row r="177" spans="1:25" x14ac:dyDescent="0.3">
      <c r="A177" s="5">
        <v>39508</v>
      </c>
      <c r="B177" s="6">
        <f>BC!B178</f>
        <v>12612.7</v>
      </c>
      <c r="C177" s="2">
        <v>3664.3</v>
      </c>
      <c r="D177" s="2">
        <v>1645.1</v>
      </c>
      <c r="E177" s="2">
        <v>6987.9</v>
      </c>
      <c r="G177" s="1">
        <f t="shared" si="26"/>
        <v>109.82869607431226</v>
      </c>
      <c r="H177" s="1">
        <f t="shared" si="27"/>
        <v>109.15048417164573</v>
      </c>
      <c r="I177" s="1">
        <f t="shared" si="28"/>
        <v>101.11920994534567</v>
      </c>
      <c r="J177" s="1">
        <f t="shared" si="29"/>
        <v>111.77927489595858</v>
      </c>
      <c r="L177" s="1">
        <v>86.45</v>
      </c>
      <c r="M177" s="1">
        <v>78.55</v>
      </c>
      <c r="N177" s="1">
        <v>79.59</v>
      </c>
      <c r="O177" s="1">
        <v>92.94</v>
      </c>
      <c r="Q177" s="1">
        <f t="shared" si="30"/>
        <v>119.97595199687682</v>
      </c>
      <c r="R177" s="1">
        <f t="shared" si="31"/>
        <v>132.09036546829734</v>
      </c>
      <c r="S177" s="1">
        <f t="shared" si="32"/>
        <v>115.28733218253625</v>
      </c>
      <c r="T177" s="1">
        <f t="shared" si="33"/>
        <v>114.48955053573671</v>
      </c>
      <c r="V177" s="1">
        <f t="shared" si="34"/>
        <v>104.1225</v>
      </c>
      <c r="W177" s="1">
        <f t="shared" si="35"/>
        <v>108.84249999999999</v>
      </c>
      <c r="X177" s="1">
        <f t="shared" si="36"/>
        <v>100.44583333333333</v>
      </c>
      <c r="Y177" s="1">
        <f t="shared" si="37"/>
        <v>102.485</v>
      </c>
    </row>
    <row r="178" spans="1:25" x14ac:dyDescent="0.3">
      <c r="A178" s="5">
        <v>39539</v>
      </c>
      <c r="B178" s="6">
        <f>BC!B179</f>
        <v>14058.5</v>
      </c>
      <c r="C178" s="2">
        <v>4610.3999999999996</v>
      </c>
      <c r="D178" s="2">
        <v>1818.6</v>
      </c>
      <c r="E178" s="2">
        <v>7287.3</v>
      </c>
      <c r="G178" s="1">
        <f t="shared" si="26"/>
        <v>122.41841348487786</v>
      </c>
      <c r="H178" s="1">
        <f t="shared" si="27"/>
        <v>137.33247611411605</v>
      </c>
      <c r="I178" s="1">
        <f t="shared" si="28"/>
        <v>111.78371844058455</v>
      </c>
      <c r="J178" s="1">
        <f t="shared" si="29"/>
        <v>116.56851270758297</v>
      </c>
      <c r="L178" s="1">
        <v>93.81</v>
      </c>
      <c r="M178" s="1">
        <v>96.18</v>
      </c>
      <c r="N178" s="1">
        <v>85.29</v>
      </c>
      <c r="O178" s="1">
        <v>94.66</v>
      </c>
      <c r="Q178" s="1">
        <f t="shared" si="30"/>
        <v>121.14598821401127</v>
      </c>
      <c r="R178" s="1">
        <f t="shared" si="31"/>
        <v>133.16271692155701</v>
      </c>
      <c r="S178" s="1">
        <f t="shared" si="32"/>
        <v>116.43164111521459</v>
      </c>
      <c r="T178" s="1">
        <f t="shared" si="33"/>
        <v>115.64886920773894</v>
      </c>
      <c r="V178" s="1">
        <f t="shared" si="34"/>
        <v>103.39833333333331</v>
      </c>
      <c r="W178" s="1">
        <f t="shared" si="35"/>
        <v>107.1675</v>
      </c>
      <c r="X178" s="1">
        <f t="shared" si="36"/>
        <v>100.09500000000001</v>
      </c>
      <c r="Y178" s="1">
        <f t="shared" si="37"/>
        <v>102.20166666666667</v>
      </c>
    </row>
    <row r="179" spans="1:25" x14ac:dyDescent="0.3">
      <c r="A179" s="5">
        <v>39569</v>
      </c>
      <c r="B179" s="6">
        <f>BC!B180</f>
        <v>19303.400000000001</v>
      </c>
      <c r="C179" s="2">
        <v>8358.9</v>
      </c>
      <c r="D179" s="2">
        <v>2603.1</v>
      </c>
      <c r="E179" s="2">
        <v>7858.8</v>
      </c>
      <c r="G179" s="1">
        <f t="shared" si="26"/>
        <v>168.08988177003175</v>
      </c>
      <c r="H179" s="1">
        <f t="shared" si="27"/>
        <v>248.99107118477457</v>
      </c>
      <c r="I179" s="1">
        <f t="shared" si="28"/>
        <v>160.00450757323526</v>
      </c>
      <c r="J179" s="1">
        <f t="shared" si="29"/>
        <v>125.71029430191608</v>
      </c>
      <c r="L179" s="1">
        <v>123</v>
      </c>
      <c r="M179" s="1">
        <v>163.47</v>
      </c>
      <c r="N179" s="1">
        <v>116.08</v>
      </c>
      <c r="O179" s="1">
        <v>100.95</v>
      </c>
      <c r="Q179" s="1">
        <f t="shared" si="30"/>
        <v>125.25033071446664</v>
      </c>
      <c r="R179" s="1">
        <f t="shared" si="31"/>
        <v>143.05391793036168</v>
      </c>
      <c r="S179" s="1">
        <f t="shared" si="32"/>
        <v>120.18624473049323</v>
      </c>
      <c r="T179" s="1">
        <f t="shared" si="33"/>
        <v>116.60010504117669</v>
      </c>
      <c r="V179" s="1">
        <f t="shared" si="34"/>
        <v>104.43833333333332</v>
      </c>
      <c r="W179" s="1">
        <f t="shared" si="35"/>
        <v>110.75833333333334</v>
      </c>
      <c r="X179" s="1">
        <f t="shared" si="36"/>
        <v>101.14583333333333</v>
      </c>
      <c r="Y179" s="1">
        <f t="shared" si="37"/>
        <v>101.68166666666667</v>
      </c>
    </row>
    <row r="180" spans="1:25" x14ac:dyDescent="0.3">
      <c r="A180" s="5">
        <v>39600</v>
      </c>
      <c r="B180" s="6">
        <f>BC!B181</f>
        <v>18593.2</v>
      </c>
      <c r="C180" s="2">
        <v>7585.8</v>
      </c>
      <c r="D180" s="2">
        <v>2190.4</v>
      </c>
      <c r="E180" s="2">
        <v>8317.2000000000007</v>
      </c>
      <c r="G180" s="1">
        <f t="shared" si="26"/>
        <v>161.90561195056591</v>
      </c>
      <c r="H180" s="1">
        <f t="shared" si="27"/>
        <v>225.96232372602412</v>
      </c>
      <c r="I180" s="1">
        <f t="shared" si="28"/>
        <v>134.63711474335005</v>
      </c>
      <c r="J180" s="1">
        <f t="shared" si="29"/>
        <v>133.04291491931295</v>
      </c>
      <c r="L180" s="1">
        <v>111.33</v>
      </c>
      <c r="M180" s="1">
        <v>130.66</v>
      </c>
      <c r="N180" s="1">
        <v>93.75</v>
      </c>
      <c r="O180" s="1">
        <v>103.94</v>
      </c>
      <c r="Q180" s="1">
        <f t="shared" si="30"/>
        <v>129.22340333667862</v>
      </c>
      <c r="R180" s="1">
        <f t="shared" si="31"/>
        <v>151.96635000856392</v>
      </c>
      <c r="S180" s="1">
        <f t="shared" si="32"/>
        <v>121.97288284919608</v>
      </c>
      <c r="T180" s="1">
        <f t="shared" si="33"/>
        <v>118.33608377700347</v>
      </c>
      <c r="V180" s="1">
        <f t="shared" si="34"/>
        <v>104.94</v>
      </c>
      <c r="W180" s="1">
        <f t="shared" si="35"/>
        <v>112.64333333333333</v>
      </c>
      <c r="X180" s="1">
        <f t="shared" si="36"/>
        <v>100.53333333333335</v>
      </c>
      <c r="Y180" s="1">
        <f t="shared" si="37"/>
        <v>101.58</v>
      </c>
    </row>
    <row r="181" spans="1:25" x14ac:dyDescent="0.3">
      <c r="A181" s="5">
        <v>39630</v>
      </c>
      <c r="B181" s="6">
        <f>BC!B182</f>
        <v>20451.5</v>
      </c>
      <c r="C181" s="2">
        <v>8317.7999999999993</v>
      </c>
      <c r="D181" s="2">
        <v>2966.8</v>
      </c>
      <c r="E181" s="2">
        <v>8652.4</v>
      </c>
      <c r="G181" s="1">
        <f t="shared" si="26"/>
        <v>178.08729120361201</v>
      </c>
      <c r="H181" s="1">
        <f t="shared" si="27"/>
        <v>247.76680327563648</v>
      </c>
      <c r="I181" s="1">
        <f t="shared" si="28"/>
        <v>182.36002192319711</v>
      </c>
      <c r="J181" s="1">
        <f t="shared" si="29"/>
        <v>138.40481376519298</v>
      </c>
      <c r="L181" s="1">
        <v>116.82</v>
      </c>
      <c r="M181" s="1">
        <v>132.87</v>
      </c>
      <c r="N181" s="1">
        <v>123.59</v>
      </c>
      <c r="O181" s="1">
        <v>105.2</v>
      </c>
      <c r="Q181" s="1">
        <f t="shared" si="30"/>
        <v>133.81813933473964</v>
      </c>
      <c r="R181" s="1">
        <f t="shared" si="31"/>
        <v>160.50618960265905</v>
      </c>
      <c r="S181" s="1">
        <f t="shared" si="32"/>
        <v>127.41680197923444</v>
      </c>
      <c r="T181" s="1">
        <f t="shared" si="33"/>
        <v>120.43490779570827</v>
      </c>
      <c r="V181" s="1">
        <f t="shared" si="34"/>
        <v>105.40833333333332</v>
      </c>
      <c r="W181" s="1">
        <f t="shared" si="35"/>
        <v>113.05833333333335</v>
      </c>
      <c r="X181" s="1">
        <f t="shared" si="36"/>
        <v>102.10083333333334</v>
      </c>
      <c r="Y181" s="1">
        <f t="shared" si="37"/>
        <v>101.65750000000001</v>
      </c>
    </row>
    <row r="182" spans="1:25" x14ac:dyDescent="0.3">
      <c r="A182" s="5">
        <v>39661</v>
      </c>
      <c r="B182" s="6">
        <f>BC!B183</f>
        <v>19746.8</v>
      </c>
      <c r="C182" s="2">
        <v>8183.2</v>
      </c>
      <c r="D182" s="2">
        <v>2788.1</v>
      </c>
      <c r="E182" s="2">
        <v>8286.2000000000007</v>
      </c>
      <c r="G182" s="1">
        <f t="shared" si="26"/>
        <v>171.95091420871259</v>
      </c>
      <c r="H182" s="1">
        <f t="shared" si="27"/>
        <v>243.75740034206024</v>
      </c>
      <c r="I182" s="1">
        <f t="shared" si="28"/>
        <v>171.37588550763982</v>
      </c>
      <c r="J182" s="1">
        <f t="shared" si="29"/>
        <v>132.54703525277867</v>
      </c>
      <c r="L182" s="1">
        <v>110.05</v>
      </c>
      <c r="M182" s="1">
        <v>127.58</v>
      </c>
      <c r="N182" s="1">
        <v>111.14</v>
      </c>
      <c r="O182" s="1">
        <v>99.36</v>
      </c>
      <c r="Q182" s="1">
        <f t="shared" si="30"/>
        <v>137.19008444375754</v>
      </c>
      <c r="R182" s="1">
        <f t="shared" si="31"/>
        <v>168.09580665900464</v>
      </c>
      <c r="S182" s="1">
        <f t="shared" si="32"/>
        <v>131.19855347877089</v>
      </c>
      <c r="T182" s="1">
        <f t="shared" si="33"/>
        <v>121.36254935468996</v>
      </c>
      <c r="V182" s="1">
        <f t="shared" si="34"/>
        <v>104.84333333333332</v>
      </c>
      <c r="W182" s="1">
        <f t="shared" si="35"/>
        <v>112.77416666666666</v>
      </c>
      <c r="X182" s="1">
        <f t="shared" si="36"/>
        <v>102.04750000000001</v>
      </c>
      <c r="Y182" s="1">
        <f t="shared" si="37"/>
        <v>100.76333333333332</v>
      </c>
    </row>
    <row r="183" spans="1:25" x14ac:dyDescent="0.3">
      <c r="A183" s="5">
        <v>39692</v>
      </c>
      <c r="B183" s="6">
        <f>BC!B184</f>
        <v>20017.3</v>
      </c>
      <c r="C183" s="2">
        <v>7426.7</v>
      </c>
      <c r="D183" s="2">
        <v>2746.3</v>
      </c>
      <c r="E183" s="2">
        <v>9290.2999999999993</v>
      </c>
      <c r="G183" s="1">
        <f t="shared" si="26"/>
        <v>174.30637039875131</v>
      </c>
      <c r="H183" s="1">
        <f t="shared" si="27"/>
        <v>221.22312605342393</v>
      </c>
      <c r="I183" s="1">
        <f t="shared" si="28"/>
        <v>168.80656876354192</v>
      </c>
      <c r="J183" s="1">
        <f t="shared" si="29"/>
        <v>148.6087376130059</v>
      </c>
      <c r="L183" s="1">
        <v>113.93</v>
      </c>
      <c r="M183" s="1">
        <v>121.35</v>
      </c>
      <c r="N183" s="1">
        <v>108.14</v>
      </c>
      <c r="O183" s="1">
        <v>111.97</v>
      </c>
      <c r="Q183" s="1">
        <f t="shared" si="30"/>
        <v>141.43629129576945</v>
      </c>
      <c r="R183" s="1">
        <f t="shared" si="31"/>
        <v>175.49974804705437</v>
      </c>
      <c r="S183" s="1">
        <f t="shared" si="32"/>
        <v>136.03907246436202</v>
      </c>
      <c r="T183" s="1">
        <f t="shared" si="33"/>
        <v>123.55015182982264</v>
      </c>
      <c r="V183" s="1">
        <f t="shared" si="34"/>
        <v>105.24833333333335</v>
      </c>
      <c r="W183" s="1">
        <f t="shared" si="35"/>
        <v>113.60249999999998</v>
      </c>
      <c r="X183" s="1">
        <f t="shared" si="36"/>
        <v>102.81166666666668</v>
      </c>
      <c r="Y183" s="1">
        <f t="shared" si="37"/>
        <v>100.84416666666665</v>
      </c>
    </row>
    <row r="184" spans="1:25" x14ac:dyDescent="0.3">
      <c r="A184" s="5">
        <v>39722</v>
      </c>
      <c r="B184" s="6">
        <f>BC!B185</f>
        <v>18512.3</v>
      </c>
      <c r="C184" s="2">
        <v>7180.1</v>
      </c>
      <c r="D184" s="2">
        <v>2777.3</v>
      </c>
      <c r="E184" s="2">
        <v>7976</v>
      </c>
      <c r="G184" s="1">
        <f t="shared" si="26"/>
        <v>161.20115204012549</v>
      </c>
      <c r="H184" s="1">
        <f t="shared" si="27"/>
        <v>213.87751859859551</v>
      </c>
      <c r="I184" s="1">
        <f t="shared" si="28"/>
        <v>170.71204290390162</v>
      </c>
      <c r="J184" s="1">
        <f t="shared" si="29"/>
        <v>127.58503936378106</v>
      </c>
      <c r="L184" s="1">
        <v>107.37</v>
      </c>
      <c r="M184" s="1">
        <v>120.93</v>
      </c>
      <c r="N184" s="1">
        <v>111.36</v>
      </c>
      <c r="O184" s="1">
        <v>96.96</v>
      </c>
      <c r="Q184" s="1">
        <f t="shared" si="30"/>
        <v>143.42776201910345</v>
      </c>
      <c r="R184" s="1">
        <f t="shared" si="31"/>
        <v>179.38031986853764</v>
      </c>
      <c r="S184" s="1">
        <f t="shared" si="32"/>
        <v>139.361871052672</v>
      </c>
      <c r="T184" s="1">
        <f t="shared" si="33"/>
        <v>123.91393021960003</v>
      </c>
      <c r="V184" s="1">
        <f t="shared" si="34"/>
        <v>104.36666666666667</v>
      </c>
      <c r="W184" s="1">
        <f t="shared" si="35"/>
        <v>112.53166666666665</v>
      </c>
      <c r="X184" s="1">
        <f t="shared" si="36"/>
        <v>102.44333333333333</v>
      </c>
      <c r="Y184" s="1">
        <f t="shared" si="37"/>
        <v>99.774999999999991</v>
      </c>
    </row>
    <row r="185" spans="1:25" x14ac:dyDescent="0.3">
      <c r="A185" s="5">
        <v>39753</v>
      </c>
      <c r="B185" s="6">
        <f>BC!B186</f>
        <v>14752.6</v>
      </c>
      <c r="C185" s="2">
        <v>5174.6000000000004</v>
      </c>
      <c r="D185" s="2">
        <v>2048.1999999999998</v>
      </c>
      <c r="E185" s="2">
        <v>7210.7</v>
      </c>
      <c r="G185" s="1">
        <f t="shared" si="26"/>
        <v>128.46248794515839</v>
      </c>
      <c r="H185" s="1">
        <f t="shared" si="27"/>
        <v>154.13860638992386</v>
      </c>
      <c r="I185" s="1">
        <f t="shared" si="28"/>
        <v>125.89652046079691</v>
      </c>
      <c r="J185" s="1">
        <f t="shared" si="29"/>
        <v>115.34321004769509</v>
      </c>
      <c r="L185" s="1">
        <v>93.32</v>
      </c>
      <c r="M185" s="1">
        <v>99.29</v>
      </c>
      <c r="N185" s="1">
        <v>89.98</v>
      </c>
      <c r="O185" s="1">
        <v>91.19</v>
      </c>
      <c r="Q185" s="1">
        <f t="shared" si="30"/>
        <v>143.93665956256439</v>
      </c>
      <c r="R185" s="1">
        <f t="shared" si="31"/>
        <v>181.61339247814956</v>
      </c>
      <c r="S185" s="1">
        <f t="shared" si="32"/>
        <v>139.92634215554202</v>
      </c>
      <c r="T185" s="1">
        <f t="shared" si="33"/>
        <v>123.4908328912184</v>
      </c>
      <c r="V185" s="1">
        <f t="shared" si="34"/>
        <v>103.50500000000001</v>
      </c>
      <c r="W185" s="1">
        <f t="shared" si="35"/>
        <v>112.47250000000001</v>
      </c>
      <c r="X185" s="1">
        <f t="shared" si="36"/>
        <v>101.24583333333334</v>
      </c>
      <c r="Y185" s="1">
        <f t="shared" si="37"/>
        <v>98.572500000000005</v>
      </c>
    </row>
    <row r="186" spans="1:25" x14ac:dyDescent="0.3">
      <c r="A186" s="5">
        <v>39783</v>
      </c>
      <c r="B186" s="6">
        <f>BC!B187</f>
        <v>13817.4</v>
      </c>
      <c r="C186" s="2">
        <v>4741.6000000000004</v>
      </c>
      <c r="D186" s="2">
        <v>1548.1</v>
      </c>
      <c r="E186" s="2">
        <v>7263.1</v>
      </c>
      <c r="G186" s="1">
        <f t="shared" si="26"/>
        <v>120.31896621161228</v>
      </c>
      <c r="H186" s="1">
        <f t="shared" si="27"/>
        <v>141.24060141044004</v>
      </c>
      <c r="I186" s="1">
        <f t="shared" si="28"/>
        <v>95.156919893252464</v>
      </c>
      <c r="J186" s="1">
        <f t="shared" si="29"/>
        <v>116.18140664532073</v>
      </c>
      <c r="L186" s="1">
        <v>95.16</v>
      </c>
      <c r="M186" s="1">
        <v>104.06</v>
      </c>
      <c r="N186" s="1">
        <v>77.73</v>
      </c>
      <c r="O186" s="1">
        <v>94.45</v>
      </c>
      <c r="Q186" s="1">
        <f t="shared" si="30"/>
        <v>143.63667632505297</v>
      </c>
      <c r="R186" s="1">
        <f t="shared" si="31"/>
        <v>181.27604858347831</v>
      </c>
      <c r="S186" s="1">
        <f t="shared" si="32"/>
        <v>138.67497835852623</v>
      </c>
      <c r="T186" s="1">
        <f t="shared" si="33"/>
        <v>123.54695260616757</v>
      </c>
      <c r="V186" s="1">
        <f t="shared" si="34"/>
        <v>102.8875</v>
      </c>
      <c r="W186" s="1">
        <f t="shared" si="35"/>
        <v>112.0575</v>
      </c>
      <c r="X186" s="1">
        <f t="shared" si="36"/>
        <v>99.831666666666663</v>
      </c>
      <c r="Y186" s="1">
        <f t="shared" si="37"/>
        <v>98.073333333333338</v>
      </c>
    </row>
    <row r="187" spans="1:25" x14ac:dyDescent="0.3">
      <c r="A187" s="5">
        <v>39814</v>
      </c>
      <c r="B187" s="6">
        <f>BC!B188</f>
        <v>9781.9</v>
      </c>
      <c r="C187" s="2">
        <v>3558.5</v>
      </c>
      <c r="D187" s="2">
        <v>1659.9</v>
      </c>
      <c r="E187" s="2">
        <v>4325.8999999999996</v>
      </c>
      <c r="G187" s="1">
        <f t="shared" si="26"/>
        <v>85.178694659296994</v>
      </c>
      <c r="H187" s="1">
        <f t="shared" si="27"/>
        <v>105.99896240067716</v>
      </c>
      <c r="I187" s="1">
        <f t="shared" si="28"/>
        <v>102.02892018009804</v>
      </c>
      <c r="J187" s="1">
        <f t="shared" si="29"/>
        <v>69.197608047113889</v>
      </c>
      <c r="L187" s="1">
        <v>71.02</v>
      </c>
      <c r="M187" s="1">
        <v>82.63</v>
      </c>
      <c r="N187" s="1">
        <v>85.57</v>
      </c>
      <c r="O187" s="1">
        <v>57.87</v>
      </c>
      <c r="Q187" s="1">
        <f t="shared" si="30"/>
        <v>141.10060613449031</v>
      </c>
      <c r="R187" s="1">
        <f t="shared" si="31"/>
        <v>180.19873254015729</v>
      </c>
      <c r="S187" s="1">
        <f t="shared" si="32"/>
        <v>136.85248454363384</v>
      </c>
      <c r="T187" s="1">
        <f t="shared" si="33"/>
        <v>120.16337368798504</v>
      </c>
      <c r="V187" s="1">
        <f t="shared" si="34"/>
        <v>101.01</v>
      </c>
      <c r="W187" s="1">
        <f t="shared" si="35"/>
        <v>111.66583333333331</v>
      </c>
      <c r="X187" s="1">
        <f t="shared" si="36"/>
        <v>98.289166666666645</v>
      </c>
      <c r="Y187" s="1">
        <f t="shared" si="37"/>
        <v>95.081666666666663</v>
      </c>
    </row>
    <row r="188" spans="1:25" x14ac:dyDescent="0.3">
      <c r="A188" s="5">
        <v>39845</v>
      </c>
      <c r="B188" s="6">
        <f>BC!B189</f>
        <v>9586.5</v>
      </c>
      <c r="C188" s="2">
        <v>3489.2</v>
      </c>
      <c r="D188" s="2">
        <v>1304</v>
      </c>
      <c r="E188" s="2">
        <v>4628.8999999999996</v>
      </c>
      <c r="G188" s="1">
        <f t="shared" si="26"/>
        <v>83.477193219246828</v>
      </c>
      <c r="H188" s="1">
        <f t="shared" si="27"/>
        <v>103.93468585315239</v>
      </c>
      <c r="I188" s="1">
        <f t="shared" si="28"/>
        <v>80.152847710613798</v>
      </c>
      <c r="J188" s="1">
        <f t="shared" si="29"/>
        <v>74.044431884529345</v>
      </c>
      <c r="L188" s="1">
        <v>72.12</v>
      </c>
      <c r="M188" s="1">
        <v>85.24</v>
      </c>
      <c r="N188" s="1">
        <v>73.459999999999994</v>
      </c>
      <c r="O188" s="1">
        <v>63.38</v>
      </c>
      <c r="Q188" s="1">
        <f t="shared" si="30"/>
        <v>138.76880609719194</v>
      </c>
      <c r="R188" s="1">
        <f t="shared" si="31"/>
        <v>179.44783829337254</v>
      </c>
      <c r="S188" s="1">
        <f t="shared" si="32"/>
        <v>133.66952317046309</v>
      </c>
      <c r="T188" s="1">
        <f t="shared" si="33"/>
        <v>117.41777328701568</v>
      </c>
      <c r="V188" s="1">
        <f t="shared" si="34"/>
        <v>99.53166666666668</v>
      </c>
      <c r="W188" s="1">
        <f t="shared" si="35"/>
        <v>111.90083333333335</v>
      </c>
      <c r="X188" s="1">
        <f t="shared" si="36"/>
        <v>96.306666666666672</v>
      </c>
      <c r="Y188" s="1">
        <f t="shared" si="37"/>
        <v>92.739166666666677</v>
      </c>
    </row>
    <row r="189" spans="1:25" x14ac:dyDescent="0.3">
      <c r="A189" s="5">
        <v>39873</v>
      </c>
      <c r="B189" s="6">
        <f>BC!B190</f>
        <v>11809.2</v>
      </c>
      <c r="C189" s="2">
        <v>4601.2</v>
      </c>
      <c r="D189" s="2">
        <v>1343</v>
      </c>
      <c r="E189" s="2">
        <v>5599.8</v>
      </c>
      <c r="G189" s="1">
        <f t="shared" si="26"/>
        <v>102.83198979447448</v>
      </c>
      <c r="H189" s="1">
        <f t="shared" si="27"/>
        <v>137.0584307427275</v>
      </c>
      <c r="I189" s="1">
        <f t="shared" si="28"/>
        <v>82.550057113001785</v>
      </c>
      <c r="J189" s="1">
        <f t="shared" si="29"/>
        <v>89.575063118016701</v>
      </c>
      <c r="L189" s="1">
        <v>88.9</v>
      </c>
      <c r="M189" s="1">
        <v>107.84</v>
      </c>
      <c r="N189" s="1">
        <v>80.12</v>
      </c>
      <c r="O189" s="1">
        <v>77.739999999999995</v>
      </c>
      <c r="Q189" s="1">
        <f t="shared" si="30"/>
        <v>138.1857472405388</v>
      </c>
      <c r="R189" s="1">
        <f t="shared" si="31"/>
        <v>181.77350050762928</v>
      </c>
      <c r="S189" s="1">
        <f t="shared" si="32"/>
        <v>132.12209376776778</v>
      </c>
      <c r="T189" s="1">
        <f t="shared" si="33"/>
        <v>115.56742230552054</v>
      </c>
      <c r="V189" s="1">
        <f t="shared" si="34"/>
        <v>99.73583333333336</v>
      </c>
      <c r="W189" s="1">
        <f t="shared" si="35"/>
        <v>114.34166666666665</v>
      </c>
      <c r="X189" s="1">
        <f t="shared" si="36"/>
        <v>96.350833333333341</v>
      </c>
      <c r="Y189" s="1">
        <f t="shared" si="37"/>
        <v>91.472500000000011</v>
      </c>
    </row>
    <row r="190" spans="1:25" x14ac:dyDescent="0.3">
      <c r="A190" s="5">
        <v>39904</v>
      </c>
      <c r="B190" s="6">
        <f>BC!B191</f>
        <v>12321.7</v>
      </c>
      <c r="C190" s="2">
        <v>5594.1</v>
      </c>
      <c r="D190" s="2">
        <v>1433.7</v>
      </c>
      <c r="E190" s="2">
        <v>5041.3</v>
      </c>
      <c r="G190" s="1">
        <f t="shared" si="26"/>
        <v>107.29473026543511</v>
      </c>
      <c r="H190" s="1">
        <f t="shared" si="27"/>
        <v>166.63447957443532</v>
      </c>
      <c r="I190" s="1">
        <f t="shared" si="28"/>
        <v>88.125105646247704</v>
      </c>
      <c r="J190" s="1">
        <f t="shared" si="29"/>
        <v>80.641231061262474</v>
      </c>
      <c r="L190" s="1">
        <v>93.62</v>
      </c>
      <c r="M190" s="1">
        <v>131.69</v>
      </c>
      <c r="N190" s="1">
        <v>86.5</v>
      </c>
      <c r="O190" s="1">
        <v>69.97</v>
      </c>
      <c r="Q190" s="1">
        <f t="shared" si="30"/>
        <v>136.92544030558528</v>
      </c>
      <c r="R190" s="1">
        <f t="shared" si="31"/>
        <v>184.21533412932254</v>
      </c>
      <c r="S190" s="1">
        <f t="shared" si="32"/>
        <v>130.15054270157304</v>
      </c>
      <c r="T190" s="1">
        <f t="shared" si="33"/>
        <v>112.57348216832715</v>
      </c>
      <c r="V190" s="1">
        <f t="shared" si="34"/>
        <v>99.719999999999985</v>
      </c>
      <c r="W190" s="1">
        <f t="shared" si="35"/>
        <v>117.30083333333334</v>
      </c>
      <c r="X190" s="1">
        <f t="shared" si="36"/>
        <v>96.451666666666668</v>
      </c>
      <c r="Y190" s="1">
        <f t="shared" si="37"/>
        <v>89.415000000000006</v>
      </c>
    </row>
    <row r="191" spans="1:25" x14ac:dyDescent="0.3">
      <c r="A191" s="5">
        <v>39934</v>
      </c>
      <c r="B191" s="6">
        <f>BC!B192</f>
        <v>11984.6</v>
      </c>
      <c r="C191" s="2">
        <v>5369.7</v>
      </c>
      <c r="D191" s="2">
        <v>1428.9</v>
      </c>
      <c r="E191" s="2">
        <v>4966.1000000000004</v>
      </c>
      <c r="G191" s="1">
        <f t="shared" si="26"/>
        <v>104.35933550882862</v>
      </c>
      <c r="H191" s="1">
        <f t="shared" si="27"/>
        <v>159.95015551578365</v>
      </c>
      <c r="I191" s="1">
        <f t="shared" si="28"/>
        <v>87.830064489030718</v>
      </c>
      <c r="J191" s="1">
        <f t="shared" si="29"/>
        <v>79.43832296696003</v>
      </c>
      <c r="L191" s="1">
        <v>91.37</v>
      </c>
      <c r="M191" s="1">
        <v>126.95</v>
      </c>
      <c r="N191" s="1">
        <v>89.34</v>
      </c>
      <c r="O191" s="1">
        <v>69.53</v>
      </c>
      <c r="Q191" s="1">
        <f t="shared" si="30"/>
        <v>131.61456145048501</v>
      </c>
      <c r="R191" s="1">
        <f t="shared" si="31"/>
        <v>176.79525782357334</v>
      </c>
      <c r="S191" s="1">
        <f t="shared" si="32"/>
        <v>124.13600577788931</v>
      </c>
      <c r="T191" s="1">
        <f t="shared" si="33"/>
        <v>108.71748455708082</v>
      </c>
      <c r="V191" s="1">
        <f t="shared" si="34"/>
        <v>97.084166666666647</v>
      </c>
      <c r="W191" s="1">
        <f t="shared" si="35"/>
        <v>114.25749999999999</v>
      </c>
      <c r="X191" s="1">
        <f t="shared" si="36"/>
        <v>94.223333333333343</v>
      </c>
      <c r="Y191" s="1">
        <f t="shared" si="37"/>
        <v>86.796666666666681</v>
      </c>
    </row>
    <row r="192" spans="1:25" x14ac:dyDescent="0.3">
      <c r="A192" s="5">
        <v>39965</v>
      </c>
      <c r="B192" s="6">
        <f>BC!B193</f>
        <v>14467.8</v>
      </c>
      <c r="C192" s="2">
        <v>6775.9</v>
      </c>
      <c r="D192" s="2">
        <v>1671.4</v>
      </c>
      <c r="E192" s="2">
        <v>5737.7</v>
      </c>
      <c r="G192" s="1">
        <f t="shared" si="26"/>
        <v>125.98251041124699</v>
      </c>
      <c r="H192" s="1">
        <f t="shared" si="27"/>
        <v>201.83739478171938</v>
      </c>
      <c r="I192" s="1">
        <f t="shared" si="28"/>
        <v>102.73578961926373</v>
      </c>
      <c r="J192" s="1">
        <f t="shared" si="29"/>
        <v>91.780927828180367</v>
      </c>
      <c r="L192" s="1">
        <v>105.96</v>
      </c>
      <c r="M192" s="1">
        <v>149.88999999999999</v>
      </c>
      <c r="N192" s="1">
        <v>100.74</v>
      </c>
      <c r="O192" s="1">
        <v>79.36</v>
      </c>
      <c r="Q192" s="1">
        <f t="shared" si="30"/>
        <v>128.62096965554176</v>
      </c>
      <c r="R192" s="1">
        <f t="shared" si="31"/>
        <v>174.78484707821463</v>
      </c>
      <c r="S192" s="1">
        <f t="shared" si="32"/>
        <v>121.47756201754879</v>
      </c>
      <c r="T192" s="1">
        <f t="shared" si="33"/>
        <v>105.27898563281978</v>
      </c>
      <c r="V192" s="1">
        <f t="shared" si="34"/>
        <v>96.636666666666656</v>
      </c>
      <c r="W192" s="1">
        <f t="shared" si="35"/>
        <v>115.86000000000001</v>
      </c>
      <c r="X192" s="1">
        <f t="shared" si="36"/>
        <v>94.805833333333339</v>
      </c>
      <c r="Y192" s="1">
        <f t="shared" si="37"/>
        <v>84.748333333333335</v>
      </c>
    </row>
    <row r="193" spans="1:25" x14ac:dyDescent="0.3">
      <c r="A193" s="5">
        <v>39995</v>
      </c>
      <c r="B193" s="6">
        <f>BC!B194</f>
        <v>14141.9</v>
      </c>
      <c r="C193" s="2">
        <v>6398.5</v>
      </c>
      <c r="D193" s="2">
        <v>1735.8</v>
      </c>
      <c r="E193" s="2">
        <v>5744.7</v>
      </c>
      <c r="G193" s="1">
        <f t="shared" si="26"/>
        <v>123.14464286103028</v>
      </c>
      <c r="H193" s="1">
        <f t="shared" si="27"/>
        <v>190.59557704671428</v>
      </c>
      <c r="I193" s="1">
        <f t="shared" si="28"/>
        <v>106.69425847859159</v>
      </c>
      <c r="J193" s="1">
        <f t="shared" si="29"/>
        <v>91.892900656107457</v>
      </c>
      <c r="L193" s="1">
        <v>103.14</v>
      </c>
      <c r="M193" s="1">
        <v>140.46</v>
      </c>
      <c r="N193" s="1">
        <v>105.7</v>
      </c>
      <c r="O193" s="1">
        <v>78.98</v>
      </c>
      <c r="Q193" s="1">
        <f t="shared" si="30"/>
        <v>124.0424156269933</v>
      </c>
      <c r="R193" s="1">
        <f t="shared" si="31"/>
        <v>170.02057822580443</v>
      </c>
      <c r="S193" s="1">
        <f t="shared" si="32"/>
        <v>115.17208173049835</v>
      </c>
      <c r="T193" s="1">
        <f t="shared" si="33"/>
        <v>101.40299287372932</v>
      </c>
      <c r="V193" s="1">
        <f t="shared" si="34"/>
        <v>95.49666666666667</v>
      </c>
      <c r="W193" s="1">
        <f t="shared" si="35"/>
        <v>116.49250000000002</v>
      </c>
      <c r="X193" s="1">
        <f t="shared" si="36"/>
        <v>93.315000000000012</v>
      </c>
      <c r="Y193" s="1">
        <f t="shared" si="37"/>
        <v>82.563333333333333</v>
      </c>
    </row>
    <row r="194" spans="1:25" x14ac:dyDescent="0.3">
      <c r="A194" s="5">
        <v>40026</v>
      </c>
      <c r="B194" s="6">
        <f>BC!B195</f>
        <v>13840.8</v>
      </c>
      <c r="C194" s="2">
        <v>6089.5</v>
      </c>
      <c r="D194" s="2">
        <v>1862.7</v>
      </c>
      <c r="E194" s="2">
        <v>5585</v>
      </c>
      <c r="G194" s="1">
        <f t="shared" si="26"/>
        <v>120.52272841067663</v>
      </c>
      <c r="H194" s="1">
        <f t="shared" si="27"/>
        <v>181.39122707290252</v>
      </c>
      <c r="I194" s="1">
        <f t="shared" si="28"/>
        <v>114.49440907251558</v>
      </c>
      <c r="J194" s="1">
        <f t="shared" si="29"/>
        <v>89.338320567542283</v>
      </c>
      <c r="L194" s="1">
        <v>100.06</v>
      </c>
      <c r="M194" s="1">
        <v>133.82</v>
      </c>
      <c r="N194" s="1">
        <v>108.52</v>
      </c>
      <c r="O194" s="1">
        <v>76.05</v>
      </c>
      <c r="Q194" s="1">
        <f t="shared" si="30"/>
        <v>119.75673347715691</v>
      </c>
      <c r="R194" s="1">
        <f t="shared" si="31"/>
        <v>164.82339712004131</v>
      </c>
      <c r="S194" s="1">
        <f t="shared" si="32"/>
        <v>110.43195869423799</v>
      </c>
      <c r="T194" s="1">
        <f t="shared" si="33"/>
        <v>97.80226664995962</v>
      </c>
      <c r="V194" s="1">
        <f t="shared" si="34"/>
        <v>94.664166666666674</v>
      </c>
      <c r="W194" s="1">
        <f t="shared" si="35"/>
        <v>117.01249999999999</v>
      </c>
      <c r="X194" s="1">
        <f t="shared" si="36"/>
        <v>93.096666666666678</v>
      </c>
      <c r="Y194" s="1">
        <f t="shared" si="37"/>
        <v>80.620833333333337</v>
      </c>
    </row>
    <row r="195" spans="1:25" x14ac:dyDescent="0.3">
      <c r="A195" s="5">
        <v>40057</v>
      </c>
      <c r="B195" s="6">
        <f>BC!B196</f>
        <v>13863.2</v>
      </c>
      <c r="C195" s="2">
        <v>5502.4</v>
      </c>
      <c r="D195" s="2">
        <v>1881.7</v>
      </c>
      <c r="E195" s="2">
        <v>6161.8</v>
      </c>
      <c r="G195" s="1">
        <f t="shared" si="26"/>
        <v>120.71778282345618</v>
      </c>
      <c r="H195" s="1">
        <f t="shared" si="27"/>
        <v>163.90296212266011</v>
      </c>
      <c r="I195" s="1">
        <f t="shared" si="28"/>
        <v>115.66228031983282</v>
      </c>
      <c r="J195" s="1">
        <f t="shared" si="29"/>
        <v>98.564881588734465</v>
      </c>
      <c r="L195" s="1">
        <v>96.88</v>
      </c>
      <c r="M195" s="1">
        <v>116.23</v>
      </c>
      <c r="N195" s="1">
        <v>104.12</v>
      </c>
      <c r="O195" s="1">
        <v>82.2</v>
      </c>
      <c r="Q195" s="1">
        <f t="shared" si="30"/>
        <v>115.29101784588234</v>
      </c>
      <c r="R195" s="1">
        <f t="shared" si="31"/>
        <v>160.04671679247764</v>
      </c>
      <c r="S195" s="1">
        <f t="shared" si="32"/>
        <v>106.00326799059557</v>
      </c>
      <c r="T195" s="1">
        <f t="shared" si="33"/>
        <v>93.631945314603669</v>
      </c>
      <c r="V195" s="1">
        <f t="shared" si="34"/>
        <v>93.243333333333339</v>
      </c>
      <c r="W195" s="1">
        <f t="shared" si="35"/>
        <v>116.58583333333333</v>
      </c>
      <c r="X195" s="1">
        <f t="shared" si="36"/>
        <v>92.76166666666667</v>
      </c>
      <c r="Y195" s="1">
        <f t="shared" si="37"/>
        <v>78.14</v>
      </c>
    </row>
    <row r="196" spans="1:25" x14ac:dyDescent="0.3">
      <c r="A196" s="5">
        <v>40087</v>
      </c>
      <c r="B196" s="6">
        <f>BC!B197</f>
        <v>14081.7</v>
      </c>
      <c r="C196" s="2">
        <v>5454</v>
      </c>
      <c r="D196" s="2">
        <v>2142.6</v>
      </c>
      <c r="E196" s="2">
        <v>6221.7</v>
      </c>
      <c r="G196" s="1">
        <f t="shared" si="26"/>
        <v>122.62043412668524</v>
      </c>
      <c r="H196" s="1">
        <f t="shared" si="27"/>
        <v>162.46124516883327</v>
      </c>
      <c r="I196" s="1">
        <f t="shared" si="28"/>
        <v>131.69899655273093</v>
      </c>
      <c r="J196" s="1">
        <f t="shared" si="29"/>
        <v>99.523049073424858</v>
      </c>
      <c r="L196" s="1">
        <v>97.78</v>
      </c>
      <c r="M196" s="1">
        <v>117.03</v>
      </c>
      <c r="N196" s="1">
        <v>111.62</v>
      </c>
      <c r="O196" s="1">
        <v>82.38</v>
      </c>
      <c r="Q196" s="1">
        <f t="shared" si="30"/>
        <v>112.07595801976233</v>
      </c>
      <c r="R196" s="1">
        <f t="shared" si="31"/>
        <v>155.76202733999745</v>
      </c>
      <c r="S196" s="1">
        <f t="shared" si="32"/>
        <v>102.75218079466468</v>
      </c>
      <c r="T196" s="1">
        <f t="shared" si="33"/>
        <v>91.293446123740637</v>
      </c>
      <c r="V196" s="1">
        <f t="shared" si="34"/>
        <v>92.444166666666675</v>
      </c>
      <c r="W196" s="1">
        <f t="shared" si="35"/>
        <v>116.26083333333332</v>
      </c>
      <c r="X196" s="1">
        <f t="shared" si="36"/>
        <v>92.783333333333346</v>
      </c>
      <c r="Y196" s="1">
        <f t="shared" si="37"/>
        <v>76.924999999999997</v>
      </c>
    </row>
    <row r="197" spans="1:25" x14ac:dyDescent="0.3">
      <c r="A197" s="5">
        <v>40118</v>
      </c>
      <c r="B197" s="6">
        <f>BC!B198</f>
        <v>12652.9</v>
      </c>
      <c r="C197" s="2">
        <v>4394.3999999999996</v>
      </c>
      <c r="D197" s="2">
        <v>2042</v>
      </c>
      <c r="E197" s="2">
        <v>5897.7</v>
      </c>
      <c r="G197" s="1">
        <f t="shared" si="26"/>
        <v>110.17874908296128</v>
      </c>
      <c r="H197" s="1">
        <f t="shared" si="27"/>
        <v>130.89836739455828</v>
      </c>
      <c r="I197" s="1">
        <f t="shared" si="28"/>
        <v>125.51542563272498</v>
      </c>
      <c r="J197" s="1">
        <f t="shared" si="29"/>
        <v>94.34030675222813</v>
      </c>
      <c r="L197" s="1">
        <v>85.9</v>
      </c>
      <c r="M197" s="1">
        <v>93.82</v>
      </c>
      <c r="N197" s="1">
        <v>98.54</v>
      </c>
      <c r="O197" s="1">
        <v>76.5</v>
      </c>
      <c r="Q197" s="1">
        <f t="shared" si="30"/>
        <v>110.55231311457925</v>
      </c>
      <c r="R197" s="1">
        <f t="shared" si="31"/>
        <v>153.82534075705033</v>
      </c>
      <c r="S197" s="1">
        <f t="shared" si="32"/>
        <v>102.72042289232536</v>
      </c>
      <c r="T197" s="1">
        <f t="shared" si="33"/>
        <v>89.543204182451731</v>
      </c>
      <c r="V197" s="1">
        <f t="shared" si="34"/>
        <v>91.825833333333335</v>
      </c>
      <c r="W197" s="1">
        <f t="shared" si="35"/>
        <v>115.80499999999999</v>
      </c>
      <c r="X197" s="1">
        <f t="shared" si="36"/>
        <v>93.49666666666667</v>
      </c>
      <c r="Y197" s="1">
        <f t="shared" si="37"/>
        <v>75.700833333333335</v>
      </c>
    </row>
    <row r="198" spans="1:25" x14ac:dyDescent="0.3">
      <c r="A198" s="5">
        <v>40148</v>
      </c>
      <c r="B198" s="6">
        <f>BC!B199</f>
        <v>14462.6</v>
      </c>
      <c r="C198" s="2">
        <v>4730.1000000000004</v>
      </c>
      <c r="D198" s="2">
        <v>1993.5</v>
      </c>
      <c r="E198" s="2">
        <v>7438.5</v>
      </c>
      <c r="G198" s="1">
        <f t="shared" si="26"/>
        <v>125.93722992256603</v>
      </c>
      <c r="H198" s="1">
        <f t="shared" si="27"/>
        <v>140.89804469620432</v>
      </c>
      <c r="I198" s="1">
        <f t="shared" si="28"/>
        <v>122.53428060667838</v>
      </c>
      <c r="J198" s="1">
        <f t="shared" si="29"/>
        <v>118.98712579080811</v>
      </c>
      <c r="L198" s="1">
        <v>95.18</v>
      </c>
      <c r="M198" s="1">
        <v>97.58</v>
      </c>
      <c r="N198" s="1">
        <v>93.37</v>
      </c>
      <c r="O198" s="1">
        <v>94.25</v>
      </c>
      <c r="Q198" s="1">
        <f t="shared" si="30"/>
        <v>111.02050175715873</v>
      </c>
      <c r="R198" s="1">
        <f t="shared" si="31"/>
        <v>153.79679436419732</v>
      </c>
      <c r="S198" s="1">
        <f t="shared" si="32"/>
        <v>105.00186961844418</v>
      </c>
      <c r="T198" s="1">
        <f t="shared" si="33"/>
        <v>89.777014111242337</v>
      </c>
      <c r="V198" s="1">
        <f t="shared" si="34"/>
        <v>91.827500000000001</v>
      </c>
      <c r="W198" s="1">
        <f t="shared" si="35"/>
        <v>115.26499999999999</v>
      </c>
      <c r="X198" s="1">
        <f t="shared" si="36"/>
        <v>94.8</v>
      </c>
      <c r="Y198" s="1">
        <f t="shared" si="37"/>
        <v>75.68416666666667</v>
      </c>
    </row>
    <row r="199" spans="1:25" x14ac:dyDescent="0.3">
      <c r="A199" s="5">
        <v>40179</v>
      </c>
      <c r="B199" s="6">
        <f>BC!B200</f>
        <v>11305.1</v>
      </c>
      <c r="C199" s="2">
        <v>4075.3</v>
      </c>
      <c r="D199" s="2">
        <v>1716.6</v>
      </c>
      <c r="E199" s="2">
        <v>5197.8</v>
      </c>
      <c r="G199" s="1">
        <f t="shared" si="26"/>
        <v>98.442394728306198</v>
      </c>
      <c r="H199" s="1">
        <f t="shared" si="27"/>
        <v>121.39316326302645</v>
      </c>
      <c r="I199" s="1">
        <f t="shared" si="28"/>
        <v>105.51409384972365</v>
      </c>
      <c r="J199" s="1">
        <f t="shared" si="29"/>
        <v>83.144623571346685</v>
      </c>
      <c r="L199" s="1">
        <v>74.45</v>
      </c>
      <c r="M199" s="1">
        <v>82.63</v>
      </c>
      <c r="N199" s="1">
        <v>80.13</v>
      </c>
      <c r="O199" s="1">
        <v>66.62</v>
      </c>
      <c r="Q199" s="1">
        <f t="shared" si="30"/>
        <v>112.12581009624284</v>
      </c>
      <c r="R199" s="1">
        <f t="shared" si="31"/>
        <v>155.07964443605979</v>
      </c>
      <c r="S199" s="1">
        <f t="shared" si="32"/>
        <v>105.29230075757964</v>
      </c>
      <c r="T199" s="1">
        <f t="shared" si="33"/>
        <v>90.939265404928406</v>
      </c>
      <c r="V199" s="1">
        <f t="shared" si="34"/>
        <v>92.113333333333344</v>
      </c>
      <c r="W199" s="1">
        <f t="shared" si="35"/>
        <v>115.26499999999999</v>
      </c>
      <c r="X199" s="1">
        <f t="shared" si="36"/>
        <v>94.34666666666665</v>
      </c>
      <c r="Y199" s="1">
        <f t="shared" si="37"/>
        <v>76.413333333333341</v>
      </c>
    </row>
    <row r="200" spans="1:25" x14ac:dyDescent="0.3">
      <c r="A200" s="5">
        <v>40210</v>
      </c>
      <c r="B200" s="6">
        <f>BC!B201</f>
        <v>12197.3</v>
      </c>
      <c r="C200" s="2">
        <v>4754.6000000000004</v>
      </c>
      <c r="D200" s="2">
        <v>1795.4</v>
      </c>
      <c r="E200" s="2">
        <v>5320.7</v>
      </c>
      <c r="G200" s="1">
        <f t="shared" ref="G200:G263" si="38">100*B200/AVERAGE(B$151:B$162)</f>
        <v>106.21148165160584</v>
      </c>
      <c r="H200" s="1">
        <f t="shared" ref="H200:H263" si="39">100*C200/AVERAGE(C$151:C$162)</f>
        <v>141.62783943522825</v>
      </c>
      <c r="I200" s="1">
        <f t="shared" ref="I200:I263" si="40">100*D200/AVERAGE(D$151:D$162)</f>
        <v>110.35768618070246</v>
      </c>
      <c r="J200" s="1">
        <f t="shared" ref="J200:J263" si="41">100*E200/AVERAGE(E$151:E$162)</f>
        <v>85.110546507380874</v>
      </c>
      <c r="L200" s="1">
        <v>79.83</v>
      </c>
      <c r="M200" s="1">
        <v>96.48</v>
      </c>
      <c r="N200" s="1">
        <v>81.91</v>
      </c>
      <c r="O200" s="1">
        <v>67.63</v>
      </c>
      <c r="Q200" s="1">
        <f t="shared" si="30"/>
        <v>114.02033413227277</v>
      </c>
      <c r="R200" s="1">
        <f t="shared" si="31"/>
        <v>158.22074056789947</v>
      </c>
      <c r="S200" s="1">
        <f t="shared" si="32"/>
        <v>107.80937063008703</v>
      </c>
      <c r="T200" s="1">
        <f t="shared" si="33"/>
        <v>91.861441623499374</v>
      </c>
      <c r="V200" s="1">
        <f t="shared" si="34"/>
        <v>92.755833333333328</v>
      </c>
      <c r="W200" s="1">
        <f t="shared" si="35"/>
        <v>116.20166666666667</v>
      </c>
      <c r="X200" s="1">
        <f t="shared" si="36"/>
        <v>95.05083333333333</v>
      </c>
      <c r="Y200" s="1">
        <f t="shared" si="37"/>
        <v>76.767499999999998</v>
      </c>
    </row>
    <row r="201" spans="1:25" x14ac:dyDescent="0.3">
      <c r="A201" s="5">
        <v>40238</v>
      </c>
      <c r="B201" s="6">
        <f>BC!B202</f>
        <v>15727.5</v>
      </c>
      <c r="C201" s="2">
        <v>6636.9</v>
      </c>
      <c r="D201" s="2">
        <v>2071.9</v>
      </c>
      <c r="E201" s="2">
        <v>6648.5</v>
      </c>
      <c r="G201" s="1">
        <f t="shared" si="38"/>
        <v>136.95170879421107</v>
      </c>
      <c r="H201" s="1">
        <f t="shared" si="39"/>
        <v>197.69692667052249</v>
      </c>
      <c r="I201" s="1">
        <f t="shared" si="40"/>
        <v>127.35328617455578</v>
      </c>
      <c r="J201" s="1">
        <f t="shared" si="41"/>
        <v>106.35019235332227</v>
      </c>
      <c r="L201" s="1">
        <v>102.43</v>
      </c>
      <c r="M201" s="1">
        <v>136.74</v>
      </c>
      <c r="N201" s="1">
        <v>90.21</v>
      </c>
      <c r="O201" s="1">
        <v>83.66</v>
      </c>
      <c r="Q201" s="1">
        <f t="shared" si="30"/>
        <v>116.86364404891748</v>
      </c>
      <c r="R201" s="1">
        <f t="shared" si="31"/>
        <v>163.27394856188238</v>
      </c>
      <c r="S201" s="1">
        <f t="shared" si="32"/>
        <v>111.54297305188321</v>
      </c>
      <c r="T201" s="1">
        <f t="shared" si="33"/>
        <v>93.259369059774826</v>
      </c>
      <c r="V201" s="1">
        <f t="shared" si="34"/>
        <v>93.883333333333326</v>
      </c>
      <c r="W201" s="1">
        <f t="shared" si="35"/>
        <v>118.61</v>
      </c>
      <c r="X201" s="1">
        <f t="shared" si="36"/>
        <v>95.891666666666666</v>
      </c>
      <c r="Y201" s="1">
        <f t="shared" si="37"/>
        <v>77.260833333333338</v>
      </c>
    </row>
    <row r="202" spans="1:25" x14ac:dyDescent="0.3">
      <c r="A202" s="5">
        <v>40269</v>
      </c>
      <c r="B202" s="6">
        <f>BC!B203</f>
        <v>15161.2</v>
      </c>
      <c r="C202" s="2">
        <v>7017.4</v>
      </c>
      <c r="D202" s="2">
        <v>1918.9</v>
      </c>
      <c r="E202" s="2">
        <v>5946.5</v>
      </c>
      <c r="G202" s="1">
        <f t="shared" si="38"/>
        <v>132.02048942112816</v>
      </c>
      <c r="H202" s="1">
        <f t="shared" si="39"/>
        <v>209.03108578066937</v>
      </c>
      <c r="I202" s="1">
        <f t="shared" si="40"/>
        <v>117.94884928826443</v>
      </c>
      <c r="J202" s="1">
        <f t="shared" si="41"/>
        <v>95.120917324062702</v>
      </c>
      <c r="L202" s="1">
        <v>96.87</v>
      </c>
      <c r="M202" s="1">
        <v>137.63999999999999</v>
      </c>
      <c r="N202" s="1">
        <v>83.46</v>
      </c>
      <c r="O202" s="1">
        <v>75.11</v>
      </c>
      <c r="Q202" s="1">
        <f t="shared" si="30"/>
        <v>118.92412397855855</v>
      </c>
      <c r="R202" s="1">
        <f t="shared" si="31"/>
        <v>166.80699907906856</v>
      </c>
      <c r="S202" s="1">
        <f t="shared" si="32"/>
        <v>114.02828502205125</v>
      </c>
      <c r="T202" s="1">
        <f t="shared" si="33"/>
        <v>94.46600958167484</v>
      </c>
      <c r="V202" s="1">
        <f t="shared" si="34"/>
        <v>94.154166666666654</v>
      </c>
      <c r="W202" s="1">
        <f t="shared" si="35"/>
        <v>119.10583333333334</v>
      </c>
      <c r="X202" s="1">
        <f t="shared" si="36"/>
        <v>95.638333333333321</v>
      </c>
      <c r="Y202" s="1">
        <f t="shared" si="37"/>
        <v>77.689166666666665</v>
      </c>
    </row>
    <row r="203" spans="1:25" x14ac:dyDescent="0.3">
      <c r="A203" s="5">
        <v>40299</v>
      </c>
      <c r="B203" s="6">
        <f>BC!B204</f>
        <v>17702.5</v>
      </c>
      <c r="C203" s="2">
        <v>8573.7999999999993</v>
      </c>
      <c r="D203" s="2">
        <v>2330.5</v>
      </c>
      <c r="E203" s="2">
        <v>6494.3</v>
      </c>
      <c r="G203" s="1">
        <f t="shared" si="38"/>
        <v>154.14958670669347</v>
      </c>
      <c r="H203" s="1">
        <f t="shared" si="39"/>
        <v>255.39241360992713</v>
      </c>
      <c r="I203" s="1">
        <f t="shared" si="40"/>
        <v>143.24862851962075</v>
      </c>
      <c r="J203" s="1">
        <f t="shared" si="41"/>
        <v>103.88359091527123</v>
      </c>
      <c r="L203" s="1">
        <v>107.89</v>
      </c>
      <c r="M203" s="1">
        <v>154.18</v>
      </c>
      <c r="N203" s="1">
        <v>99.78</v>
      </c>
      <c r="O203" s="1">
        <v>81.05</v>
      </c>
      <c r="Q203" s="1">
        <f t="shared" si="30"/>
        <v>123.07331157838063</v>
      </c>
      <c r="R203" s="1">
        <f t="shared" si="31"/>
        <v>174.76052058691383</v>
      </c>
      <c r="S203" s="1">
        <f t="shared" si="32"/>
        <v>118.64649869126708</v>
      </c>
      <c r="T203" s="1">
        <f t="shared" si="33"/>
        <v>96.50311524403412</v>
      </c>
      <c r="V203" s="1">
        <f t="shared" si="34"/>
        <v>95.530833333333348</v>
      </c>
      <c r="W203" s="1">
        <f t="shared" si="35"/>
        <v>121.37500000000001</v>
      </c>
      <c r="X203" s="1">
        <f t="shared" si="36"/>
        <v>96.508333333333326</v>
      </c>
      <c r="Y203" s="1">
        <f t="shared" si="37"/>
        <v>78.649166666666659</v>
      </c>
    </row>
    <row r="204" spans="1:25" x14ac:dyDescent="0.3">
      <c r="A204" s="5">
        <v>40330</v>
      </c>
      <c r="B204" s="6">
        <f>BC!B205</f>
        <v>17093.8</v>
      </c>
      <c r="C204" s="2">
        <v>7628.2</v>
      </c>
      <c r="D204" s="2">
        <v>2540.3000000000002</v>
      </c>
      <c r="E204" s="2">
        <v>6531.5</v>
      </c>
      <c r="G204" s="1">
        <f t="shared" si="38"/>
        <v>148.84915719513498</v>
      </c>
      <c r="H204" s="1">
        <f t="shared" si="39"/>
        <v>227.225315437641</v>
      </c>
      <c r="I204" s="1">
        <f t="shared" si="40"/>
        <v>156.14438576631309</v>
      </c>
      <c r="J204" s="1">
        <f t="shared" si="41"/>
        <v>104.47864651511233</v>
      </c>
      <c r="L204" s="1">
        <v>105.02</v>
      </c>
      <c r="M204" s="1">
        <v>136.94999999999999</v>
      </c>
      <c r="N204" s="1">
        <v>108.59</v>
      </c>
      <c r="O204" s="1">
        <v>82.95</v>
      </c>
      <c r="Q204" s="1">
        <f t="shared" si="30"/>
        <v>124.97886547703796</v>
      </c>
      <c r="R204" s="1">
        <f t="shared" si="31"/>
        <v>176.87618064157394</v>
      </c>
      <c r="S204" s="1">
        <f t="shared" si="32"/>
        <v>123.09721503685454</v>
      </c>
      <c r="T204" s="1">
        <f t="shared" si="33"/>
        <v>97.561258467945109</v>
      </c>
      <c r="V204" s="1">
        <f t="shared" si="34"/>
        <v>95.452500000000001</v>
      </c>
      <c r="W204" s="1">
        <f t="shared" si="35"/>
        <v>120.29666666666667</v>
      </c>
      <c r="X204" s="1">
        <f t="shared" si="36"/>
        <v>97.162500000000009</v>
      </c>
      <c r="Y204" s="1">
        <f t="shared" si="37"/>
        <v>78.948333333333338</v>
      </c>
    </row>
    <row r="205" spans="1:25" x14ac:dyDescent="0.3">
      <c r="A205" s="5">
        <v>40360</v>
      </c>
      <c r="B205" s="6">
        <f>BC!B206</f>
        <v>17673</v>
      </c>
      <c r="C205" s="2">
        <v>7954.5</v>
      </c>
      <c r="D205" s="2">
        <v>2569.6999999999998</v>
      </c>
      <c r="E205" s="2">
        <v>6830.4</v>
      </c>
      <c r="G205" s="1">
        <f t="shared" si="38"/>
        <v>153.89270701129183</v>
      </c>
      <c r="H205" s="1">
        <f t="shared" si="39"/>
        <v>236.94498985982477</v>
      </c>
      <c r="I205" s="1">
        <f t="shared" si="40"/>
        <v>157.95151285426707</v>
      </c>
      <c r="J205" s="1">
        <f t="shared" si="41"/>
        <v>109.25988626759907</v>
      </c>
      <c r="L205" s="1">
        <v>105.91</v>
      </c>
      <c r="M205" s="1">
        <v>135.36000000000001</v>
      </c>
      <c r="N205" s="1">
        <v>112.45</v>
      </c>
      <c r="O205" s="1">
        <v>85.5</v>
      </c>
      <c r="Q205" s="1">
        <f t="shared" si="30"/>
        <v>127.54120415622641</v>
      </c>
      <c r="R205" s="1">
        <f t="shared" si="31"/>
        <v>180.73863170933319</v>
      </c>
      <c r="S205" s="1">
        <f t="shared" si="32"/>
        <v>127.36865290149416</v>
      </c>
      <c r="T205" s="1">
        <f t="shared" si="33"/>
        <v>99.008507268902747</v>
      </c>
      <c r="V205" s="1">
        <f t="shared" si="34"/>
        <v>95.683333333333337</v>
      </c>
      <c r="W205" s="1">
        <f t="shared" si="35"/>
        <v>119.87166666666667</v>
      </c>
      <c r="X205" s="1">
        <f t="shared" si="36"/>
        <v>97.725000000000009</v>
      </c>
      <c r="Y205" s="1">
        <f t="shared" si="37"/>
        <v>79.49166666666666</v>
      </c>
    </row>
    <row r="206" spans="1:25" x14ac:dyDescent="0.3">
      <c r="A206" s="5">
        <v>40391</v>
      </c>
      <c r="B206" s="6">
        <f>BC!B207</f>
        <v>19236.2</v>
      </c>
      <c r="C206" s="2">
        <v>9181.7999999999993</v>
      </c>
      <c r="D206" s="2">
        <v>2476.1</v>
      </c>
      <c r="E206" s="2">
        <v>7138.4</v>
      </c>
      <c r="G206" s="1">
        <f t="shared" si="38"/>
        <v>167.5047185316931</v>
      </c>
      <c r="H206" s="1">
        <f t="shared" si="39"/>
        <v>273.50323815386747</v>
      </c>
      <c r="I206" s="1">
        <f t="shared" si="40"/>
        <v>152.1982102885359</v>
      </c>
      <c r="J206" s="1">
        <f t="shared" si="41"/>
        <v>114.18669069639101</v>
      </c>
      <c r="L206" s="1">
        <v>111.92</v>
      </c>
      <c r="M206" s="1">
        <v>145.94999999999999</v>
      </c>
      <c r="N206" s="1">
        <v>109.31</v>
      </c>
      <c r="O206" s="1">
        <v>89.65</v>
      </c>
      <c r="Q206" s="1">
        <f t="shared" si="30"/>
        <v>131.45636999964444</v>
      </c>
      <c r="R206" s="1">
        <f t="shared" si="31"/>
        <v>188.41463263274693</v>
      </c>
      <c r="S206" s="1">
        <f t="shared" si="32"/>
        <v>130.51063633616252</v>
      </c>
      <c r="T206" s="1">
        <f t="shared" si="33"/>
        <v>101.07920477964016</v>
      </c>
      <c r="V206" s="1">
        <f t="shared" si="34"/>
        <v>96.671666666666681</v>
      </c>
      <c r="W206" s="1">
        <f t="shared" si="35"/>
        <v>120.88249999999999</v>
      </c>
      <c r="X206" s="1">
        <f t="shared" si="36"/>
        <v>97.790833333333339</v>
      </c>
      <c r="Y206" s="1">
        <f t="shared" si="37"/>
        <v>80.625</v>
      </c>
    </row>
    <row r="207" spans="1:25" x14ac:dyDescent="0.3">
      <c r="A207" s="5">
        <v>40422</v>
      </c>
      <c r="B207" s="6">
        <f>BC!B208</f>
        <v>18832.8</v>
      </c>
      <c r="C207" s="2">
        <v>8906.2000000000007</v>
      </c>
      <c r="D207" s="2">
        <v>2448.8000000000002</v>
      </c>
      <c r="E207" s="2">
        <v>7152.1</v>
      </c>
      <c r="G207" s="1">
        <f t="shared" si="38"/>
        <v>163.99199754440428</v>
      </c>
      <c r="H207" s="1">
        <f t="shared" si="39"/>
        <v>265.29379202835776</v>
      </c>
      <c r="I207" s="1">
        <f t="shared" si="40"/>
        <v>150.52016370686434</v>
      </c>
      <c r="J207" s="1">
        <f t="shared" si="41"/>
        <v>114.4058375167626</v>
      </c>
      <c r="L207" s="1">
        <v>107.36</v>
      </c>
      <c r="M207" s="1">
        <v>137.71</v>
      </c>
      <c r="N207" s="1">
        <v>106.55</v>
      </c>
      <c r="O207" s="1">
        <v>88.25</v>
      </c>
      <c r="Q207" s="1">
        <f t="shared" si="30"/>
        <v>135.06255455972345</v>
      </c>
      <c r="R207" s="1">
        <f t="shared" si="31"/>
        <v>196.86386845822176</v>
      </c>
      <c r="S207" s="1">
        <f t="shared" si="32"/>
        <v>133.41545995174849</v>
      </c>
      <c r="T207" s="1">
        <f t="shared" si="33"/>
        <v>102.39928444030919</v>
      </c>
      <c r="V207" s="1">
        <f t="shared" si="34"/>
        <v>97.544999999999973</v>
      </c>
      <c r="W207" s="1">
        <f t="shared" si="35"/>
        <v>122.6725</v>
      </c>
      <c r="X207" s="1">
        <f t="shared" si="36"/>
        <v>97.993333333333339</v>
      </c>
      <c r="Y207" s="1">
        <f t="shared" si="37"/>
        <v>81.129166666666663</v>
      </c>
    </row>
    <row r="208" spans="1:25" x14ac:dyDescent="0.3">
      <c r="A208" s="5">
        <v>40452</v>
      </c>
      <c r="B208" s="6">
        <f>BC!B209</f>
        <v>18380.5</v>
      </c>
      <c r="C208" s="2">
        <v>8209.6</v>
      </c>
      <c r="D208" s="2">
        <v>2691.2</v>
      </c>
      <c r="E208" s="2">
        <v>7183.3</v>
      </c>
      <c r="G208" s="1">
        <f t="shared" si="38"/>
        <v>160.05346580778871</v>
      </c>
      <c r="H208" s="1">
        <f t="shared" si="39"/>
        <v>244.54379140778397</v>
      </c>
      <c r="I208" s="1">
        <f t="shared" si="40"/>
        <v>165.41974214632197</v>
      </c>
      <c r="J208" s="1">
        <f t="shared" si="41"/>
        <v>114.90491640695191</v>
      </c>
      <c r="L208" s="1">
        <v>103.86</v>
      </c>
      <c r="M208" s="1">
        <v>125.58</v>
      </c>
      <c r="N208" s="1">
        <v>113.69</v>
      </c>
      <c r="O208" s="1">
        <v>88.08</v>
      </c>
      <c r="Q208" s="1">
        <f t="shared" si="30"/>
        <v>138.18197386648205</v>
      </c>
      <c r="R208" s="1">
        <f t="shared" si="31"/>
        <v>203.70408064480094</v>
      </c>
      <c r="S208" s="1">
        <f t="shared" si="32"/>
        <v>136.22552208454775</v>
      </c>
      <c r="T208" s="1">
        <f t="shared" si="33"/>
        <v>103.68110671810309</v>
      </c>
      <c r="V208" s="1">
        <f t="shared" si="34"/>
        <v>98.051666666666662</v>
      </c>
      <c r="W208" s="1">
        <f t="shared" si="35"/>
        <v>123.38500000000001</v>
      </c>
      <c r="X208" s="1">
        <f t="shared" si="36"/>
        <v>98.165833333333339</v>
      </c>
      <c r="Y208" s="1">
        <f t="shared" si="37"/>
        <v>81.604166666666671</v>
      </c>
    </row>
    <row r="209" spans="1:25" x14ac:dyDescent="0.3">
      <c r="A209" s="5">
        <v>40483</v>
      </c>
      <c r="B209" s="6">
        <f>BC!B210</f>
        <v>17687.3</v>
      </c>
      <c r="C209" s="2">
        <v>7432.4</v>
      </c>
      <c r="D209" s="2">
        <v>2970.6</v>
      </c>
      <c r="E209" s="2">
        <v>6983.1</v>
      </c>
      <c r="G209" s="1">
        <f t="shared" si="38"/>
        <v>154.01722835516449</v>
      </c>
      <c r="H209" s="1">
        <f t="shared" si="39"/>
        <v>221.39291503352337</v>
      </c>
      <c r="I209" s="1">
        <f t="shared" si="40"/>
        <v>182.59359617266054</v>
      </c>
      <c r="J209" s="1">
        <f t="shared" si="41"/>
        <v>111.70249352823716</v>
      </c>
      <c r="L209" s="1">
        <v>98.27</v>
      </c>
      <c r="M209" s="1">
        <v>111.5</v>
      </c>
      <c r="N209" s="1">
        <v>121.57</v>
      </c>
      <c r="O209" s="1">
        <v>84.3</v>
      </c>
      <c r="Q209" s="1">
        <f t="shared" si="30"/>
        <v>141.83518047249899</v>
      </c>
      <c r="R209" s="1">
        <f t="shared" si="31"/>
        <v>211.24529294804802</v>
      </c>
      <c r="S209" s="1">
        <f t="shared" si="32"/>
        <v>140.98203629620903</v>
      </c>
      <c r="T209" s="1">
        <f t="shared" si="33"/>
        <v>105.12795561610385</v>
      </c>
      <c r="V209" s="1">
        <f t="shared" si="34"/>
        <v>99.082499999999982</v>
      </c>
      <c r="W209" s="1">
        <f t="shared" si="35"/>
        <v>124.85833333333333</v>
      </c>
      <c r="X209" s="1">
        <f t="shared" si="36"/>
        <v>100.08499999999999</v>
      </c>
      <c r="Y209" s="1">
        <f t="shared" si="37"/>
        <v>82.254166666666663</v>
      </c>
    </row>
    <row r="210" spans="1:25" x14ac:dyDescent="0.3">
      <c r="A210" s="5">
        <v>40513</v>
      </c>
      <c r="B210" s="6">
        <f>BC!B211</f>
        <v>20918.2</v>
      </c>
      <c r="C210" s="2">
        <v>9634.2000000000007</v>
      </c>
      <c r="D210" s="2">
        <v>2677.3</v>
      </c>
      <c r="E210" s="2">
        <v>8136.2</v>
      </c>
      <c r="G210" s="1">
        <f t="shared" si="38"/>
        <v>182.15121506272874</v>
      </c>
      <c r="H210" s="1">
        <f t="shared" si="39"/>
        <v>286.97912141649687</v>
      </c>
      <c r="I210" s="1">
        <f t="shared" si="40"/>
        <v>164.5653521285478</v>
      </c>
      <c r="J210" s="1">
        <f t="shared" si="41"/>
        <v>130.14761751148387</v>
      </c>
      <c r="L210" s="1">
        <v>112.82</v>
      </c>
      <c r="M210" s="1">
        <v>140.44999999999999</v>
      </c>
      <c r="N210" s="1">
        <v>105.5</v>
      </c>
      <c r="O210" s="1">
        <v>96.17</v>
      </c>
      <c r="Q210" s="1">
        <f t="shared" ref="Q210:Q266" si="42">AVERAGE(G199:G210)</f>
        <v>146.51967923417922</v>
      </c>
      <c r="R210" s="1">
        <f t="shared" ref="R210:R266" si="43">AVERAGE(H199:H210)</f>
        <v>223.41871600807244</v>
      </c>
      <c r="S210" s="1">
        <f t="shared" ref="S210:S266" si="44">AVERAGE(I199:I210)</f>
        <v>144.48462558969817</v>
      </c>
      <c r="T210" s="1">
        <f t="shared" ref="T210:T266" si="45">AVERAGE(J199:J210)</f>
        <v>106.05799659282684</v>
      </c>
      <c r="V210" s="1">
        <f t="shared" si="34"/>
        <v>100.55249999999999</v>
      </c>
      <c r="W210" s="1">
        <f t="shared" si="35"/>
        <v>128.43083333333334</v>
      </c>
      <c r="X210" s="1">
        <f t="shared" si="36"/>
        <v>101.09583333333335</v>
      </c>
      <c r="Y210" s="1">
        <f t="shared" si="37"/>
        <v>82.414166666666659</v>
      </c>
    </row>
    <row r="211" spans="1:25" x14ac:dyDescent="0.3">
      <c r="A211" s="5">
        <v>40544</v>
      </c>
      <c r="B211" s="6">
        <f>BC!B212</f>
        <v>15214.4</v>
      </c>
      <c r="C211" s="2">
        <v>6685.9</v>
      </c>
      <c r="D211" s="2">
        <v>2332.3000000000002</v>
      </c>
      <c r="E211" s="2">
        <v>5924.2</v>
      </c>
      <c r="G211" s="1">
        <f t="shared" si="38"/>
        <v>132.48374365147959</v>
      </c>
      <c r="H211" s="1">
        <f t="shared" si="39"/>
        <v>199.15651614857032</v>
      </c>
      <c r="I211" s="1">
        <f t="shared" si="40"/>
        <v>143.35926895357713</v>
      </c>
      <c r="J211" s="1">
        <f t="shared" si="41"/>
        <v>94.764203886523546</v>
      </c>
      <c r="L211" s="1">
        <v>79.89</v>
      </c>
      <c r="M211" s="1">
        <v>96.4</v>
      </c>
      <c r="N211" s="1">
        <v>89.28</v>
      </c>
      <c r="O211" s="1">
        <v>67.44</v>
      </c>
      <c r="Q211" s="1">
        <f t="shared" si="42"/>
        <v>149.35645831111034</v>
      </c>
      <c r="R211" s="1">
        <f t="shared" si="43"/>
        <v>229.89899541520109</v>
      </c>
      <c r="S211" s="1">
        <f t="shared" si="44"/>
        <v>147.63839018168593</v>
      </c>
      <c r="T211" s="1">
        <f t="shared" si="45"/>
        <v>107.02629495242489</v>
      </c>
      <c r="V211" s="1">
        <f t="shared" ref="V211:V266" si="46">AVERAGE(L200:L211)</f>
        <v>101.00583333333333</v>
      </c>
      <c r="W211" s="1">
        <f t="shared" ref="W211:W266" si="47">AVERAGE(M200:M211)</f>
        <v>129.57833333333335</v>
      </c>
      <c r="X211" s="1">
        <f t="shared" ref="X211:X266" si="48">AVERAGE(N200:N211)</f>
        <v>101.85833333333333</v>
      </c>
      <c r="Y211" s="1">
        <f t="shared" ref="Y211:Y266" si="49">AVERAGE(O200:O211)</f>
        <v>82.482500000000002</v>
      </c>
    </row>
    <row r="212" spans="1:25" x14ac:dyDescent="0.3">
      <c r="A212" s="5">
        <v>40575</v>
      </c>
      <c r="B212" s="6">
        <f>BC!B213</f>
        <v>16732.5</v>
      </c>
      <c r="C212" s="2">
        <v>7361.5</v>
      </c>
      <c r="D212" s="2">
        <v>2275</v>
      </c>
      <c r="E212" s="2">
        <v>6648.6</v>
      </c>
      <c r="G212" s="1">
        <f t="shared" si="38"/>
        <v>145.70303401043631</v>
      </c>
      <c r="H212" s="1">
        <f t="shared" si="39"/>
        <v>219.28097842140929</v>
      </c>
      <c r="I212" s="1">
        <f t="shared" si="40"/>
        <v>139.83721513929939</v>
      </c>
      <c r="J212" s="1">
        <f t="shared" si="41"/>
        <v>106.3517919651498</v>
      </c>
      <c r="L212" s="1">
        <v>87.05</v>
      </c>
      <c r="M212" s="1">
        <v>103.46</v>
      </c>
      <c r="N212" s="1">
        <v>86.72</v>
      </c>
      <c r="O212" s="1">
        <v>76.39</v>
      </c>
      <c r="Q212" s="1">
        <f t="shared" si="42"/>
        <v>152.64742100767953</v>
      </c>
      <c r="R212" s="1">
        <f t="shared" si="43"/>
        <v>236.37009033071615</v>
      </c>
      <c r="S212" s="1">
        <f t="shared" si="44"/>
        <v>150.09501759490234</v>
      </c>
      <c r="T212" s="1">
        <f t="shared" si="45"/>
        <v>108.79639874057227</v>
      </c>
      <c r="V212" s="1">
        <f t="shared" si="46"/>
        <v>101.6075</v>
      </c>
      <c r="W212" s="1">
        <f t="shared" si="47"/>
        <v>130.16</v>
      </c>
      <c r="X212" s="1">
        <f t="shared" si="48"/>
        <v>102.25916666666666</v>
      </c>
      <c r="Y212" s="1">
        <f t="shared" si="49"/>
        <v>83.212499999999991</v>
      </c>
    </row>
    <row r="213" spans="1:25" x14ac:dyDescent="0.3">
      <c r="A213" s="5">
        <v>40603</v>
      </c>
      <c r="B213" s="6">
        <f>BC!B214</f>
        <v>19286</v>
      </c>
      <c r="C213" s="2">
        <v>8763.1</v>
      </c>
      <c r="D213" s="2">
        <v>2709.7</v>
      </c>
      <c r="E213" s="2">
        <v>7430.5</v>
      </c>
      <c r="G213" s="1">
        <f t="shared" si="38"/>
        <v>167.93836628867621</v>
      </c>
      <c r="H213" s="1">
        <f t="shared" si="39"/>
        <v>261.0311950016507</v>
      </c>
      <c r="I213" s="1">
        <f t="shared" si="40"/>
        <v>166.55687993976244</v>
      </c>
      <c r="J213" s="1">
        <f t="shared" si="41"/>
        <v>118.85915684460571</v>
      </c>
      <c r="L213" s="1">
        <v>97.99</v>
      </c>
      <c r="M213" s="1">
        <v>120.94</v>
      </c>
      <c r="N213" s="1">
        <v>98.89</v>
      </c>
      <c r="O213" s="1">
        <v>83.95</v>
      </c>
      <c r="Q213" s="1">
        <f t="shared" si="42"/>
        <v>155.22964246555165</v>
      </c>
      <c r="R213" s="1">
        <f t="shared" si="43"/>
        <v>241.64794602497685</v>
      </c>
      <c r="S213" s="1">
        <f t="shared" si="44"/>
        <v>153.36198374200291</v>
      </c>
      <c r="T213" s="1">
        <f t="shared" si="45"/>
        <v>109.83881244817923</v>
      </c>
      <c r="V213" s="1">
        <f t="shared" si="46"/>
        <v>101.2375</v>
      </c>
      <c r="W213" s="1">
        <f t="shared" si="47"/>
        <v>128.84333333333333</v>
      </c>
      <c r="X213" s="1">
        <f t="shared" si="48"/>
        <v>102.9825</v>
      </c>
      <c r="Y213" s="1">
        <f t="shared" si="49"/>
        <v>83.236666666666665</v>
      </c>
    </row>
    <row r="214" spans="1:25" x14ac:dyDescent="0.3">
      <c r="A214" s="5">
        <v>40634</v>
      </c>
      <c r="B214" s="6">
        <f>BC!B215</f>
        <v>20172.900000000001</v>
      </c>
      <c r="C214" s="2">
        <v>10316</v>
      </c>
      <c r="D214" s="2">
        <v>2588.1</v>
      </c>
      <c r="E214" s="2">
        <v>6779.7</v>
      </c>
      <c r="G214" s="1">
        <f t="shared" si="38"/>
        <v>175.66130194466641</v>
      </c>
      <c r="H214" s="1">
        <f t="shared" si="39"/>
        <v>307.28826643961941</v>
      </c>
      <c r="I214" s="1">
        <f t="shared" si="40"/>
        <v>159.08250395693219</v>
      </c>
      <c r="J214" s="1">
        <f t="shared" si="41"/>
        <v>108.44888307104144</v>
      </c>
      <c r="L214" s="1">
        <v>97.92</v>
      </c>
      <c r="M214" s="1">
        <v>135.15</v>
      </c>
      <c r="N214" s="1">
        <v>90.84</v>
      </c>
      <c r="O214" s="1">
        <v>74.28</v>
      </c>
      <c r="Q214" s="1">
        <f t="shared" si="42"/>
        <v>158.86637684251315</v>
      </c>
      <c r="R214" s="1">
        <f t="shared" si="43"/>
        <v>249.83604441322268</v>
      </c>
      <c r="S214" s="1">
        <f t="shared" si="44"/>
        <v>156.78978829772521</v>
      </c>
      <c r="T214" s="1">
        <f t="shared" si="45"/>
        <v>110.94947626042745</v>
      </c>
      <c r="V214" s="1">
        <f t="shared" si="46"/>
        <v>101.32499999999999</v>
      </c>
      <c r="W214" s="1">
        <f t="shared" si="47"/>
        <v>128.63583333333335</v>
      </c>
      <c r="X214" s="1">
        <f t="shared" si="48"/>
        <v>103.59749999999998</v>
      </c>
      <c r="Y214" s="1">
        <f t="shared" si="49"/>
        <v>83.16749999999999</v>
      </c>
    </row>
    <row r="215" spans="1:25" x14ac:dyDescent="0.3">
      <c r="A215" s="5">
        <v>40664</v>
      </c>
      <c r="B215" s="6">
        <f>BC!B216</f>
        <v>23208.7</v>
      </c>
      <c r="C215" s="2">
        <v>12100.7</v>
      </c>
      <c r="D215" s="2">
        <v>2970.7</v>
      </c>
      <c r="E215" s="2">
        <v>7611.8</v>
      </c>
      <c r="G215" s="1">
        <f t="shared" si="38"/>
        <v>202.0963995480659</v>
      </c>
      <c r="H215" s="1">
        <f t="shared" si="39"/>
        <v>360.45008973496533</v>
      </c>
      <c r="I215" s="1">
        <f t="shared" si="40"/>
        <v>182.59974286343589</v>
      </c>
      <c r="J215" s="1">
        <f t="shared" si="41"/>
        <v>121.75925308791734</v>
      </c>
      <c r="L215" s="1">
        <v>110.44</v>
      </c>
      <c r="M215" s="1">
        <v>152.66999999999999</v>
      </c>
      <c r="N215" s="1">
        <v>104.66</v>
      </c>
      <c r="O215" s="1">
        <v>83.48</v>
      </c>
      <c r="Q215" s="1">
        <f t="shared" si="42"/>
        <v>162.8619445792942</v>
      </c>
      <c r="R215" s="1">
        <f t="shared" si="43"/>
        <v>258.59085075697584</v>
      </c>
      <c r="S215" s="1">
        <f t="shared" si="44"/>
        <v>160.06904782637648</v>
      </c>
      <c r="T215" s="1">
        <f t="shared" si="45"/>
        <v>112.43911477481464</v>
      </c>
      <c r="V215" s="1">
        <f t="shared" si="46"/>
        <v>101.53750000000001</v>
      </c>
      <c r="W215" s="1">
        <f t="shared" si="47"/>
        <v>128.51000000000002</v>
      </c>
      <c r="X215" s="1">
        <f t="shared" si="48"/>
        <v>104.00416666666668</v>
      </c>
      <c r="Y215" s="1">
        <f t="shared" si="49"/>
        <v>83.36999999999999</v>
      </c>
    </row>
    <row r="216" spans="1:25" x14ac:dyDescent="0.3">
      <c r="A216" s="5">
        <v>40695</v>
      </c>
      <c r="B216" s="6">
        <f>BC!B217</f>
        <v>23689.1</v>
      </c>
      <c r="C216" s="2">
        <v>10948.6</v>
      </c>
      <c r="D216" s="2">
        <v>3297</v>
      </c>
      <c r="E216" s="2">
        <v>8987.6</v>
      </c>
      <c r="G216" s="1">
        <f t="shared" si="38"/>
        <v>206.27962007928443</v>
      </c>
      <c r="H216" s="1">
        <f t="shared" si="39"/>
        <v>326.13186447662048</v>
      </c>
      <c r="I216" s="1">
        <f t="shared" si="40"/>
        <v>202.65639486341541</v>
      </c>
      <c r="J216" s="1">
        <f t="shared" si="41"/>
        <v>143.76671261107305</v>
      </c>
      <c r="L216" s="1">
        <v>112.95</v>
      </c>
      <c r="M216" s="1">
        <v>137.91</v>
      </c>
      <c r="N216" s="1">
        <v>116.15</v>
      </c>
      <c r="O216" s="1">
        <v>98.33</v>
      </c>
      <c r="Q216" s="1">
        <f t="shared" si="42"/>
        <v>167.64781648630665</v>
      </c>
      <c r="R216" s="1">
        <f t="shared" si="43"/>
        <v>266.83306317689079</v>
      </c>
      <c r="S216" s="1">
        <f t="shared" si="44"/>
        <v>163.94504858446834</v>
      </c>
      <c r="T216" s="1">
        <f t="shared" si="45"/>
        <v>115.71312028281136</v>
      </c>
      <c r="V216" s="1">
        <f t="shared" si="46"/>
        <v>102.19833333333334</v>
      </c>
      <c r="W216" s="1">
        <f t="shared" si="47"/>
        <v>128.59</v>
      </c>
      <c r="X216" s="1">
        <f t="shared" si="48"/>
        <v>104.63416666666667</v>
      </c>
      <c r="Y216" s="1">
        <f t="shared" si="49"/>
        <v>84.651666666666657</v>
      </c>
    </row>
    <row r="217" spans="1:25" x14ac:dyDescent="0.3">
      <c r="A217" s="5">
        <v>40725</v>
      </c>
      <c r="B217" s="6">
        <f>BC!B218</f>
        <v>22251.9</v>
      </c>
      <c r="C217" s="2">
        <v>10678.3</v>
      </c>
      <c r="D217" s="2">
        <v>3322.2</v>
      </c>
      <c r="E217" s="2">
        <v>7792.3</v>
      </c>
      <c r="G217" s="1">
        <f t="shared" si="38"/>
        <v>193.76478963076812</v>
      </c>
      <c r="H217" s="1">
        <f t="shared" si="39"/>
        <v>318.08029231506276</v>
      </c>
      <c r="I217" s="1">
        <f t="shared" si="40"/>
        <v>204.20536093880457</v>
      </c>
      <c r="J217" s="1">
        <f t="shared" si="41"/>
        <v>124.64655243660872</v>
      </c>
      <c r="L217" s="1">
        <v>105.28</v>
      </c>
      <c r="M217" s="1">
        <v>135.24</v>
      </c>
      <c r="N217" s="1">
        <v>116.28</v>
      </c>
      <c r="O217" s="1">
        <v>83.27</v>
      </c>
      <c r="Q217" s="1">
        <f t="shared" si="42"/>
        <v>170.97049003792969</v>
      </c>
      <c r="R217" s="1">
        <f t="shared" si="43"/>
        <v>273.59433838149397</v>
      </c>
      <c r="S217" s="1">
        <f t="shared" si="44"/>
        <v>167.79953592484648</v>
      </c>
      <c r="T217" s="1">
        <f t="shared" si="45"/>
        <v>116.99534246356217</v>
      </c>
      <c r="V217" s="1">
        <f t="shared" si="46"/>
        <v>102.14583333333333</v>
      </c>
      <c r="W217" s="1">
        <f t="shared" si="47"/>
        <v>128.58000000000001</v>
      </c>
      <c r="X217" s="1">
        <f t="shared" si="48"/>
        <v>104.95333333333333</v>
      </c>
      <c r="Y217" s="1">
        <f t="shared" si="49"/>
        <v>84.46583333333335</v>
      </c>
    </row>
    <row r="218" spans="1:25" x14ac:dyDescent="0.3">
      <c r="A218" s="5">
        <v>40756</v>
      </c>
      <c r="B218" s="6">
        <f>BC!B219</f>
        <v>26158.5</v>
      </c>
      <c r="C218" s="2">
        <v>12767.7</v>
      </c>
      <c r="D218" s="2">
        <v>3935.6</v>
      </c>
      <c r="E218" s="2">
        <v>8949.2000000000007</v>
      </c>
      <c r="G218" s="1">
        <f t="shared" si="38"/>
        <v>227.78262753097255</v>
      </c>
      <c r="H218" s="1">
        <f t="shared" si="39"/>
        <v>380.31837916063671</v>
      </c>
      <c r="I218" s="1">
        <f t="shared" si="40"/>
        <v>241.90916215482491</v>
      </c>
      <c r="J218" s="1">
        <f t="shared" si="41"/>
        <v>143.1524616693016</v>
      </c>
      <c r="L218" s="1">
        <v>122.01</v>
      </c>
      <c r="M218" s="1">
        <v>158.91</v>
      </c>
      <c r="N218" s="1">
        <v>137.22999999999999</v>
      </c>
      <c r="O218" s="1">
        <v>94.25</v>
      </c>
      <c r="Q218" s="1">
        <f t="shared" si="42"/>
        <v>175.99364912120294</v>
      </c>
      <c r="R218" s="1">
        <f t="shared" si="43"/>
        <v>282.49560013205809</v>
      </c>
      <c r="S218" s="1">
        <f t="shared" si="44"/>
        <v>175.27544858037058</v>
      </c>
      <c r="T218" s="1">
        <f t="shared" si="45"/>
        <v>119.40915671130473</v>
      </c>
      <c r="V218" s="1">
        <f t="shared" si="46"/>
        <v>102.98666666666666</v>
      </c>
      <c r="W218" s="1">
        <f t="shared" si="47"/>
        <v>129.66</v>
      </c>
      <c r="X218" s="1">
        <f t="shared" si="48"/>
        <v>107.28000000000002</v>
      </c>
      <c r="Y218" s="1">
        <f t="shared" si="49"/>
        <v>84.849166666666676</v>
      </c>
    </row>
    <row r="219" spans="1:25" x14ac:dyDescent="0.3">
      <c r="A219" s="5">
        <v>40787</v>
      </c>
      <c r="B219" s="6">
        <f>BC!B220</f>
        <v>23285.1</v>
      </c>
      <c r="C219" s="2">
        <v>11353.1</v>
      </c>
      <c r="D219" s="2">
        <v>3449.4</v>
      </c>
      <c r="E219" s="2">
        <v>8034.1</v>
      </c>
      <c r="G219" s="1">
        <f t="shared" si="38"/>
        <v>202.76167442022472</v>
      </c>
      <c r="H219" s="1">
        <f t="shared" si="39"/>
        <v>338.18092455560713</v>
      </c>
      <c r="I219" s="1">
        <f t="shared" si="40"/>
        <v>212.02395160505463</v>
      </c>
      <c r="J219" s="1">
        <f t="shared" si="41"/>
        <v>128.51441383557591</v>
      </c>
      <c r="L219" s="1">
        <v>109.09</v>
      </c>
      <c r="M219" s="1">
        <v>141.91999999999999</v>
      </c>
      <c r="N219" s="1">
        <v>117.86</v>
      </c>
      <c r="O219" s="1">
        <v>85.76</v>
      </c>
      <c r="Q219" s="1">
        <f t="shared" si="42"/>
        <v>179.22445552752131</v>
      </c>
      <c r="R219" s="1">
        <f t="shared" si="43"/>
        <v>288.56952784266218</v>
      </c>
      <c r="S219" s="1">
        <f t="shared" si="44"/>
        <v>180.40076423855308</v>
      </c>
      <c r="T219" s="1">
        <f t="shared" si="45"/>
        <v>120.58487140453917</v>
      </c>
      <c r="V219" s="1">
        <f t="shared" si="46"/>
        <v>103.13083333333333</v>
      </c>
      <c r="W219" s="1">
        <f t="shared" si="47"/>
        <v>130.01083333333335</v>
      </c>
      <c r="X219" s="1">
        <f t="shared" si="48"/>
        <v>108.22249999999998</v>
      </c>
      <c r="Y219" s="1">
        <f t="shared" si="49"/>
        <v>84.641666666666666</v>
      </c>
    </row>
    <row r="220" spans="1:25" x14ac:dyDescent="0.3">
      <c r="A220" s="5">
        <v>40817</v>
      </c>
      <c r="B220" s="6">
        <f>BC!B221</f>
        <v>22139.9</v>
      </c>
      <c r="C220" s="2">
        <v>10929.3</v>
      </c>
      <c r="D220" s="2">
        <v>3011.4</v>
      </c>
      <c r="E220" s="2">
        <v>7764.3</v>
      </c>
      <c r="G220" s="1">
        <f t="shared" si="38"/>
        <v>192.78951756687039</v>
      </c>
      <c r="H220" s="1">
        <f t="shared" si="39"/>
        <v>325.55696494751186</v>
      </c>
      <c r="I220" s="1">
        <f t="shared" si="40"/>
        <v>185.10144600900492</v>
      </c>
      <c r="J220" s="1">
        <f t="shared" si="41"/>
        <v>124.19866112490037</v>
      </c>
      <c r="L220" s="1">
        <v>104.3</v>
      </c>
      <c r="M220" s="1">
        <v>137.04</v>
      </c>
      <c r="N220" s="1">
        <v>105.39</v>
      </c>
      <c r="O220" s="1">
        <v>83.12</v>
      </c>
      <c r="Q220" s="1">
        <f t="shared" si="42"/>
        <v>181.95245984077815</v>
      </c>
      <c r="R220" s="1">
        <f t="shared" si="43"/>
        <v>295.32062563763952</v>
      </c>
      <c r="S220" s="1">
        <f t="shared" si="44"/>
        <v>182.04090622711001</v>
      </c>
      <c r="T220" s="1">
        <f t="shared" si="45"/>
        <v>121.35935013103489</v>
      </c>
      <c r="V220" s="1">
        <f t="shared" si="46"/>
        <v>103.16749999999998</v>
      </c>
      <c r="W220" s="1">
        <f t="shared" si="47"/>
        <v>130.96583333333334</v>
      </c>
      <c r="X220" s="1">
        <f t="shared" si="48"/>
        <v>107.53083333333332</v>
      </c>
      <c r="Y220" s="1">
        <f t="shared" si="49"/>
        <v>84.228333333333339</v>
      </c>
    </row>
    <row r="221" spans="1:25" x14ac:dyDescent="0.3">
      <c r="A221" s="5">
        <v>40848</v>
      </c>
      <c r="B221" s="6">
        <f>BC!B222</f>
        <v>21773.5</v>
      </c>
      <c r="C221" s="2">
        <v>10059.299999999999</v>
      </c>
      <c r="D221" s="2">
        <v>3389.8</v>
      </c>
      <c r="E221" s="2">
        <v>7867.4</v>
      </c>
      <c r="G221" s="1">
        <f t="shared" si="38"/>
        <v>189.59898467211923</v>
      </c>
      <c r="H221" s="1">
        <f t="shared" si="39"/>
        <v>299.64180482707087</v>
      </c>
      <c r="I221" s="1">
        <f t="shared" si="40"/>
        <v>208.36052390294375</v>
      </c>
      <c r="J221" s="1">
        <f t="shared" si="41"/>
        <v>125.84786091908364</v>
      </c>
      <c r="L221" s="1">
        <v>105.29</v>
      </c>
      <c r="M221" s="1">
        <v>132.78</v>
      </c>
      <c r="N221" s="1">
        <v>119.41</v>
      </c>
      <c r="O221" s="1">
        <v>84.15</v>
      </c>
      <c r="Q221" s="1">
        <f t="shared" si="42"/>
        <v>184.91760620052438</v>
      </c>
      <c r="R221" s="1">
        <f t="shared" si="43"/>
        <v>301.84136645376844</v>
      </c>
      <c r="S221" s="1">
        <f t="shared" si="44"/>
        <v>184.18815020463364</v>
      </c>
      <c r="T221" s="1">
        <f t="shared" si="45"/>
        <v>122.53813074693875</v>
      </c>
      <c r="V221" s="1">
        <f t="shared" si="46"/>
        <v>103.7525</v>
      </c>
      <c r="W221" s="1">
        <f t="shared" si="47"/>
        <v>132.73916666666665</v>
      </c>
      <c r="X221" s="1">
        <f t="shared" si="48"/>
        <v>107.35083333333334</v>
      </c>
      <c r="Y221" s="1">
        <f t="shared" si="49"/>
        <v>84.215833333333336</v>
      </c>
    </row>
    <row r="222" spans="1:25" x14ac:dyDescent="0.3">
      <c r="A222" s="5">
        <v>40878</v>
      </c>
      <c r="B222" s="6">
        <f>BC!B223</f>
        <v>22127.200000000001</v>
      </c>
      <c r="C222" s="2">
        <v>10493.4</v>
      </c>
      <c r="D222" s="2">
        <v>2745.4</v>
      </c>
      <c r="E222" s="2">
        <v>8501.2000000000007</v>
      </c>
      <c r="G222" s="1">
        <f t="shared" si="38"/>
        <v>192.67892868105341</v>
      </c>
      <c r="H222" s="1">
        <f t="shared" si="39"/>
        <v>312.57257610095991</v>
      </c>
      <c r="I222" s="1">
        <f t="shared" si="40"/>
        <v>168.75124854656374</v>
      </c>
      <c r="J222" s="1">
        <f t="shared" si="41"/>
        <v>135.98620068196786</v>
      </c>
      <c r="L222" s="1">
        <v>109.7</v>
      </c>
      <c r="M222" s="1">
        <v>144.58000000000001</v>
      </c>
      <c r="N222" s="1">
        <v>98.47</v>
      </c>
      <c r="O222" s="1">
        <v>91.43</v>
      </c>
      <c r="Q222" s="1">
        <f t="shared" si="42"/>
        <v>185.79491566871809</v>
      </c>
      <c r="R222" s="1">
        <f t="shared" si="43"/>
        <v>303.97415434414035</v>
      </c>
      <c r="S222" s="1">
        <f t="shared" si="44"/>
        <v>184.53697490613493</v>
      </c>
      <c r="T222" s="1">
        <f t="shared" si="45"/>
        <v>123.02467934447907</v>
      </c>
      <c r="V222" s="1">
        <f t="shared" si="46"/>
        <v>103.49250000000001</v>
      </c>
      <c r="W222" s="1">
        <f t="shared" si="47"/>
        <v>133.08333333333334</v>
      </c>
      <c r="X222" s="1">
        <f t="shared" si="48"/>
        <v>106.765</v>
      </c>
      <c r="Y222" s="1">
        <f t="shared" si="49"/>
        <v>83.820833333333326</v>
      </c>
    </row>
    <row r="223" spans="1:25" x14ac:dyDescent="0.3">
      <c r="A223" s="5">
        <v>40909</v>
      </c>
      <c r="B223" s="6">
        <f>BC!B224</f>
        <v>16140.4</v>
      </c>
      <c r="C223" s="2">
        <v>6953.1</v>
      </c>
      <c r="D223" s="2">
        <v>2503.4</v>
      </c>
      <c r="E223" s="2">
        <v>6196.6</v>
      </c>
      <c r="G223" s="1">
        <f t="shared" si="38"/>
        <v>140.54715375120551</v>
      </c>
      <c r="H223" s="1">
        <f t="shared" si="39"/>
        <v>207.11574693498619</v>
      </c>
      <c r="I223" s="1">
        <f t="shared" si="40"/>
        <v>153.8762568702075</v>
      </c>
      <c r="J223" s="1">
        <f t="shared" si="41"/>
        <v>99.121546504714857</v>
      </c>
      <c r="L223" s="1">
        <v>81.92</v>
      </c>
      <c r="M223" s="1">
        <v>99.71</v>
      </c>
      <c r="N223" s="1">
        <v>91.71</v>
      </c>
      <c r="O223" s="1">
        <v>67.209999999999994</v>
      </c>
      <c r="Q223" s="1">
        <f t="shared" si="42"/>
        <v>186.46686651036194</v>
      </c>
      <c r="R223" s="1">
        <f t="shared" si="43"/>
        <v>304.63742357634169</v>
      </c>
      <c r="S223" s="1">
        <f t="shared" si="44"/>
        <v>185.41339056585412</v>
      </c>
      <c r="T223" s="1">
        <f t="shared" si="45"/>
        <v>123.38779122932834</v>
      </c>
      <c r="V223" s="1">
        <f t="shared" si="46"/>
        <v>103.66166666666668</v>
      </c>
      <c r="W223" s="1">
        <f t="shared" si="47"/>
        <v>133.35916666666665</v>
      </c>
      <c r="X223" s="1">
        <f t="shared" si="48"/>
        <v>106.96750000000002</v>
      </c>
      <c r="Y223" s="1">
        <f t="shared" si="49"/>
        <v>83.801666666666677</v>
      </c>
    </row>
    <row r="224" spans="1:25" x14ac:dyDescent="0.3">
      <c r="A224" s="5">
        <v>40940</v>
      </c>
      <c r="B224" s="6">
        <f>BC!B225</f>
        <v>18027.8</v>
      </c>
      <c r="C224" s="2">
        <v>7454.8</v>
      </c>
      <c r="D224" s="2">
        <v>2705.3</v>
      </c>
      <c r="E224" s="2">
        <v>7442.8</v>
      </c>
      <c r="G224" s="1">
        <f t="shared" si="38"/>
        <v>156.98222958513932</v>
      </c>
      <c r="H224" s="1">
        <f t="shared" si="39"/>
        <v>222.0601559377738</v>
      </c>
      <c r="I224" s="1">
        <f t="shared" si="40"/>
        <v>166.28642554564686</v>
      </c>
      <c r="J224" s="1">
        <f t="shared" si="41"/>
        <v>119.05590909939188</v>
      </c>
      <c r="L224" s="1">
        <v>92.22</v>
      </c>
      <c r="M224" s="1">
        <v>108.62</v>
      </c>
      <c r="N224" s="1">
        <v>99.43</v>
      </c>
      <c r="O224" s="1">
        <v>81.13</v>
      </c>
      <c r="Q224" s="1">
        <f t="shared" si="42"/>
        <v>187.40679947492052</v>
      </c>
      <c r="R224" s="1">
        <f t="shared" si="43"/>
        <v>304.86902170270542</v>
      </c>
      <c r="S224" s="1">
        <f t="shared" si="44"/>
        <v>187.61749143304974</v>
      </c>
      <c r="T224" s="1">
        <f t="shared" si="45"/>
        <v>124.44646765718186</v>
      </c>
      <c r="V224" s="1">
        <f t="shared" si="46"/>
        <v>104.09250000000002</v>
      </c>
      <c r="W224" s="1">
        <f t="shared" si="47"/>
        <v>133.78916666666666</v>
      </c>
      <c r="X224" s="1">
        <f t="shared" si="48"/>
        <v>108.02666666666666</v>
      </c>
      <c r="Y224" s="1">
        <f t="shared" si="49"/>
        <v>84.196666666666673</v>
      </c>
    </row>
    <row r="225" spans="1:25" x14ac:dyDescent="0.3">
      <c r="A225" s="5">
        <v>40969</v>
      </c>
      <c r="B225" s="6">
        <f>BC!B226</f>
        <v>20910.8</v>
      </c>
      <c r="C225" s="2">
        <v>10138.6</v>
      </c>
      <c r="D225" s="2">
        <v>2400.6</v>
      </c>
      <c r="E225" s="2">
        <v>7888.3</v>
      </c>
      <c r="G225" s="1">
        <f t="shared" si="38"/>
        <v>182.08677744422121</v>
      </c>
      <c r="H225" s="1">
        <f t="shared" si="39"/>
        <v>302.0039567782789</v>
      </c>
      <c r="I225" s="1">
        <f t="shared" si="40"/>
        <v>147.55745875314378</v>
      </c>
      <c r="J225" s="1">
        <f t="shared" si="41"/>
        <v>126.18217979103738</v>
      </c>
      <c r="L225" s="1">
        <v>105.33</v>
      </c>
      <c r="M225" s="1">
        <v>144.36000000000001</v>
      </c>
      <c r="N225" s="1">
        <v>88.86</v>
      </c>
      <c r="O225" s="1">
        <v>84</v>
      </c>
      <c r="Q225" s="1">
        <f t="shared" si="42"/>
        <v>188.58583373788261</v>
      </c>
      <c r="R225" s="1">
        <f t="shared" si="43"/>
        <v>308.28341851742442</v>
      </c>
      <c r="S225" s="1">
        <f t="shared" si="44"/>
        <v>186.03420633416485</v>
      </c>
      <c r="T225" s="1">
        <f t="shared" si="45"/>
        <v>125.05671956938448</v>
      </c>
      <c r="V225" s="1">
        <f t="shared" si="46"/>
        <v>104.70416666666667</v>
      </c>
      <c r="W225" s="1">
        <f t="shared" si="47"/>
        <v>135.74083333333331</v>
      </c>
      <c r="X225" s="1">
        <f t="shared" si="48"/>
        <v>107.19083333333333</v>
      </c>
      <c r="Y225" s="1">
        <f t="shared" si="49"/>
        <v>84.200833333333335</v>
      </c>
    </row>
    <row r="226" spans="1:25" x14ac:dyDescent="0.3">
      <c r="A226" s="5">
        <v>41000</v>
      </c>
      <c r="B226" s="6">
        <f>BC!B227</f>
        <v>19566.3</v>
      </c>
      <c r="C226" s="2">
        <v>10074.700000000001</v>
      </c>
      <c r="D226" s="2">
        <v>2201.5</v>
      </c>
      <c r="E226" s="2">
        <v>6851.7</v>
      </c>
      <c r="G226" s="1">
        <f t="shared" si="38"/>
        <v>170.37915878430599</v>
      </c>
      <c r="H226" s="1">
        <f t="shared" si="39"/>
        <v>300.10053294874308</v>
      </c>
      <c r="I226" s="1">
        <f t="shared" si="40"/>
        <v>135.31939741941432</v>
      </c>
      <c r="J226" s="1">
        <f t="shared" si="41"/>
        <v>109.60060358686293</v>
      </c>
      <c r="L226" s="1">
        <v>96.78</v>
      </c>
      <c r="M226" s="1">
        <v>137.93</v>
      </c>
      <c r="N226" s="1">
        <v>80.55</v>
      </c>
      <c r="O226" s="1">
        <v>73.55</v>
      </c>
      <c r="Q226" s="1">
        <f t="shared" si="42"/>
        <v>188.14565514118593</v>
      </c>
      <c r="R226" s="1">
        <f t="shared" si="43"/>
        <v>307.68444072651806</v>
      </c>
      <c r="S226" s="1">
        <f t="shared" si="44"/>
        <v>184.05394745603834</v>
      </c>
      <c r="T226" s="1">
        <f t="shared" si="45"/>
        <v>125.15269627903628</v>
      </c>
      <c r="V226" s="1">
        <f t="shared" si="46"/>
        <v>104.60916666666664</v>
      </c>
      <c r="W226" s="1">
        <f t="shared" si="47"/>
        <v>135.97250000000003</v>
      </c>
      <c r="X226" s="1">
        <f t="shared" si="48"/>
        <v>106.33333333333333</v>
      </c>
      <c r="Y226" s="1">
        <f t="shared" si="49"/>
        <v>84.14</v>
      </c>
    </row>
    <row r="227" spans="1:25" x14ac:dyDescent="0.3">
      <c r="A227" s="5">
        <v>41030</v>
      </c>
      <c r="B227" s="6">
        <f>BC!B228</f>
        <v>23213.9</v>
      </c>
      <c r="C227" s="2">
        <v>11849.4</v>
      </c>
      <c r="D227" s="2">
        <v>2989</v>
      </c>
      <c r="E227" s="2">
        <v>7818.3</v>
      </c>
      <c r="G227" s="1">
        <f t="shared" si="38"/>
        <v>202.14168003674689</v>
      </c>
      <c r="H227" s="1">
        <f t="shared" si="39"/>
        <v>352.96448084040577</v>
      </c>
      <c r="I227" s="1">
        <f t="shared" si="40"/>
        <v>183.72458727532566</v>
      </c>
      <c r="J227" s="1">
        <f t="shared" si="41"/>
        <v>125.06245151176648</v>
      </c>
      <c r="L227" s="1">
        <v>114.5</v>
      </c>
      <c r="M227" s="1">
        <v>161.11000000000001</v>
      </c>
      <c r="N227" s="1">
        <v>110.51</v>
      </c>
      <c r="O227" s="1">
        <v>83.59</v>
      </c>
      <c r="Q227" s="1">
        <f t="shared" si="42"/>
        <v>188.14942851524265</v>
      </c>
      <c r="R227" s="1">
        <f t="shared" si="43"/>
        <v>307.06063998530476</v>
      </c>
      <c r="S227" s="1">
        <f t="shared" si="44"/>
        <v>184.14768449036251</v>
      </c>
      <c r="T227" s="1">
        <f t="shared" si="45"/>
        <v>125.42796281435704</v>
      </c>
      <c r="V227" s="1">
        <f t="shared" si="46"/>
        <v>104.94749999999999</v>
      </c>
      <c r="W227" s="1">
        <f t="shared" si="47"/>
        <v>136.67583333333334</v>
      </c>
      <c r="X227" s="1">
        <f t="shared" si="48"/>
        <v>106.82083333333333</v>
      </c>
      <c r="Y227" s="1">
        <f t="shared" si="49"/>
        <v>84.149166666666659</v>
      </c>
    </row>
    <row r="228" spans="1:25" x14ac:dyDescent="0.3">
      <c r="A228" s="5">
        <v>41061</v>
      </c>
      <c r="B228" s="6">
        <f>BC!B229</f>
        <v>19352.8</v>
      </c>
      <c r="C228" s="2">
        <v>9365.5</v>
      </c>
      <c r="D228" s="2">
        <v>2440.6999999999998</v>
      </c>
      <c r="E228" s="2">
        <v>7090.2</v>
      </c>
      <c r="G228" s="1">
        <f t="shared" si="38"/>
        <v>168.52004641250093</v>
      </c>
      <c r="H228" s="1">
        <f t="shared" si="39"/>
        <v>278.97520931952846</v>
      </c>
      <c r="I228" s="1">
        <f t="shared" si="40"/>
        <v>150.02228175406063</v>
      </c>
      <c r="J228" s="1">
        <f t="shared" si="41"/>
        <v>113.41567779552163</v>
      </c>
      <c r="L228" s="1">
        <v>97.55</v>
      </c>
      <c r="M228" s="1">
        <v>130.54</v>
      </c>
      <c r="N228" s="1">
        <v>91.73</v>
      </c>
      <c r="O228" s="1">
        <v>77.209999999999994</v>
      </c>
      <c r="Q228" s="1">
        <f t="shared" si="42"/>
        <v>185.00279737634401</v>
      </c>
      <c r="R228" s="1">
        <f t="shared" si="43"/>
        <v>303.13091872221378</v>
      </c>
      <c r="S228" s="1">
        <f t="shared" si="44"/>
        <v>179.76150839791626</v>
      </c>
      <c r="T228" s="1">
        <f t="shared" si="45"/>
        <v>122.8987099130611</v>
      </c>
      <c r="V228" s="1">
        <f t="shared" si="46"/>
        <v>103.66416666666667</v>
      </c>
      <c r="W228" s="1">
        <f t="shared" si="47"/>
        <v>136.06166666666664</v>
      </c>
      <c r="X228" s="1">
        <f t="shared" si="48"/>
        <v>104.78583333333334</v>
      </c>
      <c r="Y228" s="1">
        <f t="shared" si="49"/>
        <v>82.389166666666668</v>
      </c>
    </row>
    <row r="229" spans="1:25" x14ac:dyDescent="0.3">
      <c r="A229" s="5">
        <v>41091</v>
      </c>
      <c r="B229" s="6">
        <f>BC!B230</f>
        <v>21003.3</v>
      </c>
      <c r="C229" s="2">
        <v>9993.9</v>
      </c>
      <c r="D229" s="2">
        <v>3044.6</v>
      </c>
      <c r="E229" s="2">
        <v>7538.5</v>
      </c>
      <c r="G229" s="1">
        <f t="shared" si="38"/>
        <v>182.89224767556533</v>
      </c>
      <c r="H229" s="1">
        <f t="shared" si="39"/>
        <v>297.6936996869826</v>
      </c>
      <c r="I229" s="1">
        <f t="shared" si="40"/>
        <v>187.14214734642238</v>
      </c>
      <c r="J229" s="1">
        <f t="shared" si="41"/>
        <v>120.58673761833795</v>
      </c>
      <c r="L229" s="1">
        <v>107.71</v>
      </c>
      <c r="M229" s="1">
        <v>141.66</v>
      </c>
      <c r="N229" s="1">
        <v>116.02</v>
      </c>
      <c r="O229" s="1">
        <v>83.5</v>
      </c>
      <c r="Q229" s="1">
        <f t="shared" si="42"/>
        <v>184.09675221341047</v>
      </c>
      <c r="R229" s="1">
        <f t="shared" si="43"/>
        <v>301.43203600320709</v>
      </c>
      <c r="S229" s="1">
        <f t="shared" si="44"/>
        <v>178.33957393188442</v>
      </c>
      <c r="T229" s="1">
        <f t="shared" si="45"/>
        <v>122.56039201153855</v>
      </c>
      <c r="V229" s="1">
        <f t="shared" si="46"/>
        <v>103.86666666666667</v>
      </c>
      <c r="W229" s="1">
        <f t="shared" si="47"/>
        <v>136.59666666666666</v>
      </c>
      <c r="X229" s="1">
        <f t="shared" si="48"/>
        <v>104.76416666666667</v>
      </c>
      <c r="Y229" s="1">
        <f t="shared" si="49"/>
        <v>82.408333333333331</v>
      </c>
    </row>
    <row r="230" spans="1:25" x14ac:dyDescent="0.3">
      <c r="A230" s="5">
        <v>41122</v>
      </c>
      <c r="B230" s="6">
        <f>BC!B231</f>
        <v>22380.799999999999</v>
      </c>
      <c r="C230" s="2">
        <v>10788.6</v>
      </c>
      <c r="D230" s="2">
        <v>3006.3</v>
      </c>
      <c r="E230" s="2">
        <v>8180.8</v>
      </c>
      <c r="G230" s="1">
        <f t="shared" si="38"/>
        <v>194.88722328287901</v>
      </c>
      <c r="H230" s="1">
        <f t="shared" si="39"/>
        <v>321.36585801768882</v>
      </c>
      <c r="I230" s="1">
        <f t="shared" si="40"/>
        <v>184.78796477946184</v>
      </c>
      <c r="J230" s="1">
        <f t="shared" si="41"/>
        <v>130.86104438656221</v>
      </c>
      <c r="L230" s="1">
        <v>114.64</v>
      </c>
      <c r="M230" s="1">
        <v>152.72999999999999</v>
      </c>
      <c r="N230" s="1">
        <v>116.88</v>
      </c>
      <c r="O230" s="1">
        <v>89.81</v>
      </c>
      <c r="Q230" s="1">
        <f t="shared" si="42"/>
        <v>181.35546852606936</v>
      </c>
      <c r="R230" s="1">
        <f t="shared" si="43"/>
        <v>296.51932590796144</v>
      </c>
      <c r="S230" s="1">
        <f t="shared" si="44"/>
        <v>173.57947415060417</v>
      </c>
      <c r="T230" s="1">
        <f t="shared" si="45"/>
        <v>121.53610723797692</v>
      </c>
      <c r="V230" s="1">
        <f t="shared" si="46"/>
        <v>103.2525</v>
      </c>
      <c r="W230" s="1">
        <f t="shared" si="47"/>
        <v>136.08166666666668</v>
      </c>
      <c r="X230" s="1">
        <f t="shared" si="48"/>
        <v>103.06833333333334</v>
      </c>
      <c r="Y230" s="1">
        <f t="shared" si="49"/>
        <v>82.038333333333341</v>
      </c>
    </row>
    <row r="231" spans="1:25" x14ac:dyDescent="0.3">
      <c r="A231" s="5">
        <v>41153</v>
      </c>
      <c r="B231" s="6">
        <f>BC!B232</f>
        <v>19998.400000000001</v>
      </c>
      <c r="C231" s="2">
        <v>9460.6</v>
      </c>
      <c r="D231" s="2">
        <v>2634.8</v>
      </c>
      <c r="E231" s="2">
        <v>7482.1</v>
      </c>
      <c r="G231" s="1">
        <f t="shared" si="38"/>
        <v>174.14179323796861</v>
      </c>
      <c r="H231" s="1">
        <f t="shared" si="39"/>
        <v>281.80800440855597</v>
      </c>
      <c r="I231" s="1">
        <f t="shared" si="40"/>
        <v>161.95300854902243</v>
      </c>
      <c r="J231" s="1">
        <f t="shared" si="41"/>
        <v>119.68455654761112</v>
      </c>
      <c r="L231" s="1">
        <v>103.27</v>
      </c>
      <c r="M231" s="1">
        <v>135.88</v>
      </c>
      <c r="N231" s="1">
        <v>104.14</v>
      </c>
      <c r="O231" s="1">
        <v>82.12</v>
      </c>
      <c r="Q231" s="1">
        <f t="shared" si="42"/>
        <v>178.97047842754799</v>
      </c>
      <c r="R231" s="1">
        <f t="shared" si="43"/>
        <v>291.82158256237386</v>
      </c>
      <c r="S231" s="1">
        <f t="shared" si="44"/>
        <v>169.40689556260148</v>
      </c>
      <c r="T231" s="1">
        <f t="shared" si="45"/>
        <v>120.80028579731318</v>
      </c>
      <c r="V231" s="1">
        <f t="shared" si="46"/>
        <v>102.7675</v>
      </c>
      <c r="W231" s="1">
        <f t="shared" si="47"/>
        <v>135.57833333333335</v>
      </c>
      <c r="X231" s="1">
        <f t="shared" si="48"/>
        <v>101.92500000000001</v>
      </c>
      <c r="Y231" s="1">
        <f t="shared" si="49"/>
        <v>81.734999999999999</v>
      </c>
    </row>
    <row r="232" spans="1:25" x14ac:dyDescent="0.3">
      <c r="A232" s="5">
        <v>41183</v>
      </c>
      <c r="B232" s="6">
        <f>BC!B233</f>
        <v>21763.4</v>
      </c>
      <c r="C232" s="2">
        <v>9241.1</v>
      </c>
      <c r="D232" s="2">
        <v>3460.8</v>
      </c>
      <c r="E232" s="2">
        <v>8618</v>
      </c>
      <c r="G232" s="1">
        <f t="shared" si="38"/>
        <v>189.51103603064271</v>
      </c>
      <c r="H232" s="1">
        <f t="shared" si="39"/>
        <v>275.26963929770909</v>
      </c>
      <c r="I232" s="1">
        <f t="shared" si="40"/>
        <v>212.72467435344495</v>
      </c>
      <c r="J232" s="1">
        <f t="shared" si="41"/>
        <v>137.85454729652272</v>
      </c>
      <c r="L232" s="1">
        <v>113.66</v>
      </c>
      <c r="M232" s="1">
        <v>135.55000000000001</v>
      </c>
      <c r="N232" s="1">
        <v>136.12</v>
      </c>
      <c r="O232" s="1">
        <v>95.45</v>
      </c>
      <c r="Q232" s="1">
        <f t="shared" si="42"/>
        <v>178.69727163286234</v>
      </c>
      <c r="R232" s="1">
        <f t="shared" si="43"/>
        <v>287.630972091557</v>
      </c>
      <c r="S232" s="1">
        <f t="shared" si="44"/>
        <v>171.7088312579715</v>
      </c>
      <c r="T232" s="1">
        <f t="shared" si="45"/>
        <v>121.93827631161504</v>
      </c>
      <c r="V232" s="1">
        <f t="shared" si="46"/>
        <v>103.54750000000001</v>
      </c>
      <c r="W232" s="1">
        <f t="shared" si="47"/>
        <v>135.45416666666668</v>
      </c>
      <c r="X232" s="1">
        <f t="shared" si="48"/>
        <v>104.48583333333333</v>
      </c>
      <c r="Y232" s="1">
        <f t="shared" si="49"/>
        <v>82.762500000000017</v>
      </c>
    </row>
    <row r="233" spans="1:25" x14ac:dyDescent="0.3">
      <c r="A233" s="5">
        <v>41214</v>
      </c>
      <c r="B233" s="6">
        <f>BC!B234</f>
        <v>20472</v>
      </c>
      <c r="C233" s="2">
        <v>8854.9</v>
      </c>
      <c r="D233" s="2">
        <v>2914.9</v>
      </c>
      <c r="E233" s="2">
        <v>8258.9</v>
      </c>
      <c r="G233" s="1">
        <f t="shared" si="38"/>
        <v>178.26580082245044</v>
      </c>
      <c r="H233" s="1">
        <f t="shared" si="39"/>
        <v>263.76569120746274</v>
      </c>
      <c r="I233" s="1">
        <f t="shared" si="40"/>
        <v>179.16988941078847</v>
      </c>
      <c r="J233" s="1">
        <f t="shared" si="41"/>
        <v>132.110341223863</v>
      </c>
      <c r="L233" s="1">
        <v>107.16</v>
      </c>
      <c r="M233" s="1">
        <v>129.47</v>
      </c>
      <c r="N233" s="1">
        <v>116</v>
      </c>
      <c r="O233" s="1">
        <v>91.96</v>
      </c>
      <c r="Q233" s="1">
        <f t="shared" si="42"/>
        <v>177.75283964538994</v>
      </c>
      <c r="R233" s="1">
        <f t="shared" si="43"/>
        <v>284.64129595658954</v>
      </c>
      <c r="S233" s="1">
        <f t="shared" si="44"/>
        <v>169.27627838362523</v>
      </c>
      <c r="T233" s="1">
        <f t="shared" si="45"/>
        <v>122.46014967034669</v>
      </c>
      <c r="V233" s="1">
        <f t="shared" si="46"/>
        <v>103.70333333333333</v>
      </c>
      <c r="W233" s="1">
        <f t="shared" si="47"/>
        <v>135.17833333333331</v>
      </c>
      <c r="X233" s="1">
        <f t="shared" si="48"/>
        <v>104.20166666666667</v>
      </c>
      <c r="Y233" s="1">
        <f t="shared" si="49"/>
        <v>83.413333333333341</v>
      </c>
    </row>
    <row r="234" spans="1:25" x14ac:dyDescent="0.3">
      <c r="A234" s="5">
        <v>41244</v>
      </c>
      <c r="B234" s="6">
        <f>BC!B235</f>
        <v>19748.3</v>
      </c>
      <c r="C234" s="2">
        <v>9279.1</v>
      </c>
      <c r="D234" s="2">
        <v>2740.1</v>
      </c>
      <c r="E234" s="2">
        <v>7341.2</v>
      </c>
      <c r="G234" s="1">
        <f t="shared" si="38"/>
        <v>171.9639758881398</v>
      </c>
      <c r="H234" s="1">
        <f t="shared" si="39"/>
        <v>276.40156583170534</v>
      </c>
      <c r="I234" s="1">
        <f t="shared" si="40"/>
        <v>168.42547393547</v>
      </c>
      <c r="J234" s="1">
        <f t="shared" si="41"/>
        <v>117.43070348262155</v>
      </c>
      <c r="L234" s="1">
        <v>103.01</v>
      </c>
      <c r="M234" s="1">
        <v>133.94999999999999</v>
      </c>
      <c r="N234" s="1">
        <v>109.29</v>
      </c>
      <c r="O234" s="1">
        <v>81.88</v>
      </c>
      <c r="Q234" s="1">
        <f t="shared" si="42"/>
        <v>176.02659357931384</v>
      </c>
      <c r="R234" s="1">
        <f t="shared" si="43"/>
        <v>281.62704510081835</v>
      </c>
      <c r="S234" s="1">
        <f t="shared" si="44"/>
        <v>169.2491304993674</v>
      </c>
      <c r="T234" s="1">
        <f t="shared" si="45"/>
        <v>120.91385823706781</v>
      </c>
      <c r="V234" s="1">
        <f t="shared" si="46"/>
        <v>103.14583333333333</v>
      </c>
      <c r="W234" s="1">
        <f t="shared" si="47"/>
        <v>134.29249999999999</v>
      </c>
      <c r="X234" s="1">
        <f t="shared" si="48"/>
        <v>105.10333333333331</v>
      </c>
      <c r="Y234" s="1">
        <f t="shared" si="49"/>
        <v>82.617500000000007</v>
      </c>
    </row>
    <row r="235" spans="1:25" x14ac:dyDescent="0.3">
      <c r="A235" s="5">
        <v>41275</v>
      </c>
      <c r="B235" s="6">
        <f>BC!B236</f>
        <v>15966.7</v>
      </c>
      <c r="C235" s="2">
        <v>6545.9</v>
      </c>
      <c r="D235" s="2">
        <v>2668</v>
      </c>
      <c r="E235" s="2">
        <v>6259.9</v>
      </c>
      <c r="G235" s="1">
        <f t="shared" si="38"/>
        <v>139.03461127353552</v>
      </c>
      <c r="H235" s="1">
        <f t="shared" si="39"/>
        <v>194.98626049700511</v>
      </c>
      <c r="I235" s="1">
        <f t="shared" si="40"/>
        <v>163.99370988643989</v>
      </c>
      <c r="J235" s="1">
        <f t="shared" si="41"/>
        <v>100.13410079154126</v>
      </c>
      <c r="L235" s="1">
        <v>82.76</v>
      </c>
      <c r="M235" s="1">
        <v>92.18</v>
      </c>
      <c r="N235" s="1">
        <v>108.13</v>
      </c>
      <c r="O235" s="1">
        <v>70.430000000000007</v>
      </c>
      <c r="Q235" s="1">
        <f t="shared" si="42"/>
        <v>175.90054837284131</v>
      </c>
      <c r="R235" s="1">
        <f t="shared" si="43"/>
        <v>280.61625456431995</v>
      </c>
      <c r="S235" s="1">
        <f t="shared" si="44"/>
        <v>170.0922515840534</v>
      </c>
      <c r="T235" s="1">
        <f t="shared" si="45"/>
        <v>120.99823776097001</v>
      </c>
      <c r="V235" s="1">
        <f t="shared" si="46"/>
        <v>103.21583333333332</v>
      </c>
      <c r="W235" s="1">
        <f t="shared" si="47"/>
        <v>133.66499999999999</v>
      </c>
      <c r="X235" s="1">
        <f t="shared" si="48"/>
        <v>106.47166666666665</v>
      </c>
      <c r="Y235" s="1">
        <f t="shared" si="49"/>
        <v>82.885833333333338</v>
      </c>
    </row>
    <row r="236" spans="1:25" x14ac:dyDescent="0.3">
      <c r="A236" s="5">
        <v>41306</v>
      </c>
      <c r="B236" s="6">
        <f>BC!B237</f>
        <v>15549.4</v>
      </c>
      <c r="C236" s="2">
        <v>7053.7</v>
      </c>
      <c r="D236" s="2">
        <v>2126.8000000000002</v>
      </c>
      <c r="E236" s="2">
        <v>6034.1</v>
      </c>
      <c r="G236" s="1">
        <f t="shared" si="38"/>
        <v>135.400852056888</v>
      </c>
      <c r="H236" s="1">
        <f t="shared" si="39"/>
        <v>210.11237349603948</v>
      </c>
      <c r="I236" s="1">
        <f t="shared" si="40"/>
        <v>130.72781941022504</v>
      </c>
      <c r="J236" s="1">
        <f t="shared" si="41"/>
        <v>96.522177284978852</v>
      </c>
      <c r="L236" s="1">
        <v>79.87</v>
      </c>
      <c r="M236" s="1">
        <v>98.12</v>
      </c>
      <c r="N236" s="1">
        <v>85.6</v>
      </c>
      <c r="O236" s="1">
        <v>67.53</v>
      </c>
      <c r="Q236" s="1">
        <f t="shared" si="42"/>
        <v>174.10210024548709</v>
      </c>
      <c r="R236" s="1">
        <f t="shared" si="43"/>
        <v>279.62060602750876</v>
      </c>
      <c r="S236" s="1">
        <f t="shared" si="44"/>
        <v>167.1290344061016</v>
      </c>
      <c r="T236" s="1">
        <f t="shared" si="45"/>
        <v>119.12042677643558</v>
      </c>
      <c r="V236" s="1">
        <f t="shared" si="46"/>
        <v>102.18666666666665</v>
      </c>
      <c r="W236" s="1">
        <f t="shared" si="47"/>
        <v>132.79</v>
      </c>
      <c r="X236" s="1">
        <f t="shared" si="48"/>
        <v>105.31916666666666</v>
      </c>
      <c r="Y236" s="1">
        <f t="shared" si="49"/>
        <v>81.752499999999998</v>
      </c>
    </row>
    <row r="237" spans="1:25" x14ac:dyDescent="0.3">
      <c r="A237" s="5">
        <v>41334</v>
      </c>
      <c r="B237" s="6">
        <f>BC!B238</f>
        <v>19320.400000000001</v>
      </c>
      <c r="C237" s="2">
        <v>8878.7000000000007</v>
      </c>
      <c r="D237" s="2">
        <v>2557.1</v>
      </c>
      <c r="E237" s="2">
        <v>7467</v>
      </c>
      <c r="G237" s="1">
        <f t="shared" si="38"/>
        <v>168.23791413687337</v>
      </c>
      <c r="H237" s="1">
        <f t="shared" si="39"/>
        <v>264.47463466822887</v>
      </c>
      <c r="I237" s="1">
        <f t="shared" si="40"/>
        <v>157.17702981657251</v>
      </c>
      <c r="J237" s="1">
        <f t="shared" si="41"/>
        <v>119.44301516165412</v>
      </c>
      <c r="L237" s="1">
        <v>98.04</v>
      </c>
      <c r="M237" s="1">
        <v>120.69</v>
      </c>
      <c r="N237" s="1">
        <v>105.21</v>
      </c>
      <c r="O237" s="1">
        <v>82.92</v>
      </c>
      <c r="Q237" s="1">
        <f t="shared" si="42"/>
        <v>172.94802830320808</v>
      </c>
      <c r="R237" s="1">
        <f t="shared" si="43"/>
        <v>276.4931625183379</v>
      </c>
      <c r="S237" s="1">
        <f t="shared" si="44"/>
        <v>167.930665328054</v>
      </c>
      <c r="T237" s="1">
        <f t="shared" si="45"/>
        <v>118.55882972398699</v>
      </c>
      <c r="V237" s="1">
        <f t="shared" si="46"/>
        <v>101.57916666666665</v>
      </c>
      <c r="W237" s="1">
        <f t="shared" si="47"/>
        <v>130.81750000000002</v>
      </c>
      <c r="X237" s="1">
        <f t="shared" si="48"/>
        <v>106.68166666666666</v>
      </c>
      <c r="Y237" s="1">
        <f t="shared" si="49"/>
        <v>81.662499999999994</v>
      </c>
    </row>
    <row r="238" spans="1:25" x14ac:dyDescent="0.3">
      <c r="A238" s="5">
        <v>41365</v>
      </c>
      <c r="B238" s="6">
        <f>BC!B239</f>
        <v>20631.099999999999</v>
      </c>
      <c r="C238" s="2">
        <v>10472.1</v>
      </c>
      <c r="D238" s="2">
        <v>2456.6999999999998</v>
      </c>
      <c r="E238" s="2">
        <v>7244.7</v>
      </c>
      <c r="G238" s="1">
        <f t="shared" si="38"/>
        <v>179.65120962036229</v>
      </c>
      <c r="H238" s="1">
        <f t="shared" si="39"/>
        <v>311.93810149111459</v>
      </c>
      <c r="I238" s="1">
        <f t="shared" si="40"/>
        <v>151.00575227811726</v>
      </c>
      <c r="J238" s="1">
        <f t="shared" si="41"/>
        <v>115.88707806905525</v>
      </c>
      <c r="L238" s="1">
        <v>105.89</v>
      </c>
      <c r="M238" s="1">
        <v>145.22</v>
      </c>
      <c r="N238" s="1">
        <v>101.31</v>
      </c>
      <c r="O238" s="1">
        <v>81.08</v>
      </c>
      <c r="Q238" s="1">
        <f t="shared" si="42"/>
        <v>173.72069920621274</v>
      </c>
      <c r="R238" s="1">
        <f t="shared" si="43"/>
        <v>277.47962656353553</v>
      </c>
      <c r="S238" s="1">
        <f t="shared" si="44"/>
        <v>169.23786156627924</v>
      </c>
      <c r="T238" s="1">
        <f t="shared" si="45"/>
        <v>119.082702597503</v>
      </c>
      <c r="V238" s="1">
        <f t="shared" si="46"/>
        <v>102.33833333333332</v>
      </c>
      <c r="W238" s="1">
        <f t="shared" si="47"/>
        <v>131.42500000000001</v>
      </c>
      <c r="X238" s="1">
        <f t="shared" si="48"/>
        <v>108.41166666666665</v>
      </c>
      <c r="Y238" s="1">
        <f t="shared" si="49"/>
        <v>82.29</v>
      </c>
    </row>
    <row r="239" spans="1:25" x14ac:dyDescent="0.3">
      <c r="A239" s="5">
        <v>41395</v>
      </c>
      <c r="B239" s="6">
        <f>BC!B240</f>
        <v>21822.5</v>
      </c>
      <c r="C239" s="2">
        <v>11503.1</v>
      </c>
      <c r="D239" s="2">
        <v>2468.1999999999998</v>
      </c>
      <c r="E239" s="2">
        <v>7395.6</v>
      </c>
      <c r="G239" s="1">
        <f t="shared" si="38"/>
        <v>190.02566620007448</v>
      </c>
      <c r="H239" s="1">
        <f t="shared" si="39"/>
        <v>342.64905561085556</v>
      </c>
      <c r="I239" s="1">
        <f t="shared" si="40"/>
        <v>151.71262171728293</v>
      </c>
      <c r="J239" s="1">
        <f t="shared" si="41"/>
        <v>118.3008923167978</v>
      </c>
      <c r="L239" s="1">
        <v>112.55</v>
      </c>
      <c r="M239" s="1">
        <v>161.1</v>
      </c>
      <c r="N239" s="1">
        <v>102.75</v>
      </c>
      <c r="O239" s="1">
        <v>82.28</v>
      </c>
      <c r="Q239" s="1">
        <f t="shared" si="42"/>
        <v>172.71103138649005</v>
      </c>
      <c r="R239" s="1">
        <f t="shared" si="43"/>
        <v>276.62000779440638</v>
      </c>
      <c r="S239" s="1">
        <f t="shared" si="44"/>
        <v>166.57019776977566</v>
      </c>
      <c r="T239" s="1">
        <f t="shared" si="45"/>
        <v>118.51923933125562</v>
      </c>
      <c r="V239" s="1">
        <f t="shared" si="46"/>
        <v>102.17583333333333</v>
      </c>
      <c r="W239" s="1">
        <f t="shared" si="47"/>
        <v>131.42416666666665</v>
      </c>
      <c r="X239" s="1">
        <f t="shared" si="48"/>
        <v>107.76499999999999</v>
      </c>
      <c r="Y239" s="1">
        <f t="shared" si="49"/>
        <v>82.180833333333325</v>
      </c>
    </row>
    <row r="240" spans="1:25" x14ac:dyDescent="0.3">
      <c r="A240" s="5">
        <v>41426</v>
      </c>
      <c r="B240" s="6">
        <f>BC!B241</f>
        <v>21134</v>
      </c>
      <c r="C240" s="2">
        <v>9920.6</v>
      </c>
      <c r="D240" s="2">
        <v>2384.8000000000002</v>
      </c>
      <c r="E240" s="2">
        <v>8356.7000000000007</v>
      </c>
      <c r="G240" s="1">
        <f t="shared" si="38"/>
        <v>184.03035534298883</v>
      </c>
      <c r="H240" s="1">
        <f t="shared" si="39"/>
        <v>295.51027297798453</v>
      </c>
      <c r="I240" s="1">
        <f t="shared" si="40"/>
        <v>146.58628161063788</v>
      </c>
      <c r="J240" s="1">
        <f t="shared" si="41"/>
        <v>133.67476159118723</v>
      </c>
      <c r="L240" s="1">
        <v>111.72</v>
      </c>
      <c r="M240" s="1">
        <v>143.13</v>
      </c>
      <c r="N240" s="1">
        <v>100.39</v>
      </c>
      <c r="O240" s="1">
        <v>94.96</v>
      </c>
      <c r="Q240" s="1">
        <f t="shared" si="42"/>
        <v>174.00355713069737</v>
      </c>
      <c r="R240" s="1">
        <f t="shared" si="43"/>
        <v>277.99792976594438</v>
      </c>
      <c r="S240" s="1">
        <f t="shared" si="44"/>
        <v>166.28386442449045</v>
      </c>
      <c r="T240" s="1">
        <f t="shared" si="45"/>
        <v>120.20749631422775</v>
      </c>
      <c r="V240" s="1">
        <f t="shared" si="46"/>
        <v>103.35666666666667</v>
      </c>
      <c r="W240" s="1">
        <f t="shared" si="47"/>
        <v>132.47333333333333</v>
      </c>
      <c r="X240" s="1">
        <f t="shared" si="48"/>
        <v>108.48666666666668</v>
      </c>
      <c r="Y240" s="1">
        <f t="shared" si="49"/>
        <v>83.660000000000011</v>
      </c>
    </row>
    <row r="241" spans="1:25" x14ac:dyDescent="0.3">
      <c r="A241" s="5">
        <v>41456</v>
      </c>
      <c r="B241" s="6">
        <f>BC!B242</f>
        <v>20806.8</v>
      </c>
      <c r="C241" s="2">
        <v>9983.7999999999993</v>
      </c>
      <c r="D241" s="2">
        <v>2402.1999999999998</v>
      </c>
      <c r="E241" s="2">
        <v>7929.6</v>
      </c>
      <c r="G241" s="1">
        <f t="shared" si="38"/>
        <v>181.18116767060189</v>
      </c>
      <c r="H241" s="1">
        <f t="shared" si="39"/>
        <v>297.3928455292625</v>
      </c>
      <c r="I241" s="1">
        <f t="shared" si="40"/>
        <v>147.65580580554942</v>
      </c>
      <c r="J241" s="1">
        <f t="shared" si="41"/>
        <v>126.8428194758072</v>
      </c>
      <c r="L241" s="1">
        <v>111.71</v>
      </c>
      <c r="M241" s="1">
        <v>148.79</v>
      </c>
      <c r="N241" s="1">
        <v>102.11</v>
      </c>
      <c r="O241" s="1">
        <v>89.65</v>
      </c>
      <c r="Q241" s="1">
        <f t="shared" si="42"/>
        <v>173.86096713028374</v>
      </c>
      <c r="R241" s="1">
        <f t="shared" si="43"/>
        <v>277.97285858613435</v>
      </c>
      <c r="S241" s="1">
        <f t="shared" si="44"/>
        <v>162.99333596275102</v>
      </c>
      <c r="T241" s="1">
        <f t="shared" si="45"/>
        <v>120.72883646901687</v>
      </c>
      <c r="V241" s="1">
        <f t="shared" si="46"/>
        <v>103.69</v>
      </c>
      <c r="W241" s="1">
        <f t="shared" si="47"/>
        <v>133.0675</v>
      </c>
      <c r="X241" s="1">
        <f t="shared" si="48"/>
        <v>107.3275</v>
      </c>
      <c r="Y241" s="1">
        <f t="shared" si="49"/>
        <v>84.172499999999999</v>
      </c>
    </row>
    <row r="242" spans="1:25" x14ac:dyDescent="0.3">
      <c r="A242" s="5">
        <v>41487</v>
      </c>
      <c r="B242" s="6">
        <f>BC!B243</f>
        <v>21424</v>
      </c>
      <c r="C242" s="2">
        <v>10616.6</v>
      </c>
      <c r="D242" s="2">
        <v>2732.7</v>
      </c>
      <c r="E242" s="2">
        <v>7549.6</v>
      </c>
      <c r="G242" s="1">
        <f t="shared" si="38"/>
        <v>186.55561336558119</v>
      </c>
      <c r="H242" s="1">
        <f t="shared" si="39"/>
        <v>316.24240107433729</v>
      </c>
      <c r="I242" s="1">
        <f t="shared" si="40"/>
        <v>167.97061881809381</v>
      </c>
      <c r="J242" s="1">
        <f t="shared" si="41"/>
        <v>120.76429453119377</v>
      </c>
      <c r="L242" s="1">
        <v>117.01</v>
      </c>
      <c r="M242" s="1">
        <v>161.72</v>
      </c>
      <c r="N242" s="1">
        <v>119.5</v>
      </c>
      <c r="O242" s="1">
        <v>85.9</v>
      </c>
      <c r="Q242" s="1">
        <f t="shared" si="42"/>
        <v>173.16666630384225</v>
      </c>
      <c r="R242" s="1">
        <f t="shared" si="43"/>
        <v>277.54590384085509</v>
      </c>
      <c r="S242" s="1">
        <f t="shared" si="44"/>
        <v>161.59189046597035</v>
      </c>
      <c r="T242" s="1">
        <f t="shared" si="45"/>
        <v>119.88744064773617</v>
      </c>
      <c r="V242" s="1">
        <f t="shared" si="46"/>
        <v>103.88749999999999</v>
      </c>
      <c r="W242" s="1">
        <f t="shared" si="47"/>
        <v>133.81666666666666</v>
      </c>
      <c r="X242" s="1">
        <f t="shared" si="48"/>
        <v>107.54583333333335</v>
      </c>
      <c r="Y242" s="1">
        <f t="shared" si="49"/>
        <v>83.846666666666664</v>
      </c>
    </row>
    <row r="243" spans="1:25" x14ac:dyDescent="0.3">
      <c r="A243" s="5">
        <v>41518</v>
      </c>
      <c r="B243" s="6">
        <f>BC!B244</f>
        <v>20850.5</v>
      </c>
      <c r="C243" s="2">
        <v>10494.3</v>
      </c>
      <c r="D243" s="2">
        <v>2673.2</v>
      </c>
      <c r="E243" s="2">
        <v>7210.1</v>
      </c>
      <c r="G243" s="1">
        <f t="shared" si="38"/>
        <v>181.56169793124769</v>
      </c>
      <c r="H243" s="1">
        <f t="shared" si="39"/>
        <v>312.59938488729136</v>
      </c>
      <c r="I243" s="1">
        <f t="shared" si="40"/>
        <v>164.31333780675828</v>
      </c>
      <c r="J243" s="1">
        <f t="shared" si="41"/>
        <v>115.33361237672992</v>
      </c>
      <c r="L243" s="1">
        <v>111.33</v>
      </c>
      <c r="M243" s="1">
        <v>153.86000000000001</v>
      </c>
      <c r="N243" s="1">
        <v>117.19</v>
      </c>
      <c r="O243" s="1">
        <v>81.13</v>
      </c>
      <c r="Q243" s="1">
        <f t="shared" si="42"/>
        <v>173.78499169494887</v>
      </c>
      <c r="R243" s="1">
        <f t="shared" si="43"/>
        <v>280.11185221408306</v>
      </c>
      <c r="S243" s="1">
        <f t="shared" si="44"/>
        <v>161.78858457078169</v>
      </c>
      <c r="T243" s="1">
        <f t="shared" si="45"/>
        <v>119.52486196682939</v>
      </c>
      <c r="V243" s="1">
        <f t="shared" si="46"/>
        <v>104.55916666666666</v>
      </c>
      <c r="W243" s="1">
        <f t="shared" si="47"/>
        <v>135.31500000000003</v>
      </c>
      <c r="X243" s="1">
        <f t="shared" si="48"/>
        <v>108.63333333333334</v>
      </c>
      <c r="Y243" s="1">
        <f t="shared" si="49"/>
        <v>83.764166666666668</v>
      </c>
    </row>
    <row r="244" spans="1:25" x14ac:dyDescent="0.3">
      <c r="A244" s="5">
        <v>41548</v>
      </c>
      <c r="B244" s="6">
        <f>BC!B245</f>
        <v>22821.1</v>
      </c>
      <c r="C244" s="2">
        <v>9627.7000000000007</v>
      </c>
      <c r="D244" s="2">
        <v>2831.8</v>
      </c>
      <c r="E244" s="2">
        <v>9830.5</v>
      </c>
      <c r="G244" s="1">
        <f t="shared" si="38"/>
        <v>198.72126158407696</v>
      </c>
      <c r="H244" s="1">
        <f t="shared" si="39"/>
        <v>286.78550240410277</v>
      </c>
      <c r="I244" s="1">
        <f t="shared" si="40"/>
        <v>174.06198937646946</v>
      </c>
      <c r="J244" s="1">
        <f t="shared" si="41"/>
        <v>157.24984070532219</v>
      </c>
      <c r="L244" s="1">
        <v>121.77</v>
      </c>
      <c r="M244" s="1">
        <v>140.57</v>
      </c>
      <c r="N244" s="1">
        <v>124.17</v>
      </c>
      <c r="O244" s="1">
        <v>111.07</v>
      </c>
      <c r="Q244" s="1">
        <f t="shared" si="42"/>
        <v>174.55251049106838</v>
      </c>
      <c r="R244" s="1">
        <f t="shared" si="43"/>
        <v>281.07150747294918</v>
      </c>
      <c r="S244" s="1">
        <f t="shared" si="44"/>
        <v>158.56669415603372</v>
      </c>
      <c r="T244" s="1">
        <f t="shared" si="45"/>
        <v>121.14113641756268</v>
      </c>
      <c r="V244" s="1">
        <f t="shared" si="46"/>
        <v>105.235</v>
      </c>
      <c r="W244" s="1">
        <f t="shared" si="47"/>
        <v>135.73333333333332</v>
      </c>
      <c r="X244" s="1">
        <f t="shared" si="48"/>
        <v>107.6375</v>
      </c>
      <c r="Y244" s="1">
        <f t="shared" si="49"/>
        <v>85.06583333333333</v>
      </c>
    </row>
    <row r="245" spans="1:25" x14ac:dyDescent="0.3">
      <c r="A245" s="5">
        <v>41579</v>
      </c>
      <c r="B245" s="6">
        <f>BC!B246</f>
        <v>20861.400000000001</v>
      </c>
      <c r="C245" s="2">
        <v>9129.2000000000007</v>
      </c>
      <c r="D245" s="2">
        <v>2483.3000000000002</v>
      </c>
      <c r="E245" s="2">
        <v>8778.9</v>
      </c>
      <c r="G245" s="1">
        <f t="shared" si="38"/>
        <v>181.65661280175206</v>
      </c>
      <c r="H245" s="1">
        <f t="shared" si="39"/>
        <v>271.93641353049378</v>
      </c>
      <c r="I245" s="1">
        <f t="shared" si="40"/>
        <v>152.64077202436141</v>
      </c>
      <c r="J245" s="1">
        <f t="shared" si="41"/>
        <v>140.42832272701824</v>
      </c>
      <c r="L245" s="1">
        <v>111.92</v>
      </c>
      <c r="M245" s="1">
        <v>134.15</v>
      </c>
      <c r="N245" s="1">
        <v>108.62</v>
      </c>
      <c r="O245" s="1">
        <v>99.94</v>
      </c>
      <c r="Q245" s="1">
        <f t="shared" si="42"/>
        <v>174.83507815601016</v>
      </c>
      <c r="R245" s="1">
        <f t="shared" si="43"/>
        <v>281.75240099986843</v>
      </c>
      <c r="S245" s="1">
        <f t="shared" si="44"/>
        <v>156.35593437383147</v>
      </c>
      <c r="T245" s="1">
        <f t="shared" si="45"/>
        <v>121.83430154282563</v>
      </c>
      <c r="V245" s="1">
        <f t="shared" si="46"/>
        <v>105.63166666666667</v>
      </c>
      <c r="W245" s="1">
        <f t="shared" si="47"/>
        <v>136.12333333333336</v>
      </c>
      <c r="X245" s="1">
        <f t="shared" si="48"/>
        <v>107.02249999999999</v>
      </c>
      <c r="Y245" s="1">
        <f t="shared" si="49"/>
        <v>85.730833333333337</v>
      </c>
    </row>
    <row r="246" spans="1:25" x14ac:dyDescent="0.3">
      <c r="A246" s="5">
        <v>41609</v>
      </c>
      <c r="B246" s="6">
        <f>BC!B247</f>
        <v>20845.8</v>
      </c>
      <c r="C246" s="2">
        <v>8797.5</v>
      </c>
      <c r="D246" s="2">
        <v>2740.8</v>
      </c>
      <c r="E246" s="2">
        <v>8888.5</v>
      </c>
      <c r="G246" s="1">
        <f t="shared" si="38"/>
        <v>181.52077133570913</v>
      </c>
      <c r="H246" s="1">
        <f t="shared" si="39"/>
        <v>262.05588639032101</v>
      </c>
      <c r="I246" s="1">
        <f t="shared" si="40"/>
        <v>168.46850077089746</v>
      </c>
      <c r="J246" s="1">
        <f t="shared" si="41"/>
        <v>142.18149728999097</v>
      </c>
      <c r="L246" s="1">
        <v>111.01</v>
      </c>
      <c r="M246" s="1">
        <v>129.28</v>
      </c>
      <c r="N246" s="1">
        <v>120.48</v>
      </c>
      <c r="O246" s="1">
        <v>98.71</v>
      </c>
      <c r="Q246" s="1">
        <f t="shared" si="42"/>
        <v>175.63147777664096</v>
      </c>
      <c r="R246" s="1">
        <f t="shared" si="43"/>
        <v>280.5569277130864</v>
      </c>
      <c r="S246" s="1">
        <f t="shared" si="44"/>
        <v>156.35951994345044</v>
      </c>
      <c r="T246" s="1">
        <f t="shared" si="45"/>
        <v>123.89686769343973</v>
      </c>
      <c r="V246" s="1">
        <f t="shared" si="46"/>
        <v>106.29833333333335</v>
      </c>
      <c r="W246" s="1">
        <f t="shared" si="47"/>
        <v>135.73416666666665</v>
      </c>
      <c r="X246" s="1">
        <f t="shared" si="48"/>
        <v>107.955</v>
      </c>
      <c r="Y246" s="1">
        <f t="shared" si="49"/>
        <v>87.13333333333334</v>
      </c>
    </row>
    <row r="247" spans="1:25" x14ac:dyDescent="0.3">
      <c r="A247" s="5">
        <v>41640</v>
      </c>
      <c r="B247" s="6">
        <f>BC!B248</f>
        <v>16026.3</v>
      </c>
      <c r="C247" s="2">
        <v>6892.9</v>
      </c>
      <c r="D247" s="2">
        <v>2512.6999999999998</v>
      </c>
      <c r="E247" s="2">
        <v>6095.4</v>
      </c>
      <c r="G247" s="1">
        <f t="shared" si="38"/>
        <v>139.55359533610968</v>
      </c>
      <c r="H247" s="1">
        <f t="shared" si="39"/>
        <v>205.32253700481314</v>
      </c>
      <c r="I247" s="1">
        <f t="shared" si="40"/>
        <v>154.44789911231538</v>
      </c>
      <c r="J247" s="1">
        <f t="shared" si="41"/>
        <v>97.502739335254645</v>
      </c>
      <c r="L247" s="1">
        <v>85.69</v>
      </c>
      <c r="M247" s="1">
        <v>100.86</v>
      </c>
      <c r="N247" s="1">
        <v>111.77</v>
      </c>
      <c r="O247" s="1">
        <v>68.84</v>
      </c>
      <c r="Q247" s="1">
        <f t="shared" si="42"/>
        <v>175.67472644852214</v>
      </c>
      <c r="R247" s="1">
        <f t="shared" si="43"/>
        <v>281.4182840887371</v>
      </c>
      <c r="S247" s="1">
        <f t="shared" si="44"/>
        <v>155.56403571227341</v>
      </c>
      <c r="T247" s="1">
        <f t="shared" si="45"/>
        <v>123.67758757208252</v>
      </c>
      <c r="V247" s="1">
        <f t="shared" si="46"/>
        <v>106.54250000000002</v>
      </c>
      <c r="W247" s="1">
        <f t="shared" si="47"/>
        <v>136.45750000000001</v>
      </c>
      <c r="X247" s="1">
        <f t="shared" si="48"/>
        <v>108.25833333333333</v>
      </c>
      <c r="Y247" s="1">
        <f t="shared" si="49"/>
        <v>87.000833333333333</v>
      </c>
    </row>
    <row r="248" spans="1:25" x14ac:dyDescent="0.3">
      <c r="A248" s="5">
        <v>41671</v>
      </c>
      <c r="B248" s="6">
        <f>BC!B249</f>
        <v>15933.8</v>
      </c>
      <c r="C248" s="2">
        <v>7170.9</v>
      </c>
      <c r="D248" s="2">
        <v>2157</v>
      </c>
      <c r="E248" s="2">
        <v>6086.4</v>
      </c>
      <c r="G248" s="1">
        <f t="shared" si="38"/>
        <v>138.74812510476556</v>
      </c>
      <c r="H248" s="1">
        <f t="shared" si="39"/>
        <v>213.60347322720693</v>
      </c>
      <c r="I248" s="1">
        <f t="shared" si="40"/>
        <v>132.58412002438186</v>
      </c>
      <c r="J248" s="1">
        <f t="shared" si="41"/>
        <v>97.358774270776962</v>
      </c>
      <c r="L248" s="1">
        <v>87.2</v>
      </c>
      <c r="M248" s="1">
        <v>108.79</v>
      </c>
      <c r="N248" s="1">
        <v>96.08</v>
      </c>
      <c r="O248" s="1">
        <v>69.53</v>
      </c>
      <c r="Q248" s="1">
        <f t="shared" si="42"/>
        <v>175.95366586917859</v>
      </c>
      <c r="R248" s="1">
        <f t="shared" si="43"/>
        <v>281.70920906633438</v>
      </c>
      <c r="S248" s="1">
        <f t="shared" si="44"/>
        <v>155.7187274301198</v>
      </c>
      <c r="T248" s="1">
        <f t="shared" si="45"/>
        <v>123.74730398756567</v>
      </c>
      <c r="V248" s="1">
        <f t="shared" si="46"/>
        <v>107.15333333333335</v>
      </c>
      <c r="W248" s="1">
        <f t="shared" si="47"/>
        <v>137.34666666666666</v>
      </c>
      <c r="X248" s="1">
        <f t="shared" si="48"/>
        <v>109.13166666666666</v>
      </c>
      <c r="Y248" s="1">
        <f t="shared" si="49"/>
        <v>87.167500000000018</v>
      </c>
    </row>
    <row r="249" spans="1:25" x14ac:dyDescent="0.3">
      <c r="A249" s="5">
        <v>41699</v>
      </c>
      <c r="B249" s="6">
        <f>BC!B250</f>
        <v>17628</v>
      </c>
      <c r="C249" s="2">
        <v>9238.7999999999993</v>
      </c>
      <c r="D249" s="2">
        <v>1954.3</v>
      </c>
      <c r="E249" s="2">
        <v>6007.3</v>
      </c>
      <c r="G249" s="1">
        <f t="shared" si="38"/>
        <v>153.50085662847579</v>
      </c>
      <c r="H249" s="1">
        <f t="shared" si="39"/>
        <v>275.20112795486187</v>
      </c>
      <c r="I249" s="1">
        <f t="shared" si="40"/>
        <v>120.12477782273969</v>
      </c>
      <c r="J249" s="1">
        <f t="shared" si="41"/>
        <v>96.093481315200847</v>
      </c>
      <c r="L249" s="1">
        <v>95.94</v>
      </c>
      <c r="M249" s="1">
        <v>138.82</v>
      </c>
      <c r="N249" s="1">
        <v>87.16</v>
      </c>
      <c r="O249" s="1">
        <v>68.59</v>
      </c>
      <c r="Q249" s="1">
        <f t="shared" si="42"/>
        <v>174.72557774347879</v>
      </c>
      <c r="R249" s="1">
        <f t="shared" si="43"/>
        <v>282.60308350688712</v>
      </c>
      <c r="S249" s="1">
        <f t="shared" si="44"/>
        <v>152.63103976396707</v>
      </c>
      <c r="T249" s="1">
        <f t="shared" si="45"/>
        <v>121.80150950036125</v>
      </c>
      <c r="V249" s="1">
        <f t="shared" si="46"/>
        <v>106.97833333333334</v>
      </c>
      <c r="W249" s="1">
        <f t="shared" si="47"/>
        <v>138.85749999999999</v>
      </c>
      <c r="X249" s="1">
        <f t="shared" si="48"/>
        <v>107.6275</v>
      </c>
      <c r="Y249" s="1">
        <f t="shared" si="49"/>
        <v>85.973333333333343</v>
      </c>
    </row>
    <row r="250" spans="1:25" x14ac:dyDescent="0.3">
      <c r="A250" s="5">
        <v>41730</v>
      </c>
      <c r="B250" s="6">
        <f>BC!B251</f>
        <v>19723.900000000001</v>
      </c>
      <c r="C250" s="2">
        <v>10608.5</v>
      </c>
      <c r="D250" s="2">
        <v>2145</v>
      </c>
      <c r="E250" s="2">
        <v>6469.3</v>
      </c>
      <c r="G250" s="1">
        <f t="shared" si="38"/>
        <v>171.75150590279068</v>
      </c>
      <c r="H250" s="1">
        <f t="shared" si="39"/>
        <v>316.00112199735383</v>
      </c>
      <c r="I250" s="1">
        <f t="shared" si="40"/>
        <v>131.84651713133943</v>
      </c>
      <c r="J250" s="1">
        <f t="shared" si="41"/>
        <v>103.48368795838877</v>
      </c>
      <c r="L250" s="1">
        <v>108.07</v>
      </c>
      <c r="M250" s="1">
        <v>161.63</v>
      </c>
      <c r="N250" s="1">
        <v>94.82</v>
      </c>
      <c r="O250" s="1">
        <v>74.27</v>
      </c>
      <c r="Q250" s="1">
        <f t="shared" si="42"/>
        <v>174.06726910034783</v>
      </c>
      <c r="R250" s="1">
        <f t="shared" si="43"/>
        <v>282.94166854907371</v>
      </c>
      <c r="S250" s="1">
        <f t="shared" si="44"/>
        <v>151.03443683506893</v>
      </c>
      <c r="T250" s="1">
        <f t="shared" si="45"/>
        <v>120.7678936578057</v>
      </c>
      <c r="V250" s="1">
        <f t="shared" si="46"/>
        <v>107.15999999999998</v>
      </c>
      <c r="W250" s="1">
        <f t="shared" si="47"/>
        <v>140.22499999999999</v>
      </c>
      <c r="X250" s="1">
        <f t="shared" si="48"/>
        <v>107.08666666666666</v>
      </c>
      <c r="Y250" s="1">
        <f t="shared" si="49"/>
        <v>85.405833333333348</v>
      </c>
    </row>
    <row r="251" spans="1:25" x14ac:dyDescent="0.3">
      <c r="A251" s="5">
        <v>41760</v>
      </c>
      <c r="B251" s="6">
        <f>BC!B252</f>
        <v>20752.099999999999</v>
      </c>
      <c r="C251" s="2">
        <v>11387.4</v>
      </c>
      <c r="D251" s="2">
        <v>2193.6999999999998</v>
      </c>
      <c r="E251" s="2">
        <v>6675.8</v>
      </c>
      <c r="G251" s="1">
        <f t="shared" si="38"/>
        <v>180.70485176082323</v>
      </c>
      <c r="H251" s="1">
        <f t="shared" si="39"/>
        <v>339.20263719024058</v>
      </c>
      <c r="I251" s="1">
        <f t="shared" si="40"/>
        <v>134.83995553893672</v>
      </c>
      <c r="J251" s="1">
        <f t="shared" si="41"/>
        <v>106.78688638223791</v>
      </c>
      <c r="L251" s="1">
        <v>112.41</v>
      </c>
      <c r="M251" s="1">
        <v>172.12</v>
      </c>
      <c r="N251" s="1">
        <v>94.97</v>
      </c>
      <c r="O251" s="1">
        <v>75.14</v>
      </c>
      <c r="Q251" s="1">
        <f t="shared" si="42"/>
        <v>173.29053456374356</v>
      </c>
      <c r="R251" s="1">
        <f t="shared" si="43"/>
        <v>282.65446701402249</v>
      </c>
      <c r="S251" s="1">
        <f t="shared" si="44"/>
        <v>149.62838132020673</v>
      </c>
      <c r="T251" s="1">
        <f t="shared" si="45"/>
        <v>119.80839316325905</v>
      </c>
      <c r="V251" s="1">
        <f t="shared" si="46"/>
        <v>107.14833333333333</v>
      </c>
      <c r="W251" s="1">
        <f t="shared" si="47"/>
        <v>141.14333333333332</v>
      </c>
      <c r="X251" s="1">
        <f t="shared" si="48"/>
        <v>106.43833333333333</v>
      </c>
      <c r="Y251" s="1">
        <f t="shared" si="49"/>
        <v>84.810833333333335</v>
      </c>
    </row>
    <row r="252" spans="1:25" x14ac:dyDescent="0.3">
      <c r="A252" s="5">
        <v>41791</v>
      </c>
      <c r="B252" s="6">
        <f>BC!B253</f>
        <v>20466.8</v>
      </c>
      <c r="C252" s="2">
        <v>10863.4</v>
      </c>
      <c r="D252" s="2">
        <v>2339.1999999999998</v>
      </c>
      <c r="E252" s="2">
        <v>6740.1</v>
      </c>
      <c r="G252" s="1">
        <f t="shared" si="38"/>
        <v>178.22052033376946</v>
      </c>
      <c r="H252" s="1">
        <f t="shared" si="39"/>
        <v>323.59396603723934</v>
      </c>
      <c r="I252" s="1">
        <f t="shared" si="40"/>
        <v>143.78339061707652</v>
      </c>
      <c r="J252" s="1">
        <f t="shared" si="41"/>
        <v>107.81543678733961</v>
      </c>
      <c r="L252" s="1">
        <v>110.12</v>
      </c>
      <c r="M252" s="1">
        <v>164.09</v>
      </c>
      <c r="N252" s="1">
        <v>100.78</v>
      </c>
      <c r="O252" s="1">
        <v>74.989999999999995</v>
      </c>
      <c r="Q252" s="1">
        <f t="shared" si="42"/>
        <v>172.80638164630861</v>
      </c>
      <c r="R252" s="1">
        <f t="shared" si="43"/>
        <v>284.99477476896038</v>
      </c>
      <c r="S252" s="1">
        <f t="shared" si="44"/>
        <v>149.39480707074327</v>
      </c>
      <c r="T252" s="1">
        <f t="shared" si="45"/>
        <v>117.65344942960509</v>
      </c>
      <c r="V252" s="1">
        <f t="shared" si="46"/>
        <v>107.01500000000003</v>
      </c>
      <c r="W252" s="1">
        <f t="shared" si="47"/>
        <v>142.88999999999996</v>
      </c>
      <c r="X252" s="1">
        <f t="shared" si="48"/>
        <v>106.47083333333335</v>
      </c>
      <c r="Y252" s="1">
        <f t="shared" si="49"/>
        <v>83.146666666666661</v>
      </c>
    </row>
    <row r="253" spans="1:25" x14ac:dyDescent="0.3">
      <c r="A253" s="5">
        <v>41821</v>
      </c>
      <c r="B253" s="6">
        <f>BC!B254</f>
        <v>23024.1</v>
      </c>
      <c r="C253" s="2">
        <v>11630.5</v>
      </c>
      <c r="D253" s="2">
        <v>2834.3</v>
      </c>
      <c r="E253" s="2">
        <v>7979.7</v>
      </c>
      <c r="G253" s="1">
        <f t="shared" si="38"/>
        <v>200.48894219989162</v>
      </c>
      <c r="H253" s="1">
        <f t="shared" si="39"/>
        <v>346.44398825377988</v>
      </c>
      <c r="I253" s="1">
        <f t="shared" si="40"/>
        <v>174.2156566458533</v>
      </c>
      <c r="J253" s="1">
        <f t="shared" si="41"/>
        <v>127.64422500139966</v>
      </c>
      <c r="L253" s="1">
        <v>126.71</v>
      </c>
      <c r="M253" s="1">
        <v>181.51</v>
      </c>
      <c r="N253" s="1">
        <v>123.45</v>
      </c>
      <c r="O253" s="1">
        <v>90</v>
      </c>
      <c r="Q253" s="1">
        <f t="shared" si="42"/>
        <v>174.41536285708275</v>
      </c>
      <c r="R253" s="1">
        <f t="shared" si="43"/>
        <v>289.08236999600348</v>
      </c>
      <c r="S253" s="1">
        <f t="shared" si="44"/>
        <v>151.6081279741019</v>
      </c>
      <c r="T253" s="1">
        <f t="shared" si="45"/>
        <v>117.72023322340448</v>
      </c>
      <c r="V253" s="1">
        <f t="shared" si="46"/>
        <v>108.26500000000003</v>
      </c>
      <c r="W253" s="1">
        <f t="shared" si="47"/>
        <v>145.61666666666665</v>
      </c>
      <c r="X253" s="1">
        <f t="shared" si="48"/>
        <v>108.24916666666667</v>
      </c>
      <c r="Y253" s="1">
        <f t="shared" si="49"/>
        <v>83.17583333333333</v>
      </c>
    </row>
    <row r="254" spans="1:25" x14ac:dyDescent="0.3">
      <c r="A254" s="5">
        <v>41852</v>
      </c>
      <c r="B254" s="6">
        <f>BC!B255</f>
        <v>20463.3</v>
      </c>
      <c r="C254" s="2">
        <v>9802</v>
      </c>
      <c r="D254" s="2">
        <v>2562.6</v>
      </c>
      <c r="E254" s="2">
        <v>7480.1</v>
      </c>
      <c r="G254" s="1">
        <f t="shared" si="38"/>
        <v>178.19004308177267</v>
      </c>
      <c r="H254" s="1">
        <f t="shared" si="39"/>
        <v>291.9774706903014</v>
      </c>
      <c r="I254" s="1">
        <f t="shared" si="40"/>
        <v>157.51509780921697</v>
      </c>
      <c r="J254" s="1">
        <f t="shared" si="41"/>
        <v>119.65256431106052</v>
      </c>
      <c r="L254" s="1">
        <v>112.86</v>
      </c>
      <c r="M254" s="1">
        <v>155.59</v>
      </c>
      <c r="N254" s="1">
        <v>110.72</v>
      </c>
      <c r="O254" s="1">
        <v>83.36</v>
      </c>
      <c r="Q254" s="1">
        <f t="shared" si="42"/>
        <v>173.71823200009871</v>
      </c>
      <c r="R254" s="1">
        <f t="shared" si="43"/>
        <v>287.0602924640005</v>
      </c>
      <c r="S254" s="1">
        <f t="shared" si="44"/>
        <v>150.73683455669553</v>
      </c>
      <c r="T254" s="1">
        <f t="shared" si="45"/>
        <v>117.62758903839337</v>
      </c>
      <c r="V254" s="1">
        <f t="shared" si="46"/>
        <v>107.91916666666667</v>
      </c>
      <c r="W254" s="1">
        <f t="shared" si="47"/>
        <v>145.10583333333332</v>
      </c>
      <c r="X254" s="1">
        <f t="shared" si="48"/>
        <v>107.5175</v>
      </c>
      <c r="Y254" s="1">
        <f t="shared" si="49"/>
        <v>82.964166666666657</v>
      </c>
    </row>
    <row r="255" spans="1:25" x14ac:dyDescent="0.3">
      <c r="A255" s="5">
        <v>41883</v>
      </c>
      <c r="B255" s="6">
        <f>BC!B256</f>
        <v>19616.599999999999</v>
      </c>
      <c r="C255" s="2">
        <v>9337.9</v>
      </c>
      <c r="D255" s="2">
        <v>2717.8</v>
      </c>
      <c r="E255" s="2">
        <v>6948.2</v>
      </c>
      <c r="G255" s="1">
        <f t="shared" si="38"/>
        <v>170.81716043443146</v>
      </c>
      <c r="H255" s="1">
        <f t="shared" si="39"/>
        <v>278.15307320536272</v>
      </c>
      <c r="I255" s="1">
        <f t="shared" si="40"/>
        <v>167.05476189256609</v>
      </c>
      <c r="J255" s="1">
        <f t="shared" si="41"/>
        <v>111.14422900042923</v>
      </c>
      <c r="L255" s="1">
        <v>110.06</v>
      </c>
      <c r="M255" s="1">
        <v>151.66999999999999</v>
      </c>
      <c r="N255" s="1">
        <v>118.7</v>
      </c>
      <c r="O255" s="1">
        <v>78.58</v>
      </c>
      <c r="Q255" s="1">
        <f t="shared" si="42"/>
        <v>172.82285387536402</v>
      </c>
      <c r="R255" s="1">
        <f t="shared" si="43"/>
        <v>284.18976649050643</v>
      </c>
      <c r="S255" s="1">
        <f t="shared" si="44"/>
        <v>150.96528656384621</v>
      </c>
      <c r="T255" s="1">
        <f t="shared" si="45"/>
        <v>117.27847375703497</v>
      </c>
      <c r="V255" s="1">
        <f t="shared" si="46"/>
        <v>107.81333333333332</v>
      </c>
      <c r="W255" s="1">
        <f t="shared" si="47"/>
        <v>144.92333333333332</v>
      </c>
      <c r="X255" s="1">
        <f t="shared" si="48"/>
        <v>107.64333333333333</v>
      </c>
      <c r="Y255" s="1">
        <f t="shared" si="49"/>
        <v>82.751666666666665</v>
      </c>
    </row>
    <row r="256" spans="1:25" x14ac:dyDescent="0.3">
      <c r="A256" s="5">
        <v>41913</v>
      </c>
      <c r="B256" s="6">
        <f>BC!B257</f>
        <v>18329.7</v>
      </c>
      <c r="C256" s="2">
        <v>8142.7</v>
      </c>
      <c r="D256" s="2">
        <v>2803.6</v>
      </c>
      <c r="E256" s="2">
        <v>6846.8</v>
      </c>
      <c r="G256" s="1">
        <f t="shared" si="38"/>
        <v>159.61111026452079</v>
      </c>
      <c r="H256" s="1">
        <f t="shared" si="39"/>
        <v>242.55100495714316</v>
      </c>
      <c r="I256" s="1">
        <f t="shared" si="40"/>
        <v>172.32862257781966</v>
      </c>
      <c r="J256" s="1">
        <f t="shared" si="41"/>
        <v>109.52222260731396</v>
      </c>
      <c r="L256" s="1">
        <v>105.61</v>
      </c>
      <c r="M256" s="1">
        <v>137.94</v>
      </c>
      <c r="N256" s="1">
        <v>126.11</v>
      </c>
      <c r="O256" s="1">
        <v>78.239999999999995</v>
      </c>
      <c r="Q256" s="1">
        <f t="shared" si="42"/>
        <v>169.56367459873437</v>
      </c>
      <c r="R256" s="1">
        <f t="shared" si="43"/>
        <v>280.50355836992645</v>
      </c>
      <c r="S256" s="1">
        <f t="shared" si="44"/>
        <v>150.8208393306254</v>
      </c>
      <c r="T256" s="1">
        <f t="shared" si="45"/>
        <v>113.30117224886762</v>
      </c>
      <c r="V256" s="1">
        <f t="shared" si="46"/>
        <v>106.46666666666664</v>
      </c>
      <c r="W256" s="1">
        <f t="shared" si="47"/>
        <v>144.70416666666668</v>
      </c>
      <c r="X256" s="1">
        <f t="shared" si="48"/>
        <v>107.80500000000001</v>
      </c>
      <c r="Y256" s="1">
        <f t="shared" si="49"/>
        <v>80.015833333333333</v>
      </c>
    </row>
    <row r="257" spans="1:25" x14ac:dyDescent="0.3">
      <c r="A257" s="5">
        <v>41944</v>
      </c>
      <c r="B257" s="6">
        <f>BC!B258</f>
        <v>15645.7</v>
      </c>
      <c r="C257" s="2">
        <v>6846.8</v>
      </c>
      <c r="D257" s="2">
        <v>2330.4</v>
      </c>
      <c r="E257" s="2">
        <v>5993.3</v>
      </c>
      <c r="G257" s="1">
        <f t="shared" si="38"/>
        <v>136.23941187611433</v>
      </c>
      <c r="H257" s="1">
        <f t="shared" si="39"/>
        <v>203.94933139383346</v>
      </c>
      <c r="I257" s="1">
        <f t="shared" si="40"/>
        <v>143.2424818288454</v>
      </c>
      <c r="J257" s="1">
        <f t="shared" si="41"/>
        <v>95.869535659346667</v>
      </c>
      <c r="L257" s="1">
        <v>91.7</v>
      </c>
      <c r="M257" s="1">
        <v>119.13</v>
      </c>
      <c r="N257" s="1">
        <v>106.06</v>
      </c>
      <c r="O257" s="1">
        <v>68.8</v>
      </c>
      <c r="Q257" s="1">
        <f t="shared" si="42"/>
        <v>165.77890785493125</v>
      </c>
      <c r="R257" s="1">
        <f t="shared" si="43"/>
        <v>274.83796819187143</v>
      </c>
      <c r="S257" s="1">
        <f t="shared" si="44"/>
        <v>150.03764848099905</v>
      </c>
      <c r="T257" s="1">
        <f t="shared" si="45"/>
        <v>109.5879399932283</v>
      </c>
      <c r="V257" s="1">
        <f t="shared" si="46"/>
        <v>104.78166666666665</v>
      </c>
      <c r="W257" s="1">
        <f t="shared" si="47"/>
        <v>143.45249999999999</v>
      </c>
      <c r="X257" s="1">
        <f t="shared" si="48"/>
        <v>107.59166666666665</v>
      </c>
      <c r="Y257" s="1">
        <f t="shared" si="49"/>
        <v>77.420833333333334</v>
      </c>
    </row>
    <row r="258" spans="1:25" x14ac:dyDescent="0.3">
      <c r="A258" s="5">
        <v>41974</v>
      </c>
      <c r="B258" s="6">
        <f>BC!B259</f>
        <v>17490.8</v>
      </c>
      <c r="C258" s="2">
        <v>7634.7</v>
      </c>
      <c r="D258" s="2">
        <v>2514.6999999999998</v>
      </c>
      <c r="E258" s="2">
        <v>6888.7</v>
      </c>
      <c r="G258" s="1">
        <f t="shared" si="38"/>
        <v>152.30614835020106</v>
      </c>
      <c r="H258" s="1">
        <f t="shared" si="39"/>
        <v>227.4189344500351</v>
      </c>
      <c r="I258" s="1">
        <f t="shared" si="40"/>
        <v>154.57083292782247</v>
      </c>
      <c r="J258" s="1">
        <f t="shared" si="41"/>
        <v>110.19245996304898</v>
      </c>
      <c r="L258" s="1">
        <v>106.25</v>
      </c>
      <c r="M258" s="1">
        <v>140.37</v>
      </c>
      <c r="N258" s="1">
        <v>116.72</v>
      </c>
      <c r="O258" s="1">
        <v>80.84</v>
      </c>
      <c r="Q258" s="1">
        <f t="shared" si="42"/>
        <v>163.34435593947219</v>
      </c>
      <c r="R258" s="1">
        <f t="shared" si="43"/>
        <v>271.95155553018094</v>
      </c>
      <c r="S258" s="1">
        <f t="shared" si="44"/>
        <v>148.87950949407613</v>
      </c>
      <c r="T258" s="1">
        <f t="shared" si="45"/>
        <v>106.92218688264983</v>
      </c>
      <c r="V258" s="1">
        <f t="shared" si="46"/>
        <v>104.38499999999999</v>
      </c>
      <c r="W258" s="1">
        <f t="shared" si="47"/>
        <v>144.37666666666667</v>
      </c>
      <c r="X258" s="1">
        <f t="shared" si="48"/>
        <v>107.27833333333332</v>
      </c>
      <c r="Y258" s="1">
        <f t="shared" si="49"/>
        <v>75.931666666666672</v>
      </c>
    </row>
    <row r="259" spans="1:25" x14ac:dyDescent="0.3">
      <c r="A259" s="5">
        <v>42005</v>
      </c>
      <c r="B259" s="6">
        <f>BC!B260</f>
        <v>13704.1</v>
      </c>
      <c r="C259" s="2">
        <v>5849.3</v>
      </c>
      <c r="D259" s="2">
        <v>2473.6</v>
      </c>
      <c r="E259" s="2">
        <v>4966.3999999999996</v>
      </c>
      <c r="G259" s="1">
        <f t="shared" si="38"/>
        <v>119.33237402554431</v>
      </c>
      <c r="H259" s="1">
        <f t="shared" si="39"/>
        <v>174.23625987643135</v>
      </c>
      <c r="I259" s="1">
        <f t="shared" si="40"/>
        <v>152.04454301915206</v>
      </c>
      <c r="J259" s="1">
        <f t="shared" si="41"/>
        <v>79.443121802442604</v>
      </c>
      <c r="L259" s="1">
        <v>88.05</v>
      </c>
      <c r="M259" s="1">
        <v>117.23</v>
      </c>
      <c r="N259" s="1">
        <v>117.16</v>
      </c>
      <c r="O259" s="1">
        <v>59.17</v>
      </c>
      <c r="Q259" s="1">
        <f t="shared" si="42"/>
        <v>161.65925416359178</v>
      </c>
      <c r="R259" s="1">
        <f t="shared" si="43"/>
        <v>269.36103243614912</v>
      </c>
      <c r="S259" s="1">
        <f t="shared" si="44"/>
        <v>148.67922981964585</v>
      </c>
      <c r="T259" s="1">
        <f t="shared" si="45"/>
        <v>105.4172187549155</v>
      </c>
      <c r="V259" s="1">
        <f t="shared" si="46"/>
        <v>104.58166666666666</v>
      </c>
      <c r="W259" s="1">
        <f t="shared" si="47"/>
        <v>145.74083333333331</v>
      </c>
      <c r="X259" s="1">
        <f t="shared" si="48"/>
        <v>107.72750000000002</v>
      </c>
      <c r="Y259" s="1">
        <f t="shared" si="49"/>
        <v>75.125833333333333</v>
      </c>
    </row>
    <row r="260" spans="1:25" x14ac:dyDescent="0.3">
      <c r="A260" s="5">
        <v>42036</v>
      </c>
      <c r="B260" s="6">
        <f>BC!B261</f>
        <v>12092.2</v>
      </c>
      <c r="C260" s="2">
        <v>4992.2</v>
      </c>
      <c r="D260" s="2">
        <v>1896.8</v>
      </c>
      <c r="E260" s="2">
        <v>4867.2</v>
      </c>
      <c r="G260" s="1">
        <f t="shared" si="38"/>
        <v>105.29629331307324</v>
      </c>
      <c r="H260" s="1">
        <f t="shared" si="39"/>
        <v>148.70535902674175</v>
      </c>
      <c r="I260" s="1">
        <f t="shared" si="40"/>
        <v>116.59043062691124</v>
      </c>
      <c r="J260" s="1">
        <f t="shared" si="41"/>
        <v>77.856306869533</v>
      </c>
      <c r="L260" s="1">
        <v>80.260000000000005</v>
      </c>
      <c r="M260" s="1">
        <v>105.69</v>
      </c>
      <c r="N260" s="1">
        <v>90.93</v>
      </c>
      <c r="O260" s="1">
        <v>59.13</v>
      </c>
      <c r="Q260" s="1">
        <f t="shared" si="42"/>
        <v>158.87160151428407</v>
      </c>
      <c r="R260" s="1">
        <f t="shared" si="43"/>
        <v>263.952856252777</v>
      </c>
      <c r="S260" s="1">
        <f t="shared" si="44"/>
        <v>147.34642236985664</v>
      </c>
      <c r="T260" s="1">
        <f t="shared" si="45"/>
        <v>103.79201313814515</v>
      </c>
      <c r="V260" s="1">
        <f t="shared" si="46"/>
        <v>104.00333333333333</v>
      </c>
      <c r="W260" s="1">
        <f t="shared" si="47"/>
        <v>145.48249999999999</v>
      </c>
      <c r="X260" s="1">
        <f t="shared" si="48"/>
        <v>107.29833333333335</v>
      </c>
      <c r="Y260" s="1">
        <f t="shared" si="49"/>
        <v>74.259166666666673</v>
      </c>
    </row>
    <row r="261" spans="1:25" x14ac:dyDescent="0.3">
      <c r="A261" s="5">
        <v>42064</v>
      </c>
      <c r="B261" s="6">
        <f>BC!B262</f>
        <v>16978.900000000001</v>
      </c>
      <c r="C261" s="2">
        <v>7524.7</v>
      </c>
      <c r="D261" s="2">
        <v>2460.9</v>
      </c>
      <c r="E261" s="2">
        <v>6532.8</v>
      </c>
      <c r="G261" s="1">
        <f t="shared" si="38"/>
        <v>147.84863255101135</v>
      </c>
      <c r="H261" s="1">
        <f t="shared" si="39"/>
        <v>224.14230500951959</v>
      </c>
      <c r="I261" s="1">
        <f t="shared" si="40"/>
        <v>151.26391329068213</v>
      </c>
      <c r="J261" s="1">
        <f t="shared" si="41"/>
        <v>104.49944146887023</v>
      </c>
      <c r="L261" s="1">
        <v>114.56</v>
      </c>
      <c r="M261" s="1">
        <v>161</v>
      </c>
      <c r="N261" s="1">
        <v>121.67</v>
      </c>
      <c r="O261" s="1">
        <v>80.55</v>
      </c>
      <c r="Q261" s="1">
        <f t="shared" si="42"/>
        <v>158.40058284116205</v>
      </c>
      <c r="R261" s="1">
        <f t="shared" si="43"/>
        <v>259.69795434066515</v>
      </c>
      <c r="S261" s="1">
        <f t="shared" si="44"/>
        <v>149.94135032551853</v>
      </c>
      <c r="T261" s="1">
        <f t="shared" si="45"/>
        <v>104.49250981761759</v>
      </c>
      <c r="V261" s="1">
        <f t="shared" si="46"/>
        <v>105.55500000000001</v>
      </c>
      <c r="W261" s="1">
        <f t="shared" si="47"/>
        <v>147.33083333333332</v>
      </c>
      <c r="X261" s="1">
        <f t="shared" si="48"/>
        <v>110.17416666666669</v>
      </c>
      <c r="Y261" s="1">
        <f t="shared" si="49"/>
        <v>75.255833333333314</v>
      </c>
    </row>
    <row r="262" spans="1:25" x14ac:dyDescent="0.3">
      <c r="A262" s="5">
        <v>42095</v>
      </c>
      <c r="B262" s="6">
        <f>BC!B263</f>
        <v>15156.3</v>
      </c>
      <c r="C262" s="2">
        <v>7547.6</v>
      </c>
      <c r="D262" s="2">
        <v>1717.6</v>
      </c>
      <c r="E262" s="2">
        <v>5503.1</v>
      </c>
      <c r="G262" s="1">
        <f t="shared" si="38"/>
        <v>131.97782126833263</v>
      </c>
      <c r="H262" s="1">
        <f t="shared" si="39"/>
        <v>224.82443968395418</v>
      </c>
      <c r="I262" s="1">
        <f t="shared" si="40"/>
        <v>105.57556075747719</v>
      </c>
      <c r="J262" s="1">
        <f t="shared" si="41"/>
        <v>88.028238480795324</v>
      </c>
      <c r="L262" s="1">
        <v>105.99</v>
      </c>
      <c r="M262" s="1">
        <v>169.32</v>
      </c>
      <c r="N262" s="1">
        <v>85.01</v>
      </c>
      <c r="O262" s="1">
        <v>68.78</v>
      </c>
      <c r="Q262" s="1">
        <f t="shared" si="42"/>
        <v>155.08610912162388</v>
      </c>
      <c r="R262" s="1">
        <f t="shared" si="43"/>
        <v>252.09989748121521</v>
      </c>
      <c r="S262" s="1">
        <f t="shared" si="44"/>
        <v>147.75210396102997</v>
      </c>
      <c r="T262" s="1">
        <f t="shared" si="45"/>
        <v>103.20455569448482</v>
      </c>
      <c r="V262" s="1">
        <f t="shared" si="46"/>
        <v>105.38166666666667</v>
      </c>
      <c r="W262" s="1">
        <f t="shared" si="47"/>
        <v>147.97166666666666</v>
      </c>
      <c r="X262" s="1">
        <f t="shared" si="48"/>
        <v>109.35666666666667</v>
      </c>
      <c r="Y262" s="1">
        <f t="shared" si="49"/>
        <v>74.798333333333332</v>
      </c>
    </row>
    <row r="263" spans="1:25" x14ac:dyDescent="0.3">
      <c r="A263" s="5">
        <v>42125</v>
      </c>
      <c r="B263" s="6">
        <f>BC!B264</f>
        <v>16769.2</v>
      </c>
      <c r="C263" s="2">
        <v>8588.5</v>
      </c>
      <c r="D263" s="2">
        <v>1990.8</v>
      </c>
      <c r="E263" s="2">
        <v>5809.7</v>
      </c>
      <c r="G263" s="1">
        <f t="shared" si="38"/>
        <v>146.02260976708851</v>
      </c>
      <c r="H263" s="1">
        <f t="shared" si="39"/>
        <v>255.83029045334152</v>
      </c>
      <c r="I263" s="1">
        <f t="shared" si="40"/>
        <v>122.36831995574383</v>
      </c>
      <c r="J263" s="1">
        <f t="shared" si="41"/>
        <v>92.932648344001862</v>
      </c>
      <c r="L263" s="1">
        <v>117.85</v>
      </c>
      <c r="M263" s="1">
        <v>193.74</v>
      </c>
      <c r="N263" s="1">
        <v>101.23</v>
      </c>
      <c r="O263" s="1">
        <v>72.84</v>
      </c>
      <c r="Q263" s="1">
        <f t="shared" si="42"/>
        <v>152.19592228881265</v>
      </c>
      <c r="R263" s="1">
        <f t="shared" si="43"/>
        <v>245.15220191980697</v>
      </c>
      <c r="S263" s="1">
        <f t="shared" si="44"/>
        <v>146.7128009957639</v>
      </c>
      <c r="T263" s="1">
        <f t="shared" si="45"/>
        <v>102.05003585796514</v>
      </c>
      <c r="V263" s="1">
        <f t="shared" si="46"/>
        <v>105.83499999999999</v>
      </c>
      <c r="W263" s="1">
        <f t="shared" si="47"/>
        <v>149.77333333333334</v>
      </c>
      <c r="X263" s="1">
        <f t="shared" si="48"/>
        <v>109.87833333333333</v>
      </c>
      <c r="Y263" s="1">
        <f t="shared" si="49"/>
        <v>74.606666666666669</v>
      </c>
    </row>
    <row r="264" spans="1:25" x14ac:dyDescent="0.3">
      <c r="A264" s="5">
        <v>42156</v>
      </c>
      <c r="B264" s="6">
        <f>BC!B265</f>
        <v>19628.400000000001</v>
      </c>
      <c r="C264" s="2">
        <v>9536.2999999999993</v>
      </c>
      <c r="D264" s="2">
        <v>2249.5</v>
      </c>
      <c r="E264" s="2">
        <v>7368.2</v>
      </c>
      <c r="G264" s="1">
        <f t="shared" ref="G264:G266" si="50">100*B264/AVERAGE(B$151:B$162)</f>
        <v>170.91991231259215</v>
      </c>
      <c r="H264" s="1">
        <f t="shared" ref="H264:H266" si="51">100*C264/AVERAGE(C$151:C$162)</f>
        <v>284.06292121443795</v>
      </c>
      <c r="I264" s="1">
        <f t="shared" ref="I264:I266" si="52">100*D264/AVERAGE(D$151:D$162)</f>
        <v>138.26980899158417</v>
      </c>
      <c r="J264" s="1">
        <f t="shared" ref="J264:J266" si="53">100*E264/AVERAGE(E$151:E$162)</f>
        <v>117.86259867605462</v>
      </c>
      <c r="L264" s="1">
        <v>137.72999999999999</v>
      </c>
      <c r="M264" s="1">
        <v>211.32</v>
      </c>
      <c r="N264" s="1">
        <v>118.57</v>
      </c>
      <c r="O264" s="1">
        <v>92.93</v>
      </c>
      <c r="Q264" s="1">
        <f t="shared" si="42"/>
        <v>151.58753828704786</v>
      </c>
      <c r="R264" s="1">
        <f t="shared" si="43"/>
        <v>241.85794818457353</v>
      </c>
      <c r="S264" s="1">
        <f t="shared" si="44"/>
        <v>146.25333586030621</v>
      </c>
      <c r="T264" s="1">
        <f t="shared" si="45"/>
        <v>102.88729934869139</v>
      </c>
      <c r="V264" s="1">
        <f t="shared" si="46"/>
        <v>108.13583333333332</v>
      </c>
      <c r="W264" s="1">
        <f t="shared" si="47"/>
        <v>153.70916666666668</v>
      </c>
      <c r="X264" s="1">
        <f t="shared" si="48"/>
        <v>111.36083333333333</v>
      </c>
      <c r="Y264" s="1">
        <f t="shared" si="49"/>
        <v>76.101666666666674</v>
      </c>
    </row>
    <row r="265" spans="1:25" x14ac:dyDescent="0.3">
      <c r="A265" s="5">
        <v>42186</v>
      </c>
      <c r="B265" s="6">
        <f>BC!B266</f>
        <v>18533</v>
      </c>
      <c r="C265" s="2">
        <v>9022</v>
      </c>
      <c r="D265" s="2">
        <v>2387.4</v>
      </c>
      <c r="E265" s="2">
        <v>6696.4</v>
      </c>
      <c r="G265" s="1">
        <f t="shared" si="50"/>
        <v>161.38140321622089</v>
      </c>
      <c r="H265" s="1">
        <f t="shared" si="51"/>
        <v>268.74318920300954</v>
      </c>
      <c r="I265" s="1">
        <f t="shared" si="52"/>
        <v>146.74609557079708</v>
      </c>
      <c r="J265" s="1">
        <f t="shared" si="53"/>
        <v>107.11640641870906</v>
      </c>
      <c r="L265" s="1">
        <v>129.72999999999999</v>
      </c>
      <c r="M265" s="1">
        <v>197.99</v>
      </c>
      <c r="N265" s="1">
        <v>126.59</v>
      </c>
      <c r="O265" s="1">
        <v>84.68</v>
      </c>
      <c r="Q265" s="1">
        <f t="shared" si="42"/>
        <v>148.32857670507531</v>
      </c>
      <c r="R265" s="1">
        <f t="shared" si="43"/>
        <v>235.38288159700929</v>
      </c>
      <c r="S265" s="1">
        <f t="shared" si="44"/>
        <v>143.96420577071817</v>
      </c>
      <c r="T265" s="1">
        <f t="shared" si="45"/>
        <v>101.17664780013384</v>
      </c>
      <c r="V265" s="1">
        <f t="shared" si="46"/>
        <v>108.38749999999999</v>
      </c>
      <c r="W265" s="1">
        <f t="shared" si="47"/>
        <v>155.08249999999998</v>
      </c>
      <c r="X265" s="1">
        <f t="shared" si="48"/>
        <v>111.62249999999999</v>
      </c>
      <c r="Y265" s="1">
        <f t="shared" si="49"/>
        <v>75.658333333333346</v>
      </c>
    </row>
    <row r="266" spans="1:25" x14ac:dyDescent="0.3">
      <c r="A266" s="5">
        <v>42217</v>
      </c>
      <c r="B266" s="6">
        <f>BC!B267</f>
        <v>15485.4</v>
      </c>
      <c r="C266" s="2">
        <v>7319.2</v>
      </c>
      <c r="D266" s="2">
        <v>2171.1</v>
      </c>
      <c r="E266" s="2">
        <v>5621.4</v>
      </c>
      <c r="G266" s="1">
        <f t="shared" si="50"/>
        <v>134.8435537346607</v>
      </c>
      <c r="H266" s="1">
        <f t="shared" si="51"/>
        <v>218.02096546382921</v>
      </c>
      <c r="I266" s="1">
        <f t="shared" si="52"/>
        <v>133.45080342370676</v>
      </c>
      <c r="J266" s="1">
        <f t="shared" si="53"/>
        <v>89.920579272763149</v>
      </c>
      <c r="L266" s="1">
        <v>112</v>
      </c>
      <c r="M266" s="1">
        <v>167.36</v>
      </c>
      <c r="N266" s="1">
        <v>118.56</v>
      </c>
      <c r="O266" s="1">
        <v>73</v>
      </c>
      <c r="Q266" s="1">
        <f t="shared" si="42"/>
        <v>144.71636925948263</v>
      </c>
      <c r="R266" s="1">
        <f t="shared" si="43"/>
        <v>229.2198394948033</v>
      </c>
      <c r="S266" s="1">
        <f t="shared" si="44"/>
        <v>141.95884790525898</v>
      </c>
      <c r="T266" s="1">
        <f t="shared" si="45"/>
        <v>98.698982380275723</v>
      </c>
      <c r="V266" s="1">
        <f t="shared" si="46"/>
        <v>108.31583333333333</v>
      </c>
      <c r="W266" s="1">
        <f t="shared" si="47"/>
        <v>156.0633333333333</v>
      </c>
      <c r="X266" s="1">
        <f t="shared" si="48"/>
        <v>112.27583333333332</v>
      </c>
      <c r="Y266" s="1">
        <f t="shared" si="49"/>
        <v>74.795000000000016</v>
      </c>
    </row>
    <row r="267" spans="1:25" x14ac:dyDescent="0.3">
      <c r="A267" s="5">
        <v>42248</v>
      </c>
      <c r="B267" s="6">
        <f>BC!B268</f>
        <v>16148.3</v>
      </c>
      <c r="C267" s="2">
        <v>7163</v>
      </c>
      <c r="D267" s="2">
        <v>2277.1</v>
      </c>
      <c r="E267" s="2">
        <v>6330.1</v>
      </c>
      <c r="G267" s="1">
        <f t="shared" ref="G267:G268" si="54">100*B267/AVERAGE(B$151:B$162)</f>
        <v>140.61594526285543</v>
      </c>
      <c r="H267" s="1">
        <f t="shared" ref="H267:H268" si="55">100*C267/AVERAGE(C$151:C$162)</f>
        <v>213.36815165829719</v>
      </c>
      <c r="I267" s="1">
        <f t="shared" ref="I267:I268" si="56">100*D267/AVERAGE(D$151:D$162)</f>
        <v>139.96629564558182</v>
      </c>
      <c r="J267" s="1">
        <f t="shared" ref="J267:J268" si="57">100*E267/AVERAGE(E$151:E$162)</f>
        <v>101.25702829446722</v>
      </c>
      <c r="L267" s="1">
        <v>119.01</v>
      </c>
      <c r="M267" s="1">
        <v>167.69</v>
      </c>
      <c r="N267" s="1">
        <v>124.64</v>
      </c>
      <c r="O267" s="1">
        <v>83.8</v>
      </c>
      <c r="Q267" s="1">
        <f t="shared" ref="Q267:Q268" si="58">AVERAGE(G256:G267)</f>
        <v>142.19960132851796</v>
      </c>
      <c r="R267" s="1">
        <f t="shared" ref="R267:R268" si="59">AVERAGE(H256:H267)</f>
        <v>223.82109603254784</v>
      </c>
      <c r="S267" s="1">
        <f t="shared" ref="S267:S268" si="60">AVERAGE(I256:I267)</f>
        <v>139.7014757180103</v>
      </c>
      <c r="T267" s="1">
        <f t="shared" ref="T267:T268" si="61">AVERAGE(J256:J267)</f>
        <v>97.875048988112255</v>
      </c>
      <c r="V267" s="1">
        <f t="shared" ref="V267:V268" si="62">AVERAGE(L256:L267)</f>
        <v>109.06166666666667</v>
      </c>
      <c r="W267" s="1">
        <f t="shared" ref="W267:W268" si="63">AVERAGE(M256:M267)</f>
        <v>157.39833333333331</v>
      </c>
      <c r="X267" s="1">
        <f t="shared" ref="X267:X268" si="64">AVERAGE(N256:N267)</f>
        <v>112.77083333333333</v>
      </c>
      <c r="Y267" s="1">
        <f t="shared" ref="Y267:Y268" si="65">AVERAGE(O256:O267)</f>
        <v>75.23</v>
      </c>
    </row>
    <row r="268" spans="1:25" x14ac:dyDescent="0.3">
      <c r="A268" s="5">
        <v>42278</v>
      </c>
      <c r="B268" s="6">
        <f>BC!B269</f>
        <v>16048.9</v>
      </c>
      <c r="C268" s="2">
        <v>7310.9</v>
      </c>
      <c r="D268" s="2">
        <v>2353.1999999999998</v>
      </c>
      <c r="E268" s="2">
        <v>6034.7</v>
      </c>
      <c r="G268" s="1">
        <f t="shared" si="54"/>
        <v>139.75039130614618</v>
      </c>
      <c r="H268" s="1">
        <f t="shared" si="55"/>
        <v>217.77372887877215</v>
      </c>
      <c r="I268" s="1">
        <f t="shared" si="56"/>
        <v>144.64392732562604</v>
      </c>
      <c r="J268" s="1">
        <f t="shared" si="57"/>
        <v>96.53177495594403</v>
      </c>
      <c r="L268" s="1">
        <v>120.3</v>
      </c>
      <c r="M268" s="1">
        <v>174.51</v>
      </c>
      <c r="N268" s="1">
        <v>130.59</v>
      </c>
      <c r="O268" s="1">
        <v>81.61</v>
      </c>
      <c r="Q268" s="1">
        <f t="shared" si="58"/>
        <v>140.54454141532005</v>
      </c>
      <c r="R268" s="1">
        <f t="shared" si="59"/>
        <v>221.75632302601693</v>
      </c>
      <c r="S268" s="1">
        <f t="shared" si="60"/>
        <v>137.3944177803275</v>
      </c>
      <c r="T268" s="1">
        <f t="shared" si="61"/>
        <v>96.792511683831393</v>
      </c>
      <c r="V268" s="1">
        <f t="shared" si="62"/>
        <v>110.28583333333331</v>
      </c>
      <c r="W268" s="1">
        <f t="shared" si="63"/>
        <v>160.44583333333335</v>
      </c>
      <c r="X268" s="1">
        <f t="shared" si="64"/>
        <v>113.14416666666666</v>
      </c>
      <c r="Y268" s="1">
        <f t="shared" si="65"/>
        <v>75.510833333333338</v>
      </c>
    </row>
    <row r="269" spans="1:25" x14ac:dyDescent="0.3">
      <c r="A269" s="5">
        <v>42309</v>
      </c>
      <c r="B269" s="6">
        <f>BC!B270</f>
        <v>13806.4</v>
      </c>
      <c r="C269" s="2">
        <v>5864.3</v>
      </c>
      <c r="D269" s="2">
        <v>2015.7</v>
      </c>
      <c r="E269" s="2">
        <v>5572.4</v>
      </c>
      <c r="G269" s="1">
        <f t="shared" ref="G269" si="66">100*B269/AVERAGE(B$151:B$162)</f>
        <v>120.22318056247947</v>
      </c>
      <c r="H269" s="1">
        <f t="shared" ref="H269" si="67">100*C269/AVERAGE(C$151:C$162)</f>
        <v>174.68307298195617</v>
      </c>
      <c r="I269" s="1">
        <f t="shared" ref="I269" si="68">100*D269/AVERAGE(D$151:D$162)</f>
        <v>123.89884595880693</v>
      </c>
      <c r="J269" s="1">
        <f t="shared" ref="J269" si="69">100*E269/AVERAGE(E$151:E$162)</f>
        <v>89.136769477273518</v>
      </c>
      <c r="L269" s="1">
        <v>103.3</v>
      </c>
      <c r="M269" s="1">
        <v>139.28</v>
      </c>
      <c r="N269" s="1">
        <v>115.26</v>
      </c>
      <c r="O269" s="1">
        <v>75.400000000000006</v>
      </c>
      <c r="Q269" s="1">
        <f t="shared" ref="Q269" si="70">AVERAGE(G258:G269)</f>
        <v>139.20985547251715</v>
      </c>
      <c r="R269" s="1">
        <f t="shared" ref="R269" si="71">AVERAGE(H258:H269)</f>
        <v>219.31746815836047</v>
      </c>
      <c r="S269" s="1">
        <f t="shared" ref="S269" si="72">AVERAGE(I258:I269)</f>
        <v>135.78244812449097</v>
      </c>
      <c r="T269" s="1">
        <f t="shared" ref="T269" si="73">AVERAGE(J258:J269)</f>
        <v>96.231447835325298</v>
      </c>
      <c r="V269" s="1">
        <f t="shared" ref="V269" si="74">AVERAGE(L258:L269)</f>
        <v>111.2525</v>
      </c>
      <c r="W269" s="1">
        <f t="shared" ref="W269" si="75">AVERAGE(M258:M269)</f>
        <v>162.125</v>
      </c>
      <c r="X269" s="1">
        <f t="shared" ref="X269" si="76">AVERAGE(N258:N269)</f>
        <v>113.91083333333334</v>
      </c>
      <c r="Y269" s="1">
        <f t="shared" ref="Y269" si="77">AVERAGE(O258:O269)</f>
        <v>76.060833333333335</v>
      </c>
    </row>
    <row r="273" spans="12:12" x14ac:dyDescent="0.3">
      <c r="L273" s="1"/>
    </row>
    <row r="274" spans="12:12" x14ac:dyDescent="0.3">
      <c r="L274" s="1"/>
    </row>
    <row r="275" spans="12:12" x14ac:dyDescent="0.3">
      <c r="L275" s="1"/>
    </row>
    <row r="276" spans="12:12" x14ac:dyDescent="0.3">
      <c r="L276" s="1"/>
    </row>
    <row r="277" spans="12:12" x14ac:dyDescent="0.3">
      <c r="L277" s="1"/>
    </row>
    <row r="278" spans="12:12" x14ac:dyDescent="0.3">
      <c r="L278" s="1"/>
    </row>
    <row r="279" spans="12:12" x14ac:dyDescent="0.3">
      <c r="L279" s="1"/>
    </row>
    <row r="280" spans="12:12" x14ac:dyDescent="0.3">
      <c r="L280" s="1"/>
    </row>
    <row r="281" spans="12:12" x14ac:dyDescent="0.3">
      <c r="L281" s="1"/>
    </row>
    <row r="282" spans="12:12" x14ac:dyDescent="0.3">
      <c r="L282" s="1"/>
    </row>
    <row r="283" spans="12:12" x14ac:dyDescent="0.3">
      <c r="L283" s="1"/>
    </row>
    <row r="284" spans="12:12" x14ac:dyDescent="0.3">
      <c r="L284" s="1"/>
    </row>
    <row r="285" spans="12:12" x14ac:dyDescent="0.3">
      <c r="L285" s="1"/>
    </row>
    <row r="286" spans="12:12" x14ac:dyDescent="0.3">
      <c r="L286" s="1"/>
    </row>
    <row r="287" spans="12:12" x14ac:dyDescent="0.3">
      <c r="L287" s="1"/>
    </row>
    <row r="288" spans="12:12" x14ac:dyDescent="0.3">
      <c r="L288" s="1"/>
    </row>
  </sheetData>
  <mergeCells count="5">
    <mergeCell ref="B5:E5"/>
    <mergeCell ref="G5:J5"/>
    <mergeCell ref="L5:O5"/>
    <mergeCell ref="Q5:T5"/>
    <mergeCell ref="V5:Y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4"/>
  <sheetViews>
    <sheetView workbookViewId="0">
      <pane xSplit="1" ySplit="6" topLeftCell="H101" activePane="bottomRight" state="frozen"/>
      <selection pane="topRight" activeCell="B1" sqref="B1"/>
      <selection pane="bottomLeft" activeCell="A7" sqref="A7"/>
      <selection pane="bottomRight" activeCell="AC269" sqref="AC114:AC269"/>
    </sheetView>
  </sheetViews>
  <sheetFormatPr defaultRowHeight="14.4" x14ac:dyDescent="0.3"/>
  <cols>
    <col min="7" max="7" width="7.44140625" customWidth="1"/>
    <col min="8" max="12" width="8.88671875" customWidth="1"/>
    <col min="13" max="13" width="4.109375" customWidth="1"/>
    <col min="19" max="19" width="8.88671875" customWidth="1"/>
    <col min="25" max="25" width="4.109375" customWidth="1"/>
  </cols>
  <sheetData>
    <row r="1" spans="1:30" x14ac:dyDescent="0.3">
      <c r="A1" s="4" t="s">
        <v>53</v>
      </c>
    </row>
    <row r="2" spans="1:30" x14ac:dyDescent="0.3">
      <c r="A2" s="4" t="s">
        <v>9</v>
      </c>
    </row>
    <row r="3" spans="1:30" x14ac:dyDescent="0.3">
      <c r="A3" s="4" t="s">
        <v>8</v>
      </c>
    </row>
    <row r="4" spans="1:30" x14ac:dyDescent="0.3">
      <c r="A4" s="4"/>
    </row>
    <row r="5" spans="1:30" x14ac:dyDescent="0.3">
      <c r="B5" s="50" t="s">
        <v>15</v>
      </c>
      <c r="C5" s="50"/>
      <c r="D5" s="50"/>
      <c r="E5" s="50"/>
      <c r="F5" s="50"/>
      <c r="H5" s="50" t="s">
        <v>16</v>
      </c>
      <c r="I5" s="50"/>
      <c r="J5" s="50"/>
      <c r="K5" s="50"/>
      <c r="L5" s="50"/>
      <c r="N5" s="50" t="s">
        <v>17</v>
      </c>
      <c r="O5" s="50"/>
      <c r="P5" s="50"/>
      <c r="Q5" s="50"/>
      <c r="R5" s="50"/>
      <c r="T5" s="50" t="s">
        <v>18</v>
      </c>
      <c r="U5" s="50"/>
      <c r="V5" s="50"/>
      <c r="W5" s="50"/>
      <c r="X5" s="50"/>
      <c r="Z5" s="50" t="s">
        <v>19</v>
      </c>
      <c r="AA5" s="50"/>
      <c r="AB5" s="50"/>
      <c r="AC5" s="50"/>
      <c r="AD5" s="50"/>
    </row>
    <row r="6" spans="1:30" x14ac:dyDescent="0.3">
      <c r="B6" s="26" t="s">
        <v>10</v>
      </c>
      <c r="C6" s="26" t="s">
        <v>54</v>
      </c>
      <c r="D6" s="26" t="s">
        <v>55</v>
      </c>
      <c r="E6" s="26" t="s">
        <v>56</v>
      </c>
      <c r="F6" s="26" t="s">
        <v>57</v>
      </c>
      <c r="H6" s="26" t="s">
        <v>10</v>
      </c>
      <c r="I6" s="26" t="s">
        <v>54</v>
      </c>
      <c r="J6" s="26" t="s">
        <v>55</v>
      </c>
      <c r="K6" s="26" t="s">
        <v>56</v>
      </c>
      <c r="L6" s="26" t="s">
        <v>57</v>
      </c>
      <c r="N6" s="26" t="s">
        <v>10</v>
      </c>
      <c r="O6" s="26" t="s">
        <v>54</v>
      </c>
      <c r="P6" s="26" t="s">
        <v>55</v>
      </c>
      <c r="Q6" s="26" t="s">
        <v>56</v>
      </c>
      <c r="R6" s="26" t="s">
        <v>57</v>
      </c>
      <c r="T6" s="26" t="s">
        <v>10</v>
      </c>
      <c r="U6" s="26" t="s">
        <v>54</v>
      </c>
      <c r="V6" s="26" t="s">
        <v>55</v>
      </c>
      <c r="W6" s="26" t="s">
        <v>56</v>
      </c>
      <c r="X6" s="26" t="s">
        <v>57</v>
      </c>
      <c r="Z6" s="26" t="s">
        <v>10</v>
      </c>
      <c r="AA6" s="26" t="s">
        <v>54</v>
      </c>
      <c r="AB6" s="26" t="s">
        <v>55</v>
      </c>
      <c r="AC6" s="26" t="s">
        <v>56</v>
      </c>
      <c r="AD6" s="26" t="s">
        <v>57</v>
      </c>
    </row>
    <row r="7" spans="1:30" x14ac:dyDescent="0.3">
      <c r="A7" s="5">
        <v>34335</v>
      </c>
      <c r="B7" s="2">
        <f>BC!C8</f>
        <v>1769</v>
      </c>
      <c r="C7" s="2">
        <v>284</v>
      </c>
      <c r="D7" s="2">
        <v>975</v>
      </c>
      <c r="E7" s="2">
        <v>64</v>
      </c>
      <c r="F7" s="2">
        <v>103</v>
      </c>
      <c r="H7" s="1">
        <f>100*B7/AVERAGE(B$151:B$162)</f>
        <v>23.239952399042291</v>
      </c>
      <c r="I7" s="1">
        <f t="shared" ref="I7:L7" si="0">100*C7/AVERAGE(C$151:C$162)</f>
        <v>27.506053268765132</v>
      </c>
      <c r="J7" s="1">
        <f t="shared" si="0"/>
        <v>21.575649390165189</v>
      </c>
      <c r="K7" s="1">
        <f t="shared" si="0"/>
        <v>23.271316889885462</v>
      </c>
      <c r="L7" s="1">
        <f t="shared" si="0"/>
        <v>20.305235662302245</v>
      </c>
      <c r="N7" s="1">
        <v>28.86</v>
      </c>
      <c r="O7" s="1">
        <v>20.68</v>
      </c>
      <c r="P7" s="1">
        <v>21.81</v>
      </c>
      <c r="Q7" s="1">
        <v>21.17</v>
      </c>
      <c r="R7" s="1">
        <v>19.68</v>
      </c>
    </row>
    <row r="8" spans="1:30" x14ac:dyDescent="0.3">
      <c r="A8" s="5">
        <v>34366</v>
      </c>
      <c r="B8" s="2">
        <f>BC!C9</f>
        <v>2030</v>
      </c>
      <c r="C8" s="2">
        <v>426</v>
      </c>
      <c r="D8" s="2">
        <v>1108</v>
      </c>
      <c r="E8" s="2">
        <v>96</v>
      </c>
      <c r="F8" s="2">
        <v>121</v>
      </c>
      <c r="H8" s="1">
        <f t="shared" ref="H8:H71" si="1">100*B8/AVERAGE(B$151:B$162)</f>
        <v>26.668797834966565</v>
      </c>
      <c r="I8" s="1">
        <f t="shared" ref="I8:I71" si="2">100*C8/AVERAGE(C$151:C$162)</f>
        <v>41.2590799031477</v>
      </c>
      <c r="J8" s="1">
        <f t="shared" ref="J8:J71" si="3">100*D8/AVERAGE(D$151:D$162)</f>
        <v>24.518789255695417</v>
      </c>
      <c r="K8" s="1">
        <f t="shared" ref="K8:K71" si="4">100*E8/AVERAGE(E$151:E$162)</f>
        <v>34.906975334828196</v>
      </c>
      <c r="L8" s="1">
        <f t="shared" ref="L8:L71" si="5">100*F8/AVERAGE(F$151:F$162)</f>
        <v>23.853723447947296</v>
      </c>
      <c r="N8" s="1">
        <v>32.9</v>
      </c>
      <c r="O8" s="1">
        <v>33.03</v>
      </c>
      <c r="P8" s="1">
        <v>25.57</v>
      </c>
      <c r="Q8" s="1">
        <v>31.48</v>
      </c>
      <c r="R8" s="1">
        <v>23.92</v>
      </c>
    </row>
    <row r="9" spans="1:30" x14ac:dyDescent="0.3">
      <c r="A9" s="5">
        <v>34394</v>
      </c>
      <c r="B9" s="2">
        <f>BC!C10</f>
        <v>2249</v>
      </c>
      <c r="C9" s="2">
        <v>369</v>
      </c>
      <c r="D9" s="2">
        <v>1335</v>
      </c>
      <c r="E9" s="2">
        <v>105</v>
      </c>
      <c r="F9" s="2">
        <v>157</v>
      </c>
      <c r="H9" s="1">
        <f t="shared" si="1"/>
        <v>29.545875039822562</v>
      </c>
      <c r="I9" s="1">
        <f t="shared" si="2"/>
        <v>35.738498789346245</v>
      </c>
      <c r="J9" s="1">
        <f t="shared" si="3"/>
        <v>29.542043011149261</v>
      </c>
      <c r="K9" s="1">
        <f t="shared" si="4"/>
        <v>38.179504272468336</v>
      </c>
      <c r="L9" s="1">
        <f t="shared" si="5"/>
        <v>30.950699019237401</v>
      </c>
      <c r="N9" s="1">
        <v>36.47</v>
      </c>
      <c r="O9" s="1">
        <v>28.16</v>
      </c>
      <c r="P9" s="1">
        <v>30.27</v>
      </c>
      <c r="Q9" s="1">
        <v>35.33</v>
      </c>
      <c r="R9" s="1">
        <v>30.79</v>
      </c>
    </row>
    <row r="10" spans="1:30" x14ac:dyDescent="0.3">
      <c r="A10" s="5">
        <v>34425</v>
      </c>
      <c r="B10" s="2">
        <f>BC!C11</f>
        <v>2152</v>
      </c>
      <c r="C10" s="2">
        <v>355</v>
      </c>
      <c r="D10" s="2">
        <v>1264</v>
      </c>
      <c r="E10" s="2">
        <v>140</v>
      </c>
      <c r="F10" s="2">
        <v>135</v>
      </c>
      <c r="H10" s="1">
        <f t="shared" si="1"/>
        <v>28.271553172831549</v>
      </c>
      <c r="I10" s="1">
        <f t="shared" si="2"/>
        <v>34.382566585956418</v>
      </c>
      <c r="J10" s="1">
        <f t="shared" si="3"/>
        <v>27.970893158121847</v>
      </c>
      <c r="K10" s="1">
        <f t="shared" si="4"/>
        <v>50.906005696624447</v>
      </c>
      <c r="L10" s="1">
        <f t="shared" si="5"/>
        <v>26.613658392337893</v>
      </c>
      <c r="N10" s="1">
        <v>34.479999999999997</v>
      </c>
      <c r="O10" s="1">
        <v>28.09</v>
      </c>
      <c r="P10" s="1">
        <v>28.44</v>
      </c>
      <c r="Q10" s="1">
        <v>47.29</v>
      </c>
      <c r="R10" s="1">
        <v>26.18</v>
      </c>
    </row>
    <row r="11" spans="1:30" x14ac:dyDescent="0.3">
      <c r="A11" s="5">
        <v>34455</v>
      </c>
      <c r="B11" s="2">
        <f>BC!C12</f>
        <v>2625</v>
      </c>
      <c r="C11" s="2">
        <v>356</v>
      </c>
      <c r="D11" s="2">
        <v>1625</v>
      </c>
      <c r="E11" s="2">
        <v>148</v>
      </c>
      <c r="F11" s="2">
        <v>152</v>
      </c>
      <c r="H11" s="1">
        <f t="shared" si="1"/>
        <v>34.485514441767108</v>
      </c>
      <c r="I11" s="1">
        <f t="shared" si="2"/>
        <v>34.479418886198545</v>
      </c>
      <c r="J11" s="1">
        <f t="shared" si="3"/>
        <v>35.959415650275318</v>
      </c>
      <c r="K11" s="1">
        <f t="shared" si="4"/>
        <v>53.814920307860135</v>
      </c>
      <c r="L11" s="1">
        <f t="shared" si="5"/>
        <v>29.96500796766933</v>
      </c>
      <c r="N11" s="1">
        <v>41.13</v>
      </c>
      <c r="O11" s="1">
        <v>26.39</v>
      </c>
      <c r="P11" s="1">
        <v>36.06</v>
      </c>
      <c r="Q11" s="1">
        <v>47.84</v>
      </c>
      <c r="R11" s="1">
        <v>31.17</v>
      </c>
    </row>
    <row r="12" spans="1:30" x14ac:dyDescent="0.3">
      <c r="A12" s="5">
        <v>34486</v>
      </c>
      <c r="B12" s="2">
        <f>BC!C13</f>
        <v>2499</v>
      </c>
      <c r="C12" s="2">
        <v>320</v>
      </c>
      <c r="D12" s="2">
        <v>1475</v>
      </c>
      <c r="E12" s="2">
        <v>113</v>
      </c>
      <c r="F12" s="2">
        <v>169</v>
      </c>
      <c r="H12" s="1">
        <f t="shared" si="1"/>
        <v>32.830209748562289</v>
      </c>
      <c r="I12" s="1">
        <f t="shared" si="2"/>
        <v>30.99273607748184</v>
      </c>
      <c r="J12" s="1">
        <f t="shared" si="3"/>
        <v>32.640084974865289</v>
      </c>
      <c r="K12" s="1">
        <f t="shared" si="4"/>
        <v>41.088418883704023</v>
      </c>
      <c r="L12" s="1">
        <f t="shared" si="5"/>
        <v>33.31635754300077</v>
      </c>
      <c r="N12" s="1">
        <v>40.24</v>
      </c>
      <c r="O12" s="1">
        <v>24.56</v>
      </c>
      <c r="P12" s="1">
        <v>34.909999999999997</v>
      </c>
      <c r="Q12" s="1">
        <v>39.11</v>
      </c>
      <c r="R12" s="1">
        <v>32.68</v>
      </c>
    </row>
    <row r="13" spans="1:30" x14ac:dyDescent="0.3">
      <c r="A13" s="5">
        <v>34516</v>
      </c>
      <c r="B13" s="2">
        <f>BC!C14</f>
        <v>2514</v>
      </c>
      <c r="C13" s="2">
        <v>414</v>
      </c>
      <c r="D13" s="2">
        <v>1443</v>
      </c>
      <c r="E13" s="2">
        <v>101</v>
      </c>
      <c r="F13" s="2">
        <v>197</v>
      </c>
      <c r="H13" s="1">
        <f t="shared" si="1"/>
        <v>33.02726983108667</v>
      </c>
      <c r="I13" s="1">
        <f t="shared" si="2"/>
        <v>40.096852300242134</v>
      </c>
      <c r="J13" s="1">
        <f t="shared" si="3"/>
        <v>31.931961097444482</v>
      </c>
      <c r="K13" s="1">
        <f t="shared" si="4"/>
        <v>36.725046966850499</v>
      </c>
      <c r="L13" s="1">
        <f t="shared" si="5"/>
        <v>38.836227431781964</v>
      </c>
      <c r="N13" s="1">
        <v>38.86</v>
      </c>
      <c r="O13" s="1">
        <v>33.94</v>
      </c>
      <c r="P13" s="1">
        <v>31.57</v>
      </c>
      <c r="Q13" s="1">
        <v>33.92</v>
      </c>
      <c r="R13" s="1">
        <v>40.119999999999997</v>
      </c>
    </row>
    <row r="14" spans="1:30" x14ac:dyDescent="0.3">
      <c r="A14" s="5">
        <v>34547</v>
      </c>
      <c r="B14" s="2">
        <f>BC!C15</f>
        <v>2776</v>
      </c>
      <c r="C14" s="2">
        <v>422</v>
      </c>
      <c r="D14" s="2">
        <v>1579</v>
      </c>
      <c r="E14" s="2">
        <v>176</v>
      </c>
      <c r="F14" s="2">
        <v>193</v>
      </c>
      <c r="H14" s="1">
        <f t="shared" si="1"/>
        <v>36.469252605845902</v>
      </c>
      <c r="I14" s="1">
        <f t="shared" si="2"/>
        <v>40.871670702179173</v>
      </c>
      <c r="J14" s="1">
        <f t="shared" si="3"/>
        <v>34.941487576482906</v>
      </c>
      <c r="K14" s="1">
        <f t="shared" si="4"/>
        <v>63.996121447185025</v>
      </c>
      <c r="L14" s="1">
        <f t="shared" si="5"/>
        <v>38.047674590527507</v>
      </c>
      <c r="N14" s="1">
        <v>42.77</v>
      </c>
      <c r="O14" s="1">
        <v>31.97</v>
      </c>
      <c r="P14" s="1">
        <v>34.97</v>
      </c>
      <c r="Q14" s="1">
        <v>61.38</v>
      </c>
      <c r="R14" s="1">
        <v>38.61</v>
      </c>
    </row>
    <row r="15" spans="1:30" x14ac:dyDescent="0.3">
      <c r="A15" s="5">
        <v>34578</v>
      </c>
      <c r="B15" s="2">
        <f>BC!C16</f>
        <v>2641</v>
      </c>
      <c r="C15" s="2">
        <v>372</v>
      </c>
      <c r="D15" s="2">
        <v>1440</v>
      </c>
      <c r="E15" s="2">
        <v>158</v>
      </c>
      <c r="F15" s="2">
        <v>223</v>
      </c>
      <c r="H15" s="1">
        <f t="shared" si="1"/>
        <v>34.695711863126448</v>
      </c>
      <c r="I15" s="1">
        <f t="shared" si="2"/>
        <v>36.029055690072639</v>
      </c>
      <c r="J15" s="1">
        <f t="shared" si="3"/>
        <v>31.865574483936282</v>
      </c>
      <c r="K15" s="1">
        <f t="shared" si="4"/>
        <v>57.451063571904733</v>
      </c>
      <c r="L15" s="1">
        <f t="shared" si="5"/>
        <v>43.961820899935923</v>
      </c>
      <c r="N15" s="1">
        <v>40.92</v>
      </c>
      <c r="O15" s="1">
        <v>30.06</v>
      </c>
      <c r="P15" s="1">
        <v>31.57</v>
      </c>
      <c r="Q15" s="1">
        <v>55.95</v>
      </c>
      <c r="R15" s="1">
        <v>43.32</v>
      </c>
    </row>
    <row r="16" spans="1:30" x14ac:dyDescent="0.3">
      <c r="A16" s="5">
        <v>34608</v>
      </c>
      <c r="B16" s="2">
        <f>BC!C17</f>
        <v>3186</v>
      </c>
      <c r="C16" s="2">
        <v>454</v>
      </c>
      <c r="D16" s="2">
        <v>1695</v>
      </c>
      <c r="E16" s="2">
        <v>326</v>
      </c>
      <c r="F16" s="2">
        <v>312</v>
      </c>
      <c r="H16" s="1">
        <f t="shared" si="1"/>
        <v>41.855561528179052</v>
      </c>
      <c r="I16" s="1">
        <f t="shared" si="2"/>
        <v>43.970944309927361</v>
      </c>
      <c r="J16" s="1">
        <f t="shared" si="3"/>
        <v>37.508436632133332</v>
      </c>
      <c r="K16" s="1">
        <f t="shared" si="4"/>
        <v>118.53827040785407</v>
      </c>
      <c r="L16" s="1">
        <f t="shared" si="5"/>
        <v>61.507121617847574</v>
      </c>
      <c r="N16" s="1">
        <v>50.04</v>
      </c>
      <c r="O16" s="1">
        <v>38.53</v>
      </c>
      <c r="P16" s="1">
        <v>36.58</v>
      </c>
      <c r="Q16" s="1">
        <v>117.25</v>
      </c>
      <c r="R16" s="1">
        <v>62.72</v>
      </c>
    </row>
    <row r="17" spans="1:30" x14ac:dyDescent="0.3">
      <c r="A17" s="5">
        <v>34639</v>
      </c>
      <c r="B17" s="2">
        <f>BC!C18</f>
        <v>4115</v>
      </c>
      <c r="C17" s="2">
        <v>541</v>
      </c>
      <c r="D17" s="2">
        <v>2236</v>
      </c>
      <c r="E17" s="2">
        <v>375</v>
      </c>
      <c r="F17" s="2">
        <v>451</v>
      </c>
      <c r="H17" s="1">
        <f t="shared" si="1"/>
        <v>54.060149305855866</v>
      </c>
      <c r="I17" s="1">
        <f t="shared" si="2"/>
        <v>52.397094430992738</v>
      </c>
      <c r="J17" s="1">
        <f t="shared" si="3"/>
        <v>49.480155934778836</v>
      </c>
      <c r="K17" s="1">
        <f t="shared" si="4"/>
        <v>136.35537240167264</v>
      </c>
      <c r="L17" s="1">
        <f t="shared" si="5"/>
        <v>88.909332851439927</v>
      </c>
      <c r="N17" s="1">
        <v>67.31</v>
      </c>
      <c r="O17" s="1">
        <v>44.6</v>
      </c>
      <c r="P17" s="1">
        <v>53.54</v>
      </c>
      <c r="Q17" s="1">
        <v>138.1</v>
      </c>
      <c r="R17" s="1">
        <v>88.33</v>
      </c>
    </row>
    <row r="18" spans="1:30" x14ac:dyDescent="0.3">
      <c r="A18" s="5">
        <v>34669</v>
      </c>
      <c r="B18" s="2">
        <f>BC!C19</f>
        <v>4523</v>
      </c>
      <c r="C18" s="2">
        <v>1064</v>
      </c>
      <c r="D18" s="2">
        <v>2117</v>
      </c>
      <c r="E18" s="2">
        <v>406</v>
      </c>
      <c r="F18" s="2">
        <v>470</v>
      </c>
      <c r="H18" s="1">
        <f t="shared" si="1"/>
        <v>59.420183550519099</v>
      </c>
      <c r="I18" s="1">
        <f t="shared" si="2"/>
        <v>103.05084745762711</v>
      </c>
      <c r="J18" s="1">
        <f t="shared" si="3"/>
        <v>46.846820265620217</v>
      </c>
      <c r="K18" s="1">
        <f t="shared" si="4"/>
        <v>147.62741652021091</v>
      </c>
      <c r="L18" s="1">
        <f t="shared" si="5"/>
        <v>92.654958847398589</v>
      </c>
      <c r="N18" s="1">
        <v>70.33</v>
      </c>
      <c r="O18" s="1">
        <v>83.62</v>
      </c>
      <c r="P18" s="1">
        <v>46.5</v>
      </c>
      <c r="Q18" s="1">
        <v>143.46</v>
      </c>
      <c r="R18" s="1">
        <v>91.91</v>
      </c>
      <c r="T18" s="1">
        <f>AVERAGE(H7:H18)</f>
        <v>36.214169276800455</v>
      </c>
      <c r="U18" s="1">
        <f t="shared" ref="U18:X18" si="6">AVERAGE(I7:I18)</f>
        <v>43.397901533494753</v>
      </c>
      <c r="V18" s="1">
        <f t="shared" si="6"/>
        <v>33.731775952555701</v>
      </c>
      <c r="W18" s="1">
        <f t="shared" si="6"/>
        <v>66.905036058420706</v>
      </c>
      <c r="X18" s="1">
        <f t="shared" si="6"/>
        <v>44.07681818928554</v>
      </c>
      <c r="Z18" s="1">
        <f>AVERAGE(N7:N18)</f>
        <v>43.692500000000003</v>
      </c>
      <c r="AA18" s="1">
        <f t="shared" ref="AA18:AD18" si="7">AVERAGE(O7:O18)</f>
        <v>35.302500000000002</v>
      </c>
      <c r="AB18" s="1">
        <f t="shared" si="7"/>
        <v>34.31583333333333</v>
      </c>
      <c r="AC18" s="1">
        <f t="shared" si="7"/>
        <v>64.356666666666669</v>
      </c>
      <c r="AD18" s="1">
        <f t="shared" si="7"/>
        <v>44.119166666666672</v>
      </c>
    </row>
    <row r="19" spans="1:30" x14ac:dyDescent="0.3">
      <c r="A19" s="5">
        <v>34700</v>
      </c>
      <c r="B19" s="2">
        <f>BC!C20</f>
        <v>3284</v>
      </c>
      <c r="C19" s="2">
        <v>413</v>
      </c>
      <c r="D19" s="2">
        <v>1765</v>
      </c>
      <c r="E19" s="2">
        <v>331</v>
      </c>
      <c r="F19" s="2">
        <v>346</v>
      </c>
      <c r="H19" s="1">
        <f t="shared" si="1"/>
        <v>43.14302073400502</v>
      </c>
      <c r="I19" s="1">
        <f t="shared" si="2"/>
        <v>40</v>
      </c>
      <c r="J19" s="1">
        <f t="shared" si="3"/>
        <v>39.057457613991346</v>
      </c>
      <c r="K19" s="1">
        <f t="shared" si="4"/>
        <v>120.35634203987638</v>
      </c>
      <c r="L19" s="1">
        <f t="shared" si="5"/>
        <v>68.209820768510454</v>
      </c>
      <c r="N19" s="1">
        <v>51.34</v>
      </c>
      <c r="O19" s="1">
        <v>33.53</v>
      </c>
      <c r="P19" s="1">
        <v>38.630000000000003</v>
      </c>
      <c r="Q19" s="1">
        <v>114.89</v>
      </c>
      <c r="R19" s="1">
        <v>69.78</v>
      </c>
      <c r="T19" s="1">
        <f t="shared" ref="T19:T82" si="8">AVERAGE(H8:H19)</f>
        <v>37.872758304714012</v>
      </c>
      <c r="U19" s="1">
        <f t="shared" ref="U19:U82" si="9">AVERAGE(I8:I19)</f>
        <v>44.439063761097657</v>
      </c>
      <c r="V19" s="1">
        <f t="shared" ref="V19:V82" si="10">AVERAGE(J8:J19)</f>
        <v>35.188593304541214</v>
      </c>
      <c r="W19" s="1">
        <f t="shared" ref="W19:W82" si="11">AVERAGE(K8:K19)</f>
        <v>74.995454820919946</v>
      </c>
      <c r="X19" s="1">
        <f t="shared" ref="X19:X82" si="12">AVERAGE(L8:L19)</f>
        <v>48.068866948136218</v>
      </c>
      <c r="Z19" s="1">
        <f t="shared" ref="Z19:Z82" si="13">AVERAGE(N8:N19)</f>
        <v>45.56583333333333</v>
      </c>
      <c r="AA19" s="1">
        <f t="shared" ref="AA19:AA82" si="14">AVERAGE(O8:O19)</f>
        <v>36.373333333333335</v>
      </c>
      <c r="AB19" s="1">
        <f t="shared" ref="AB19:AB82" si="15">AVERAGE(P8:P19)</f>
        <v>35.717500000000001</v>
      </c>
      <c r="AC19" s="1">
        <f t="shared" ref="AC19:AC82" si="16">AVERAGE(Q8:Q19)</f>
        <v>72.166666666666671</v>
      </c>
      <c r="AD19" s="1">
        <f t="shared" ref="AD19:AD82" si="17">AVERAGE(R8:R19)</f>
        <v>48.294166666666662</v>
      </c>
    </row>
    <row r="20" spans="1:30" x14ac:dyDescent="0.3">
      <c r="A20" s="5">
        <v>34731</v>
      </c>
      <c r="B20" s="2">
        <f>BC!C21</f>
        <v>4012</v>
      </c>
      <c r="C20" s="2">
        <v>569</v>
      </c>
      <c r="D20" s="2">
        <v>2148</v>
      </c>
      <c r="E20" s="2">
        <v>578</v>
      </c>
      <c r="F20" s="2">
        <v>353</v>
      </c>
      <c r="H20" s="1">
        <f t="shared" si="1"/>
        <v>52.707003405855104</v>
      </c>
      <c r="I20" s="1">
        <f t="shared" si="2"/>
        <v>55.108958837772398</v>
      </c>
      <c r="J20" s="1">
        <f t="shared" si="3"/>
        <v>47.53281527187162</v>
      </c>
      <c r="K20" s="1">
        <f t="shared" si="4"/>
        <v>210.16908066177808</v>
      </c>
      <c r="L20" s="1">
        <f t="shared" si="5"/>
        <v>69.589788240705744</v>
      </c>
      <c r="N20" s="1">
        <v>65.8</v>
      </c>
      <c r="O20" s="1">
        <v>52.94</v>
      </c>
      <c r="P20" s="1">
        <v>49.74</v>
      </c>
      <c r="Q20" s="1">
        <v>211.99</v>
      </c>
      <c r="R20" s="1">
        <v>70.72</v>
      </c>
      <c r="T20" s="1">
        <f t="shared" si="8"/>
        <v>40.042608768954722</v>
      </c>
      <c r="U20" s="1">
        <f t="shared" si="9"/>
        <v>45.593220338983059</v>
      </c>
      <c r="V20" s="1">
        <f t="shared" si="10"/>
        <v>37.10642880588923</v>
      </c>
      <c r="W20" s="1">
        <f t="shared" si="11"/>
        <v>89.600630264832432</v>
      </c>
      <c r="X20" s="1">
        <f t="shared" si="12"/>
        <v>51.880205680866084</v>
      </c>
      <c r="Z20" s="1">
        <f t="shared" si="13"/>
        <v>48.307499999999997</v>
      </c>
      <c r="AA20" s="1">
        <f t="shared" si="14"/>
        <v>38.032500000000006</v>
      </c>
      <c r="AB20" s="1">
        <f t="shared" si="15"/>
        <v>37.731666666666669</v>
      </c>
      <c r="AC20" s="1">
        <f t="shared" si="16"/>
        <v>87.209166666666661</v>
      </c>
      <c r="AD20" s="1">
        <f t="shared" si="17"/>
        <v>52.194166666666668</v>
      </c>
    </row>
    <row r="21" spans="1:30" x14ac:dyDescent="0.3">
      <c r="A21" s="5">
        <v>34759</v>
      </c>
      <c r="B21" s="2">
        <f>BC!C22</f>
        <v>4721</v>
      </c>
      <c r="C21" s="2">
        <v>623</v>
      </c>
      <c r="D21" s="2">
        <v>2518</v>
      </c>
      <c r="E21" s="2">
        <v>620</v>
      </c>
      <c r="F21" s="2">
        <v>520</v>
      </c>
      <c r="H21" s="1">
        <f t="shared" si="1"/>
        <v>62.021376639840959</v>
      </c>
      <c r="I21" s="1">
        <f t="shared" si="2"/>
        <v>60.33898305084746</v>
      </c>
      <c r="J21" s="1">
        <f t="shared" si="3"/>
        <v>55.720497604549692</v>
      </c>
      <c r="K21" s="1">
        <f t="shared" si="4"/>
        <v>225.44088237076542</v>
      </c>
      <c r="L21" s="1">
        <f t="shared" si="5"/>
        <v>102.51186936307928</v>
      </c>
      <c r="N21" s="1">
        <v>74.3</v>
      </c>
      <c r="O21" s="1">
        <v>54.06</v>
      </c>
      <c r="P21" s="1">
        <v>56.01</v>
      </c>
      <c r="Q21" s="1">
        <v>210.57</v>
      </c>
      <c r="R21" s="1">
        <v>102.27</v>
      </c>
      <c r="T21" s="1">
        <f t="shared" si="8"/>
        <v>42.748900568956259</v>
      </c>
      <c r="U21" s="1">
        <f t="shared" si="9"/>
        <v>47.643260694108157</v>
      </c>
      <c r="V21" s="1">
        <f t="shared" si="10"/>
        <v>39.287966688672604</v>
      </c>
      <c r="W21" s="1">
        <f t="shared" si="11"/>
        <v>105.2057451063572</v>
      </c>
      <c r="X21" s="1">
        <f t="shared" si="12"/>
        <v>57.843636542852913</v>
      </c>
      <c r="Z21" s="1">
        <f t="shared" si="13"/>
        <v>51.459999999999987</v>
      </c>
      <c r="AA21" s="1">
        <f t="shared" si="14"/>
        <v>40.19083333333333</v>
      </c>
      <c r="AB21" s="1">
        <f t="shared" si="15"/>
        <v>39.876666666666665</v>
      </c>
      <c r="AC21" s="1">
        <f t="shared" si="16"/>
        <v>101.8125</v>
      </c>
      <c r="AD21" s="1">
        <f t="shared" si="17"/>
        <v>58.150833333333331</v>
      </c>
    </row>
    <row r="22" spans="1:30" x14ac:dyDescent="0.3">
      <c r="A22" s="5">
        <v>34790</v>
      </c>
      <c r="B22" s="2">
        <f>BC!C23</f>
        <v>3863</v>
      </c>
      <c r="C22" s="2">
        <v>643</v>
      </c>
      <c r="D22" s="2">
        <v>2007</v>
      </c>
      <c r="E22" s="2">
        <v>434</v>
      </c>
      <c r="F22" s="2">
        <v>388</v>
      </c>
      <c r="H22" s="1">
        <f t="shared" si="1"/>
        <v>50.749539919446228</v>
      </c>
      <c r="I22" s="1">
        <f t="shared" si="2"/>
        <v>62.276029055690074</v>
      </c>
      <c r="J22" s="1">
        <f t="shared" si="3"/>
        <v>44.412644436986191</v>
      </c>
      <c r="K22" s="1">
        <f t="shared" si="4"/>
        <v>157.8086176595358</v>
      </c>
      <c r="L22" s="1">
        <f t="shared" si="5"/>
        <v>76.489625601682235</v>
      </c>
      <c r="N22" s="1">
        <v>59.15</v>
      </c>
      <c r="O22" s="1">
        <v>52.94</v>
      </c>
      <c r="P22" s="1">
        <v>42.54</v>
      </c>
      <c r="Q22" s="1">
        <v>148.41</v>
      </c>
      <c r="R22" s="1">
        <v>81.180000000000007</v>
      </c>
      <c r="T22" s="1">
        <f t="shared" si="8"/>
        <v>44.622066131174144</v>
      </c>
      <c r="U22" s="1">
        <f t="shared" si="9"/>
        <v>49.967715899919291</v>
      </c>
      <c r="V22" s="1">
        <f t="shared" si="10"/>
        <v>40.65811262857796</v>
      </c>
      <c r="W22" s="1">
        <f t="shared" si="11"/>
        <v>114.11429610326645</v>
      </c>
      <c r="X22" s="1">
        <f t="shared" si="12"/>
        <v>61.999967143631601</v>
      </c>
      <c r="Z22" s="1">
        <f t="shared" si="13"/>
        <v>53.515833333333326</v>
      </c>
      <c r="AA22" s="1">
        <f t="shared" si="14"/>
        <v>42.261666666666663</v>
      </c>
      <c r="AB22" s="1">
        <f t="shared" si="15"/>
        <v>41.051666666666669</v>
      </c>
      <c r="AC22" s="1">
        <f t="shared" si="16"/>
        <v>110.23916666666668</v>
      </c>
      <c r="AD22" s="1">
        <f t="shared" si="17"/>
        <v>62.73416666666666</v>
      </c>
    </row>
    <row r="23" spans="1:30" x14ac:dyDescent="0.3">
      <c r="A23" s="5">
        <v>34820</v>
      </c>
      <c r="B23" s="2">
        <f>BC!C24</f>
        <v>4897</v>
      </c>
      <c r="C23" s="2">
        <v>683</v>
      </c>
      <c r="D23" s="2">
        <v>2617</v>
      </c>
      <c r="E23" s="2">
        <v>544</v>
      </c>
      <c r="F23" s="2">
        <v>485</v>
      </c>
      <c r="H23" s="1">
        <f t="shared" si="1"/>
        <v>64.333548274793728</v>
      </c>
      <c r="I23" s="1">
        <f t="shared" si="2"/>
        <v>66.150121065375302</v>
      </c>
      <c r="J23" s="1">
        <f t="shared" si="3"/>
        <v>57.911255850320309</v>
      </c>
      <c r="K23" s="1">
        <f t="shared" si="4"/>
        <v>197.80619356402644</v>
      </c>
      <c r="L23" s="1">
        <f t="shared" si="5"/>
        <v>95.612032002102794</v>
      </c>
      <c r="N23" s="1">
        <v>73.95</v>
      </c>
      <c r="O23" s="1">
        <v>60.06</v>
      </c>
      <c r="P23" s="1">
        <v>55.54</v>
      </c>
      <c r="Q23" s="1">
        <v>177.92</v>
      </c>
      <c r="R23" s="1">
        <v>95.96</v>
      </c>
      <c r="T23" s="1">
        <f t="shared" si="8"/>
        <v>47.109402283926364</v>
      </c>
      <c r="U23" s="1">
        <f t="shared" si="9"/>
        <v>52.606941081517355</v>
      </c>
      <c r="V23" s="1">
        <f t="shared" si="10"/>
        <v>42.487432645248376</v>
      </c>
      <c r="W23" s="1">
        <f t="shared" si="11"/>
        <v>126.11356887461365</v>
      </c>
      <c r="X23" s="1">
        <f t="shared" si="12"/>
        <v>67.470552479834396</v>
      </c>
      <c r="Z23" s="1">
        <f t="shared" si="13"/>
        <v>56.250833333333333</v>
      </c>
      <c r="AA23" s="1">
        <f t="shared" si="14"/>
        <v>45.067499999999995</v>
      </c>
      <c r="AB23" s="1">
        <f t="shared" si="15"/>
        <v>42.675000000000004</v>
      </c>
      <c r="AC23" s="1">
        <f t="shared" si="16"/>
        <v>121.07916666666669</v>
      </c>
      <c r="AD23" s="1">
        <f t="shared" si="17"/>
        <v>68.133333333333326</v>
      </c>
    </row>
    <row r="24" spans="1:30" x14ac:dyDescent="0.3">
      <c r="A24" s="5">
        <v>34851</v>
      </c>
      <c r="B24" s="2">
        <f>BC!C25</f>
        <v>4897</v>
      </c>
      <c r="C24" s="2">
        <v>603</v>
      </c>
      <c r="D24" s="2">
        <v>2440</v>
      </c>
      <c r="E24" s="2">
        <v>719</v>
      </c>
      <c r="F24" s="2">
        <v>448</v>
      </c>
      <c r="H24" s="1">
        <f t="shared" si="1"/>
        <v>64.333548274793728</v>
      </c>
      <c r="I24" s="1">
        <f t="shared" si="2"/>
        <v>58.401937046004839</v>
      </c>
      <c r="J24" s="1">
        <f t="shared" si="3"/>
        <v>53.994445653336477</v>
      </c>
      <c r="K24" s="1">
        <f t="shared" si="4"/>
        <v>261.43870068480697</v>
      </c>
      <c r="L24" s="1">
        <f t="shared" si="5"/>
        <v>88.317918220499081</v>
      </c>
      <c r="N24" s="1">
        <v>76.760000000000005</v>
      </c>
      <c r="O24" s="1">
        <v>53.85</v>
      </c>
      <c r="P24" s="1">
        <v>54.18</v>
      </c>
      <c r="Q24" s="1">
        <v>249.76</v>
      </c>
      <c r="R24" s="1">
        <v>90.6</v>
      </c>
      <c r="T24" s="1">
        <f t="shared" si="8"/>
        <v>49.734680494445655</v>
      </c>
      <c r="U24" s="1">
        <f t="shared" si="9"/>
        <v>54.891041162227602</v>
      </c>
      <c r="V24" s="1">
        <f t="shared" si="10"/>
        <v>44.266962701787641</v>
      </c>
      <c r="W24" s="1">
        <f t="shared" si="11"/>
        <v>144.4760923580389</v>
      </c>
      <c r="X24" s="1">
        <f t="shared" si="12"/>
        <v>72.054015869625928</v>
      </c>
      <c r="Z24" s="1">
        <f t="shared" si="13"/>
        <v>59.294166666666676</v>
      </c>
      <c r="AA24" s="1">
        <f t="shared" si="14"/>
        <v>47.508333333333333</v>
      </c>
      <c r="AB24" s="1">
        <f t="shared" si="15"/>
        <v>44.280833333333334</v>
      </c>
      <c r="AC24" s="1">
        <f t="shared" si="16"/>
        <v>138.63333333333335</v>
      </c>
      <c r="AD24" s="1">
        <f t="shared" si="17"/>
        <v>72.960000000000008</v>
      </c>
    </row>
    <row r="25" spans="1:30" x14ac:dyDescent="0.3">
      <c r="A25" s="5">
        <v>34881</v>
      </c>
      <c r="B25" s="2">
        <f>BC!C26</f>
        <v>4003</v>
      </c>
      <c r="C25" s="2">
        <v>687</v>
      </c>
      <c r="D25" s="2">
        <v>2140</v>
      </c>
      <c r="E25" s="2">
        <v>240</v>
      </c>
      <c r="F25" s="2">
        <v>457</v>
      </c>
      <c r="H25" s="1">
        <f t="shared" si="1"/>
        <v>52.588767356340469</v>
      </c>
      <c r="I25" s="1">
        <f t="shared" si="2"/>
        <v>66.537530266343822</v>
      </c>
      <c r="J25" s="1">
        <f t="shared" si="3"/>
        <v>47.355784302516419</v>
      </c>
      <c r="K25" s="1">
        <f t="shared" si="4"/>
        <v>87.267438337070487</v>
      </c>
      <c r="L25" s="1">
        <f t="shared" si="5"/>
        <v>90.092162113321606</v>
      </c>
      <c r="N25" s="1">
        <v>60.86</v>
      </c>
      <c r="O25" s="1">
        <v>60.21</v>
      </c>
      <c r="P25" s="1">
        <v>45.1</v>
      </c>
      <c r="Q25" s="1">
        <v>82.7</v>
      </c>
      <c r="R25" s="1">
        <v>87.68</v>
      </c>
      <c r="T25" s="1">
        <f t="shared" si="8"/>
        <v>51.364805288216807</v>
      </c>
      <c r="U25" s="1">
        <f t="shared" si="9"/>
        <v>57.094430992736079</v>
      </c>
      <c r="V25" s="1">
        <f t="shared" si="10"/>
        <v>45.552281302210297</v>
      </c>
      <c r="W25" s="1">
        <f t="shared" si="11"/>
        <v>148.68795830555726</v>
      </c>
      <c r="X25" s="1">
        <f t="shared" si="12"/>
        <v>76.325343759754233</v>
      </c>
      <c r="Z25" s="1">
        <f t="shared" si="13"/>
        <v>61.127500000000005</v>
      </c>
      <c r="AA25" s="1">
        <f t="shared" si="14"/>
        <v>49.697499999999998</v>
      </c>
      <c r="AB25" s="1">
        <f t="shared" si="15"/>
        <v>45.408333333333331</v>
      </c>
      <c r="AC25" s="1">
        <f t="shared" si="16"/>
        <v>142.69833333333335</v>
      </c>
      <c r="AD25" s="1">
        <f t="shared" si="17"/>
        <v>76.923333333333332</v>
      </c>
    </row>
    <row r="26" spans="1:30" x14ac:dyDescent="0.3">
      <c r="A26" s="5">
        <v>34912</v>
      </c>
      <c r="B26" s="2">
        <f>BC!C27</f>
        <v>4461</v>
      </c>
      <c r="C26" s="2">
        <v>894</v>
      </c>
      <c r="D26" s="2">
        <v>2373</v>
      </c>
      <c r="E26" s="2">
        <v>299</v>
      </c>
      <c r="F26" s="2">
        <v>463</v>
      </c>
      <c r="H26" s="1">
        <f t="shared" si="1"/>
        <v>58.605668542751644</v>
      </c>
      <c r="I26" s="1">
        <f t="shared" si="2"/>
        <v>86.585956416464896</v>
      </c>
      <c r="J26" s="1">
        <f t="shared" si="3"/>
        <v>52.511811284986663</v>
      </c>
      <c r="K26" s="1">
        <f t="shared" si="4"/>
        <v>108.72068359493365</v>
      </c>
      <c r="L26" s="1">
        <f t="shared" si="5"/>
        <v>91.274991375203285</v>
      </c>
      <c r="N26" s="1">
        <v>68.88</v>
      </c>
      <c r="O26" s="1">
        <v>80.81</v>
      </c>
      <c r="P26" s="1">
        <v>49.8</v>
      </c>
      <c r="Q26" s="1">
        <v>129.05000000000001</v>
      </c>
      <c r="R26" s="1">
        <v>96.81</v>
      </c>
      <c r="T26" s="1">
        <f t="shared" si="8"/>
        <v>53.209506616292288</v>
      </c>
      <c r="U26" s="1">
        <f t="shared" si="9"/>
        <v>60.903954802259882</v>
      </c>
      <c r="V26" s="1">
        <f t="shared" si="10"/>
        <v>47.01647494458561</v>
      </c>
      <c r="W26" s="1">
        <f t="shared" si="11"/>
        <v>152.41500515120296</v>
      </c>
      <c r="X26" s="1">
        <f t="shared" si="12"/>
        <v>80.76095349181054</v>
      </c>
      <c r="Z26" s="1">
        <f t="shared" si="13"/>
        <v>63.303333333333342</v>
      </c>
      <c r="AA26" s="1">
        <f t="shared" si="14"/>
        <v>53.767500000000005</v>
      </c>
      <c r="AB26" s="1">
        <f t="shared" si="15"/>
        <v>46.644166666666671</v>
      </c>
      <c r="AC26" s="1">
        <f t="shared" si="16"/>
        <v>148.33750000000001</v>
      </c>
      <c r="AD26" s="1">
        <f t="shared" si="17"/>
        <v>81.773333333333326</v>
      </c>
    </row>
    <row r="27" spans="1:30" x14ac:dyDescent="0.3">
      <c r="A27" s="5">
        <v>34943</v>
      </c>
      <c r="B27" s="2">
        <f>BC!C28</f>
        <v>3687</v>
      </c>
      <c r="C27" s="2">
        <v>748</v>
      </c>
      <c r="D27" s="2">
        <v>1961</v>
      </c>
      <c r="E27" s="2">
        <v>182</v>
      </c>
      <c r="F27" s="2">
        <v>414</v>
      </c>
      <c r="H27" s="1">
        <f t="shared" si="1"/>
        <v>48.437368284493459</v>
      </c>
      <c r="I27" s="1">
        <f t="shared" si="2"/>
        <v>72.445520581113797</v>
      </c>
      <c r="J27" s="1">
        <f t="shared" si="3"/>
        <v>43.394716363193787</v>
      </c>
      <c r="K27" s="1">
        <f t="shared" si="4"/>
        <v>66.177807405611787</v>
      </c>
      <c r="L27" s="1">
        <f t="shared" si="5"/>
        <v>81.615219069836201</v>
      </c>
      <c r="N27" s="1">
        <v>57.57</v>
      </c>
      <c r="O27" s="1">
        <v>66.28</v>
      </c>
      <c r="P27" s="1">
        <v>41.97</v>
      </c>
      <c r="Q27" s="1">
        <v>60.51</v>
      </c>
      <c r="R27" s="1">
        <v>81.37</v>
      </c>
      <c r="T27" s="1">
        <f t="shared" si="8"/>
        <v>54.354644651406204</v>
      </c>
      <c r="U27" s="1">
        <f t="shared" si="9"/>
        <v>63.938660209846638</v>
      </c>
      <c r="V27" s="1">
        <f t="shared" si="10"/>
        <v>47.977236767857072</v>
      </c>
      <c r="W27" s="1">
        <f t="shared" si="11"/>
        <v>153.14223380401188</v>
      </c>
      <c r="X27" s="1">
        <f t="shared" si="12"/>
        <v>83.898736672635565</v>
      </c>
      <c r="Z27" s="1">
        <f t="shared" si="13"/>
        <v>64.690833333333345</v>
      </c>
      <c r="AA27" s="1">
        <f t="shared" si="14"/>
        <v>56.785833333333336</v>
      </c>
      <c r="AB27" s="1">
        <f t="shared" si="15"/>
        <v>47.510833333333345</v>
      </c>
      <c r="AC27" s="1">
        <f t="shared" si="16"/>
        <v>148.7175</v>
      </c>
      <c r="AD27" s="1">
        <f t="shared" si="17"/>
        <v>84.944166666666675</v>
      </c>
    </row>
    <row r="28" spans="1:30" x14ac:dyDescent="0.3">
      <c r="A28" s="5">
        <v>34973</v>
      </c>
      <c r="B28" s="2">
        <f>BC!C29</f>
        <v>4076</v>
      </c>
      <c r="C28" s="2">
        <v>803</v>
      </c>
      <c r="D28" s="2">
        <v>2100</v>
      </c>
      <c r="E28" s="2">
        <v>253</v>
      </c>
      <c r="F28" s="2">
        <v>463</v>
      </c>
      <c r="H28" s="1">
        <f t="shared" si="1"/>
        <v>53.547793091292469</v>
      </c>
      <c r="I28" s="1">
        <f t="shared" si="2"/>
        <v>77.772397094431</v>
      </c>
      <c r="J28" s="1">
        <f t="shared" si="3"/>
        <v>46.470629455740408</v>
      </c>
      <c r="K28" s="1">
        <f t="shared" si="4"/>
        <v>91.99442458032847</v>
      </c>
      <c r="L28" s="1">
        <f t="shared" si="5"/>
        <v>91.274991375203285</v>
      </c>
      <c r="N28" s="1">
        <v>62.58</v>
      </c>
      <c r="O28" s="1">
        <v>68.67</v>
      </c>
      <c r="P28" s="1">
        <v>44.37</v>
      </c>
      <c r="Q28" s="1">
        <v>85.93</v>
      </c>
      <c r="R28" s="1">
        <v>91.25</v>
      </c>
      <c r="T28" s="1">
        <f t="shared" si="8"/>
        <v>55.328997281665643</v>
      </c>
      <c r="U28" s="1">
        <f t="shared" si="9"/>
        <v>66.755447941888619</v>
      </c>
      <c r="V28" s="1">
        <f t="shared" si="10"/>
        <v>48.724086169824325</v>
      </c>
      <c r="W28" s="1">
        <f t="shared" si="11"/>
        <v>150.93024665171808</v>
      </c>
      <c r="X28" s="1">
        <f t="shared" si="12"/>
        <v>86.379392485748554</v>
      </c>
      <c r="Z28" s="1">
        <f t="shared" si="13"/>
        <v>65.735833333333332</v>
      </c>
      <c r="AA28" s="1">
        <f t="shared" si="14"/>
        <v>59.297499999999992</v>
      </c>
      <c r="AB28" s="1">
        <f t="shared" si="15"/>
        <v>48.160000000000004</v>
      </c>
      <c r="AC28" s="1">
        <f t="shared" si="16"/>
        <v>146.10749999999999</v>
      </c>
      <c r="AD28" s="1">
        <f t="shared" si="17"/>
        <v>87.321666666666673</v>
      </c>
    </row>
    <row r="29" spans="1:30" x14ac:dyDescent="0.3">
      <c r="A29" s="5">
        <v>35004</v>
      </c>
      <c r="B29" s="2">
        <f>BC!C30</f>
        <v>4137</v>
      </c>
      <c r="C29" s="2">
        <v>923</v>
      </c>
      <c r="D29" s="2">
        <v>2038</v>
      </c>
      <c r="E29" s="2">
        <v>224</v>
      </c>
      <c r="F29" s="2">
        <v>513</v>
      </c>
      <c r="H29" s="1">
        <f t="shared" si="1"/>
        <v>54.349170760224965</v>
      </c>
      <c r="I29" s="1">
        <f t="shared" si="2"/>
        <v>89.394673123486683</v>
      </c>
      <c r="J29" s="1">
        <f t="shared" si="3"/>
        <v>45.098639443237602</v>
      </c>
      <c r="K29" s="1">
        <f t="shared" si="4"/>
        <v>81.449609114599113</v>
      </c>
      <c r="L29" s="1">
        <f t="shared" si="5"/>
        <v>101.131901890884</v>
      </c>
      <c r="N29" s="1">
        <v>63.47</v>
      </c>
      <c r="O29" s="1">
        <v>82.44</v>
      </c>
      <c r="P29" s="1">
        <v>40.869999999999997</v>
      </c>
      <c r="Q29" s="1">
        <v>73.97</v>
      </c>
      <c r="R29" s="1">
        <v>102.46</v>
      </c>
      <c r="T29" s="1">
        <f t="shared" si="8"/>
        <v>55.353082402863066</v>
      </c>
      <c r="U29" s="1">
        <f t="shared" si="9"/>
        <v>69.838579499596435</v>
      </c>
      <c r="V29" s="1">
        <f t="shared" si="10"/>
        <v>48.358959795529223</v>
      </c>
      <c r="W29" s="1">
        <f t="shared" si="11"/>
        <v>146.35476637779527</v>
      </c>
      <c r="X29" s="1">
        <f t="shared" si="12"/>
        <v>87.397939905702216</v>
      </c>
      <c r="Z29" s="1">
        <f t="shared" si="13"/>
        <v>65.415833333333339</v>
      </c>
      <c r="AA29" s="1">
        <f t="shared" si="14"/>
        <v>62.450833333333321</v>
      </c>
      <c r="AB29" s="1">
        <f t="shared" si="15"/>
        <v>47.104166666666664</v>
      </c>
      <c r="AC29" s="1">
        <f t="shared" si="16"/>
        <v>140.76333333333335</v>
      </c>
      <c r="AD29" s="1">
        <f t="shared" si="17"/>
        <v>88.499166666666653</v>
      </c>
    </row>
    <row r="30" spans="1:30" x14ac:dyDescent="0.3">
      <c r="A30" s="5">
        <v>35034</v>
      </c>
      <c r="B30" s="2">
        <f>BC!C31</f>
        <v>3932</v>
      </c>
      <c r="C30" s="2">
        <v>1257</v>
      </c>
      <c r="D30" s="2">
        <v>1791</v>
      </c>
      <c r="E30" s="2">
        <v>178</v>
      </c>
      <c r="F30" s="2">
        <v>418</v>
      </c>
      <c r="H30" s="1">
        <f t="shared" si="1"/>
        <v>51.656016299058386</v>
      </c>
      <c r="I30" s="1">
        <f t="shared" si="2"/>
        <v>121.74334140435835</v>
      </c>
      <c r="J30" s="1">
        <f t="shared" si="3"/>
        <v>39.632808264395749</v>
      </c>
      <c r="K30" s="1">
        <f t="shared" si="4"/>
        <v>64.723350099993937</v>
      </c>
      <c r="L30" s="1">
        <f t="shared" si="5"/>
        <v>82.403771911090658</v>
      </c>
      <c r="N30" s="1">
        <v>59.63</v>
      </c>
      <c r="O30" s="1">
        <v>99.87</v>
      </c>
      <c r="P30" s="1">
        <v>37.369999999999997</v>
      </c>
      <c r="Q30" s="1">
        <v>55.79</v>
      </c>
      <c r="R30" s="1">
        <v>84.76</v>
      </c>
      <c r="T30" s="1">
        <f t="shared" si="8"/>
        <v>54.706068465241344</v>
      </c>
      <c r="U30" s="1">
        <f t="shared" si="9"/>
        <v>71.396287328490715</v>
      </c>
      <c r="V30" s="1">
        <f t="shared" si="10"/>
        <v>47.757792128760521</v>
      </c>
      <c r="W30" s="1">
        <f t="shared" si="11"/>
        <v>139.44609417611053</v>
      </c>
      <c r="X30" s="1">
        <f t="shared" si="12"/>
        <v>86.543674327676555</v>
      </c>
      <c r="Z30" s="1">
        <f t="shared" si="13"/>
        <v>64.524166666666673</v>
      </c>
      <c r="AA30" s="1">
        <f t="shared" si="14"/>
        <v>63.805</v>
      </c>
      <c r="AB30" s="1">
        <f t="shared" si="15"/>
        <v>46.343333333333334</v>
      </c>
      <c r="AC30" s="1">
        <f t="shared" si="16"/>
        <v>133.45750000000001</v>
      </c>
      <c r="AD30" s="1">
        <f t="shared" si="17"/>
        <v>87.90333333333335</v>
      </c>
    </row>
    <row r="31" spans="1:30" x14ac:dyDescent="0.3">
      <c r="A31" s="5">
        <v>35065</v>
      </c>
      <c r="B31" s="2">
        <f>BC!C32</f>
        <v>3439.8</v>
      </c>
      <c r="C31" s="2">
        <v>684.1</v>
      </c>
      <c r="D31" s="2">
        <v>1940</v>
      </c>
      <c r="E31" s="2">
        <v>90.5</v>
      </c>
      <c r="F31" s="2">
        <v>393.5</v>
      </c>
      <c r="H31" s="1">
        <f t="shared" si="1"/>
        <v>45.189818124491616</v>
      </c>
      <c r="I31" s="1">
        <f t="shared" si="2"/>
        <v>66.256658595641653</v>
      </c>
      <c r="J31" s="1">
        <f t="shared" si="3"/>
        <v>42.930010068636378</v>
      </c>
      <c r="K31" s="1">
        <f t="shared" si="4"/>
        <v>32.907096539603664</v>
      </c>
      <c r="L31" s="1">
        <f t="shared" si="5"/>
        <v>77.573885758407116</v>
      </c>
      <c r="N31" s="1">
        <v>52.16</v>
      </c>
      <c r="O31" s="1">
        <v>53.63</v>
      </c>
      <c r="P31" s="1">
        <v>41.66</v>
      </c>
      <c r="Q31" s="1">
        <v>28.99</v>
      </c>
      <c r="R31" s="1">
        <v>74.349999999999994</v>
      </c>
      <c r="T31" s="1">
        <f t="shared" si="8"/>
        <v>54.876634914448552</v>
      </c>
      <c r="U31" s="1">
        <f t="shared" si="9"/>
        <v>73.58434221146085</v>
      </c>
      <c r="V31" s="1">
        <f t="shared" si="10"/>
        <v>48.080504833314279</v>
      </c>
      <c r="W31" s="1">
        <f t="shared" si="11"/>
        <v>132.1586570510878</v>
      </c>
      <c r="X31" s="1">
        <f t="shared" si="12"/>
        <v>87.324013076834618</v>
      </c>
      <c r="Z31" s="1">
        <f t="shared" si="13"/>
        <v>64.592500000000001</v>
      </c>
      <c r="AA31" s="1">
        <f t="shared" si="14"/>
        <v>65.48</v>
      </c>
      <c r="AB31" s="1">
        <f t="shared" si="15"/>
        <v>46.595833333333331</v>
      </c>
      <c r="AC31" s="1">
        <f t="shared" si="16"/>
        <v>126.29916666666666</v>
      </c>
      <c r="AD31" s="1">
        <f t="shared" si="17"/>
        <v>88.284166666666678</v>
      </c>
    </row>
    <row r="32" spans="1:30" x14ac:dyDescent="0.3">
      <c r="A32" s="5">
        <v>35096</v>
      </c>
      <c r="B32" s="2">
        <f>BC!C33</f>
        <v>3434.8</v>
      </c>
      <c r="C32" s="2">
        <v>635</v>
      </c>
      <c r="D32" s="2">
        <v>1904.4</v>
      </c>
      <c r="E32" s="2">
        <v>116.2</v>
      </c>
      <c r="F32" s="2">
        <v>400.2</v>
      </c>
      <c r="H32" s="1">
        <f t="shared" si="1"/>
        <v>45.124131430316822</v>
      </c>
      <c r="I32" s="1">
        <f t="shared" si="2"/>
        <v>61.501210653753027</v>
      </c>
      <c r="J32" s="1">
        <f t="shared" si="3"/>
        <v>42.142222255005734</v>
      </c>
      <c r="K32" s="1">
        <f t="shared" si="4"/>
        <v>42.251984728198295</v>
      </c>
      <c r="L32" s="1">
        <f t="shared" si="5"/>
        <v>78.894711767508326</v>
      </c>
      <c r="N32" s="1">
        <v>51.17</v>
      </c>
      <c r="O32" s="1">
        <v>50.61</v>
      </c>
      <c r="P32" s="1">
        <v>38.79</v>
      </c>
      <c r="Q32" s="1">
        <v>38.79</v>
      </c>
      <c r="R32" s="1">
        <v>78.31</v>
      </c>
      <c r="T32" s="1">
        <f t="shared" si="8"/>
        <v>54.244728916487041</v>
      </c>
      <c r="U32" s="1">
        <f t="shared" si="9"/>
        <v>74.117029862792563</v>
      </c>
      <c r="V32" s="1">
        <f t="shared" si="10"/>
        <v>47.631288748575457</v>
      </c>
      <c r="W32" s="1">
        <f t="shared" si="11"/>
        <v>118.16556572328949</v>
      </c>
      <c r="X32" s="1">
        <f t="shared" si="12"/>
        <v>88.099423370734812</v>
      </c>
      <c r="Z32" s="1">
        <f t="shared" si="13"/>
        <v>63.373333333333328</v>
      </c>
      <c r="AA32" s="1">
        <f t="shared" si="14"/>
        <v>65.285833333333343</v>
      </c>
      <c r="AB32" s="1">
        <f t="shared" si="15"/>
        <v>45.68333333333333</v>
      </c>
      <c r="AC32" s="1">
        <f t="shared" si="16"/>
        <v>111.86583333333334</v>
      </c>
      <c r="AD32" s="1">
        <f t="shared" si="17"/>
        <v>88.916666666666671</v>
      </c>
    </row>
    <row r="33" spans="1:30" x14ac:dyDescent="0.3">
      <c r="A33" s="5">
        <v>35125</v>
      </c>
      <c r="B33" s="2">
        <f>BC!C34</f>
        <v>3876.4</v>
      </c>
      <c r="C33" s="2">
        <v>653.6</v>
      </c>
      <c r="D33" s="2">
        <v>2154.8000000000002</v>
      </c>
      <c r="E33" s="2">
        <v>152.9</v>
      </c>
      <c r="F33" s="2">
        <v>453.9</v>
      </c>
      <c r="H33" s="1">
        <f t="shared" si="1"/>
        <v>50.925580259834675</v>
      </c>
      <c r="I33" s="1">
        <f t="shared" si="2"/>
        <v>63.302663438256658</v>
      </c>
      <c r="J33" s="1">
        <f t="shared" si="3"/>
        <v>47.683291595823547</v>
      </c>
      <c r="K33" s="1">
        <f t="shared" si="4"/>
        <v>55.59663050724199</v>
      </c>
      <c r="L33" s="1">
        <f t="shared" si="5"/>
        <v>89.4810336613494</v>
      </c>
      <c r="N33" s="1">
        <v>59.07</v>
      </c>
      <c r="O33" s="1">
        <v>54.72</v>
      </c>
      <c r="P33" s="1">
        <v>45.48</v>
      </c>
      <c r="Q33" s="1">
        <v>51.09</v>
      </c>
      <c r="R33" s="1">
        <v>87.94</v>
      </c>
      <c r="T33" s="1">
        <f t="shared" si="8"/>
        <v>53.320079218153175</v>
      </c>
      <c r="U33" s="1">
        <f t="shared" si="9"/>
        <v>74.364003228409999</v>
      </c>
      <c r="V33" s="1">
        <f t="shared" si="10"/>
        <v>46.961521581181607</v>
      </c>
      <c r="W33" s="1">
        <f t="shared" si="11"/>
        <v>104.01187806799589</v>
      </c>
      <c r="X33" s="1">
        <f t="shared" si="12"/>
        <v>87.01352039559066</v>
      </c>
      <c r="Z33" s="1">
        <f t="shared" si="13"/>
        <v>62.104166666666664</v>
      </c>
      <c r="AA33" s="1">
        <f t="shared" si="14"/>
        <v>65.340833333333336</v>
      </c>
      <c r="AB33" s="1">
        <f t="shared" si="15"/>
        <v>44.805833333333332</v>
      </c>
      <c r="AC33" s="1">
        <f t="shared" si="16"/>
        <v>98.575833333333321</v>
      </c>
      <c r="AD33" s="1">
        <f t="shared" si="17"/>
        <v>87.722500000000011</v>
      </c>
    </row>
    <row r="34" spans="1:30" x14ac:dyDescent="0.3">
      <c r="A34" s="5">
        <v>35156</v>
      </c>
      <c r="B34" s="2">
        <f>BC!C35</f>
        <v>4073.8</v>
      </c>
      <c r="C34" s="2">
        <v>674.7</v>
      </c>
      <c r="D34" s="2">
        <v>2131.1</v>
      </c>
      <c r="E34" s="2">
        <v>207</v>
      </c>
      <c r="F34" s="2">
        <v>428.9</v>
      </c>
      <c r="H34" s="1">
        <f t="shared" si="1"/>
        <v>53.51889094585556</v>
      </c>
      <c r="I34" s="1">
        <f t="shared" si="2"/>
        <v>65.346246973365623</v>
      </c>
      <c r="J34" s="1">
        <f t="shared" si="3"/>
        <v>47.158837349108758</v>
      </c>
      <c r="K34" s="1">
        <f t="shared" si="4"/>
        <v>75.268165565723294</v>
      </c>
      <c r="L34" s="1">
        <f t="shared" si="5"/>
        <v>84.552578403509045</v>
      </c>
      <c r="N34" s="1">
        <v>61.83</v>
      </c>
      <c r="O34" s="1">
        <v>55.96</v>
      </c>
      <c r="P34" s="1">
        <v>46.9</v>
      </c>
      <c r="Q34" s="1">
        <v>68.97</v>
      </c>
      <c r="R34" s="1">
        <v>85.01</v>
      </c>
      <c r="T34" s="1">
        <f t="shared" si="8"/>
        <v>53.550858470353965</v>
      </c>
      <c r="U34" s="1">
        <f t="shared" si="9"/>
        <v>74.619854721549629</v>
      </c>
      <c r="V34" s="1">
        <f t="shared" si="10"/>
        <v>47.19037099052516</v>
      </c>
      <c r="W34" s="1">
        <f t="shared" si="11"/>
        <v>97.133507060178189</v>
      </c>
      <c r="X34" s="1">
        <f t="shared" si="12"/>
        <v>87.685433129076216</v>
      </c>
      <c r="Z34" s="1">
        <f t="shared" si="13"/>
        <v>62.327499999999993</v>
      </c>
      <c r="AA34" s="1">
        <f t="shared" si="14"/>
        <v>65.592500000000015</v>
      </c>
      <c r="AB34" s="1">
        <f t="shared" si="15"/>
        <v>45.169166666666676</v>
      </c>
      <c r="AC34" s="1">
        <f t="shared" si="16"/>
        <v>91.955833333333317</v>
      </c>
      <c r="AD34" s="1">
        <f t="shared" si="17"/>
        <v>88.041666666666686</v>
      </c>
    </row>
    <row r="35" spans="1:30" x14ac:dyDescent="0.3">
      <c r="A35" s="5">
        <v>35186</v>
      </c>
      <c r="B35" s="2">
        <f>BC!C36</f>
        <v>4249.2</v>
      </c>
      <c r="C35" s="2">
        <v>796.3</v>
      </c>
      <c r="D35" s="2">
        <v>2296</v>
      </c>
      <c r="E35" s="2">
        <v>259.8</v>
      </c>
      <c r="F35" s="2">
        <v>439</v>
      </c>
      <c r="H35" s="1">
        <f t="shared" si="1"/>
        <v>55.823180177507354</v>
      </c>
      <c r="I35" s="1">
        <f t="shared" si="2"/>
        <v>77.123486682808718</v>
      </c>
      <c r="J35" s="1">
        <f t="shared" si="3"/>
        <v>50.807888204942849</v>
      </c>
      <c r="K35" s="1">
        <f t="shared" si="4"/>
        <v>94.467001999878804</v>
      </c>
      <c r="L35" s="1">
        <f t="shared" si="5"/>
        <v>86.543674327676555</v>
      </c>
      <c r="N35" s="1">
        <v>64.430000000000007</v>
      </c>
      <c r="O35" s="1">
        <v>65.180000000000007</v>
      </c>
      <c r="P35" s="1">
        <v>49.93</v>
      </c>
      <c r="Q35" s="1">
        <v>92.64</v>
      </c>
      <c r="R35" s="1">
        <v>83.67</v>
      </c>
      <c r="T35" s="1">
        <f t="shared" si="8"/>
        <v>52.841661128913422</v>
      </c>
      <c r="U35" s="1">
        <f t="shared" si="9"/>
        <v>75.534301856335745</v>
      </c>
      <c r="V35" s="1">
        <f t="shared" si="10"/>
        <v>46.598423686743693</v>
      </c>
      <c r="W35" s="1">
        <f t="shared" si="11"/>
        <v>88.521907763165871</v>
      </c>
      <c r="X35" s="1">
        <f t="shared" si="12"/>
        <v>86.929736656207368</v>
      </c>
      <c r="Z35" s="1">
        <f t="shared" si="13"/>
        <v>61.534166666666671</v>
      </c>
      <c r="AA35" s="1">
        <f t="shared" si="14"/>
        <v>66.019166666666663</v>
      </c>
      <c r="AB35" s="1">
        <f t="shared" si="15"/>
        <v>44.701666666666661</v>
      </c>
      <c r="AC35" s="1">
        <f t="shared" si="16"/>
        <v>84.849166666666676</v>
      </c>
      <c r="AD35" s="1">
        <f t="shared" si="17"/>
        <v>87.017500000000027</v>
      </c>
    </row>
    <row r="36" spans="1:30" x14ac:dyDescent="0.3">
      <c r="A36" s="5">
        <v>35217</v>
      </c>
      <c r="B36" s="2">
        <f>BC!C37</f>
        <v>4167.8999999999996</v>
      </c>
      <c r="C36" s="2">
        <v>918</v>
      </c>
      <c r="D36" s="2">
        <v>2184.1999999999998</v>
      </c>
      <c r="E36" s="2">
        <v>197.5</v>
      </c>
      <c r="F36" s="2">
        <v>419.2</v>
      </c>
      <c r="H36" s="1">
        <f t="shared" si="1"/>
        <v>54.755114530225185</v>
      </c>
      <c r="I36" s="1">
        <f t="shared" si="2"/>
        <v>88.91041162227603</v>
      </c>
      <c r="J36" s="1">
        <f t="shared" si="3"/>
        <v>48.333880408203903</v>
      </c>
      <c r="K36" s="1">
        <f t="shared" si="4"/>
        <v>71.813829464880925</v>
      </c>
      <c r="L36" s="1">
        <f t="shared" si="5"/>
        <v>82.640337763467002</v>
      </c>
      <c r="N36" s="1">
        <v>63.32</v>
      </c>
      <c r="O36" s="1">
        <v>71.27</v>
      </c>
      <c r="P36" s="1">
        <v>48.6</v>
      </c>
      <c r="Q36" s="1">
        <v>66.66</v>
      </c>
      <c r="R36" s="1">
        <v>85.66</v>
      </c>
      <c r="T36" s="1">
        <f t="shared" si="8"/>
        <v>52.043458316866058</v>
      </c>
      <c r="U36" s="1">
        <f t="shared" si="9"/>
        <v>78.076674737691675</v>
      </c>
      <c r="V36" s="1">
        <f t="shared" si="10"/>
        <v>46.126709916315981</v>
      </c>
      <c r="W36" s="1">
        <f t="shared" si="11"/>
        <v>72.719835161505372</v>
      </c>
      <c r="X36" s="1">
        <f t="shared" si="12"/>
        <v>86.456604951454707</v>
      </c>
      <c r="Z36" s="1">
        <f t="shared" si="13"/>
        <v>60.414166666666681</v>
      </c>
      <c r="AA36" s="1">
        <f t="shared" si="14"/>
        <v>67.470833333333346</v>
      </c>
      <c r="AB36" s="1">
        <f t="shared" si="15"/>
        <v>44.236666666666672</v>
      </c>
      <c r="AC36" s="1">
        <f t="shared" si="16"/>
        <v>69.590833333333322</v>
      </c>
      <c r="AD36" s="1">
        <f t="shared" si="17"/>
        <v>86.605833333333337</v>
      </c>
    </row>
    <row r="37" spans="1:30" x14ac:dyDescent="0.3">
      <c r="A37" s="5">
        <v>35247</v>
      </c>
      <c r="B37" s="2">
        <f>BC!C38</f>
        <v>4806.8999999999996</v>
      </c>
      <c r="C37" s="2">
        <v>901.2</v>
      </c>
      <c r="D37" s="2">
        <v>2571.5</v>
      </c>
      <c r="E37" s="2">
        <v>271.39999999999998</v>
      </c>
      <c r="F37" s="2">
        <v>479.3</v>
      </c>
      <c r="H37" s="1">
        <f t="shared" si="1"/>
        <v>63.149874045763923</v>
      </c>
      <c r="I37" s="1">
        <f t="shared" si="2"/>
        <v>87.283292978208237</v>
      </c>
      <c r="J37" s="1">
        <f t="shared" si="3"/>
        <v>56.904392212112604</v>
      </c>
      <c r="K37" s="1">
        <f t="shared" si="4"/>
        <v>98.684928186170524</v>
      </c>
      <c r="L37" s="1">
        <f t="shared" si="5"/>
        <v>94.488344203315194</v>
      </c>
      <c r="N37" s="1">
        <v>75.8</v>
      </c>
      <c r="O37" s="1">
        <v>74.98</v>
      </c>
      <c r="P37" s="1">
        <v>58.26</v>
      </c>
      <c r="Q37" s="1">
        <v>91.49</v>
      </c>
      <c r="R37" s="1">
        <v>98.84</v>
      </c>
      <c r="T37" s="1">
        <f t="shared" si="8"/>
        <v>52.923550540984671</v>
      </c>
      <c r="U37" s="1">
        <f t="shared" si="9"/>
        <v>79.80548829701371</v>
      </c>
      <c r="V37" s="1">
        <f t="shared" si="10"/>
        <v>46.922427242115667</v>
      </c>
      <c r="W37" s="1">
        <f t="shared" si="11"/>
        <v>73.671292648930361</v>
      </c>
      <c r="X37" s="1">
        <f t="shared" si="12"/>
        <v>86.82295345895416</v>
      </c>
      <c r="Z37" s="1">
        <f t="shared" si="13"/>
        <v>61.659166666666664</v>
      </c>
      <c r="AA37" s="1">
        <f t="shared" si="14"/>
        <v>68.701666666666668</v>
      </c>
      <c r="AB37" s="1">
        <f t="shared" si="15"/>
        <v>45.333333333333336</v>
      </c>
      <c r="AC37" s="1">
        <f t="shared" si="16"/>
        <v>70.323333333333338</v>
      </c>
      <c r="AD37" s="1">
        <f t="shared" si="17"/>
        <v>87.535833333333315</v>
      </c>
    </row>
    <row r="38" spans="1:30" x14ac:dyDescent="0.3">
      <c r="A38" s="5">
        <v>35278</v>
      </c>
      <c r="B38" s="2">
        <f>BC!C39</f>
        <v>4661.6000000000004</v>
      </c>
      <c r="C38" s="2">
        <v>874.6</v>
      </c>
      <c r="D38" s="2">
        <v>2574.3000000000002</v>
      </c>
      <c r="E38" s="2">
        <v>296.60000000000002</v>
      </c>
      <c r="F38" s="2">
        <v>466</v>
      </c>
      <c r="H38" s="1">
        <f t="shared" si="1"/>
        <v>61.241018713044411</v>
      </c>
      <c r="I38" s="1">
        <f t="shared" si="2"/>
        <v>84.707021791767559</v>
      </c>
      <c r="J38" s="1">
        <f t="shared" si="3"/>
        <v>56.966353051386932</v>
      </c>
      <c r="K38" s="1">
        <f t="shared" si="4"/>
        <v>107.84800921156295</v>
      </c>
      <c r="L38" s="1">
        <f t="shared" si="5"/>
        <v>91.866406006144132</v>
      </c>
      <c r="N38" s="1">
        <v>72.540000000000006</v>
      </c>
      <c r="O38" s="1">
        <v>70.11</v>
      </c>
      <c r="P38" s="1">
        <v>59.35</v>
      </c>
      <c r="Q38" s="1">
        <v>102.03</v>
      </c>
      <c r="R38" s="1">
        <v>93.1</v>
      </c>
      <c r="T38" s="1">
        <f t="shared" si="8"/>
        <v>53.143163055175741</v>
      </c>
      <c r="U38" s="1">
        <f t="shared" si="9"/>
        <v>79.648910411622282</v>
      </c>
      <c r="V38" s="1">
        <f t="shared" si="10"/>
        <v>47.293639055982361</v>
      </c>
      <c r="W38" s="1">
        <f t="shared" si="11"/>
        <v>73.598569783649467</v>
      </c>
      <c r="X38" s="1">
        <f t="shared" si="12"/>
        <v>86.872238011532588</v>
      </c>
      <c r="Z38" s="1">
        <f t="shared" si="13"/>
        <v>61.964166666666664</v>
      </c>
      <c r="AA38" s="1">
        <f t="shared" si="14"/>
        <v>67.810000000000016</v>
      </c>
      <c r="AB38" s="1">
        <f t="shared" si="15"/>
        <v>46.129166666666663</v>
      </c>
      <c r="AC38" s="1">
        <f t="shared" si="16"/>
        <v>68.071666666666673</v>
      </c>
      <c r="AD38" s="1">
        <f t="shared" si="17"/>
        <v>87.226666666666674</v>
      </c>
    </row>
    <row r="39" spans="1:30" x14ac:dyDescent="0.3">
      <c r="A39" s="5">
        <v>35309</v>
      </c>
      <c r="B39" s="2">
        <f>BC!C40</f>
        <v>4748.3</v>
      </c>
      <c r="C39" s="2">
        <v>834.4</v>
      </c>
      <c r="D39" s="2">
        <v>2482.5</v>
      </c>
      <c r="E39" s="2">
        <v>272.5</v>
      </c>
      <c r="F39" s="2">
        <v>448.1</v>
      </c>
      <c r="H39" s="1">
        <f t="shared" si="1"/>
        <v>62.380025990035335</v>
      </c>
      <c r="I39" s="1">
        <f t="shared" si="2"/>
        <v>80.813559322033896</v>
      </c>
      <c r="J39" s="1">
        <f t="shared" si="3"/>
        <v>54.934922678035988</v>
      </c>
      <c r="K39" s="1">
        <f t="shared" si="4"/>
        <v>99.084903945215444</v>
      </c>
      <c r="L39" s="1">
        <f t="shared" si="5"/>
        <v>88.337632041530441</v>
      </c>
      <c r="N39" s="1">
        <v>72.78</v>
      </c>
      <c r="O39" s="1">
        <v>68.3</v>
      </c>
      <c r="P39" s="1">
        <v>55.01</v>
      </c>
      <c r="Q39" s="1">
        <v>92.89</v>
      </c>
      <c r="R39" s="1">
        <v>87.52</v>
      </c>
      <c r="T39" s="1">
        <f t="shared" si="8"/>
        <v>54.305051197304238</v>
      </c>
      <c r="U39" s="1">
        <f t="shared" si="9"/>
        <v>80.346246973365609</v>
      </c>
      <c r="V39" s="1">
        <f t="shared" si="10"/>
        <v>48.25532291555254</v>
      </c>
      <c r="W39" s="1">
        <f t="shared" si="11"/>
        <v>76.340827828616455</v>
      </c>
      <c r="X39" s="1">
        <f t="shared" si="12"/>
        <v>87.432439092507096</v>
      </c>
      <c r="Z39" s="1">
        <f t="shared" si="13"/>
        <v>63.231666666666655</v>
      </c>
      <c r="AA39" s="1">
        <f t="shared" si="14"/>
        <v>67.978333333333339</v>
      </c>
      <c r="AB39" s="1">
        <f t="shared" si="15"/>
        <v>47.215833333333336</v>
      </c>
      <c r="AC39" s="1">
        <f t="shared" si="16"/>
        <v>70.77</v>
      </c>
      <c r="AD39" s="1">
        <f t="shared" si="17"/>
        <v>87.739166666666662</v>
      </c>
    </row>
    <row r="40" spans="1:30" x14ac:dyDescent="0.3">
      <c r="A40" s="5">
        <v>35339</v>
      </c>
      <c r="B40" s="2">
        <f>BC!C41</f>
        <v>5496.7</v>
      </c>
      <c r="C40" s="2">
        <v>1039.9000000000001</v>
      </c>
      <c r="D40" s="2">
        <v>2863.6</v>
      </c>
      <c r="E40" s="2">
        <v>267.60000000000002</v>
      </c>
      <c r="F40" s="2">
        <v>619.5</v>
      </c>
      <c r="H40" s="1">
        <f t="shared" si="1"/>
        <v>72.212010374118577</v>
      </c>
      <c r="I40" s="1">
        <f t="shared" si="2"/>
        <v>100.71670702179178</v>
      </c>
      <c r="J40" s="1">
        <f t="shared" si="3"/>
        <v>63.368235480694402</v>
      </c>
      <c r="K40" s="1">
        <f t="shared" si="4"/>
        <v>97.30319374583361</v>
      </c>
      <c r="L40" s="1">
        <f t="shared" si="5"/>
        <v>122.12712128928388</v>
      </c>
      <c r="N40" s="1">
        <v>85.45</v>
      </c>
      <c r="O40" s="1">
        <v>84.95</v>
      </c>
      <c r="P40" s="1">
        <v>64.62</v>
      </c>
      <c r="Q40" s="1">
        <v>99.47</v>
      </c>
      <c r="R40" s="1">
        <v>125.55</v>
      </c>
      <c r="T40" s="1">
        <f t="shared" si="8"/>
        <v>55.860402637539742</v>
      </c>
      <c r="U40" s="1">
        <f t="shared" si="9"/>
        <v>82.258272800645685</v>
      </c>
      <c r="V40" s="1">
        <f t="shared" si="10"/>
        <v>49.663456750965366</v>
      </c>
      <c r="W40" s="1">
        <f t="shared" si="11"/>
        <v>76.783225259075209</v>
      </c>
      <c r="X40" s="1">
        <f t="shared" si="12"/>
        <v>90.003449918680474</v>
      </c>
      <c r="Z40" s="1">
        <f t="shared" si="13"/>
        <v>65.137500000000003</v>
      </c>
      <c r="AA40" s="1">
        <f t="shared" si="14"/>
        <v>69.334999999999994</v>
      </c>
      <c r="AB40" s="1">
        <f t="shared" si="15"/>
        <v>48.903333333333336</v>
      </c>
      <c r="AC40" s="1">
        <f t="shared" si="16"/>
        <v>71.898333333333326</v>
      </c>
      <c r="AD40" s="1">
        <f t="shared" si="17"/>
        <v>90.597500000000011</v>
      </c>
    </row>
    <row r="41" spans="1:30" x14ac:dyDescent="0.3">
      <c r="A41" s="5">
        <v>35370</v>
      </c>
      <c r="B41" s="2">
        <f>BC!C42</f>
        <v>4755.7</v>
      </c>
      <c r="C41" s="2">
        <v>1021.1</v>
      </c>
      <c r="D41" s="2">
        <v>2312</v>
      </c>
      <c r="E41" s="2">
        <v>276.7</v>
      </c>
      <c r="F41" s="2">
        <v>532.1</v>
      </c>
      <c r="H41" s="1">
        <f t="shared" si="1"/>
        <v>62.477242297414037</v>
      </c>
      <c r="I41" s="1">
        <f t="shared" si="2"/>
        <v>98.895883777239703</v>
      </c>
      <c r="J41" s="1">
        <f t="shared" si="3"/>
        <v>51.16195014365325</v>
      </c>
      <c r="K41" s="1">
        <f t="shared" si="4"/>
        <v>100.61208411611418</v>
      </c>
      <c r="L41" s="1">
        <f t="shared" si="5"/>
        <v>104.89724170787402</v>
      </c>
      <c r="N41" s="1">
        <v>75.38</v>
      </c>
      <c r="O41" s="1">
        <v>83.76</v>
      </c>
      <c r="P41" s="1">
        <v>54.15</v>
      </c>
      <c r="Q41" s="1">
        <v>95.46</v>
      </c>
      <c r="R41" s="1">
        <v>109.74</v>
      </c>
      <c r="T41" s="1">
        <f t="shared" si="8"/>
        <v>56.537741932305487</v>
      </c>
      <c r="U41" s="1">
        <f t="shared" si="9"/>
        <v>83.05004035512512</v>
      </c>
      <c r="V41" s="1">
        <f t="shared" si="10"/>
        <v>50.168732642666676</v>
      </c>
      <c r="W41" s="1">
        <f t="shared" si="11"/>
        <v>78.380098175868127</v>
      </c>
      <c r="X41" s="1">
        <f t="shared" si="12"/>
        <v>90.317228236762972</v>
      </c>
      <c r="Z41" s="1">
        <f t="shared" si="13"/>
        <v>66.13</v>
      </c>
      <c r="AA41" s="1">
        <f t="shared" si="14"/>
        <v>69.445000000000007</v>
      </c>
      <c r="AB41" s="1">
        <f t="shared" si="15"/>
        <v>50.01</v>
      </c>
      <c r="AC41" s="1">
        <f t="shared" si="16"/>
        <v>73.689166666666665</v>
      </c>
      <c r="AD41" s="1">
        <f t="shared" si="17"/>
        <v>91.204166666666666</v>
      </c>
    </row>
    <row r="42" spans="1:30" x14ac:dyDescent="0.3">
      <c r="A42" s="5">
        <v>35400</v>
      </c>
      <c r="B42" s="2">
        <f>BC!C43</f>
        <v>5634.7</v>
      </c>
      <c r="C42" s="2">
        <v>1372.5</v>
      </c>
      <c r="D42" s="2">
        <v>2637.3</v>
      </c>
      <c r="E42" s="2">
        <v>331.2</v>
      </c>
      <c r="F42" s="2">
        <v>599.9</v>
      </c>
      <c r="H42" s="1">
        <f t="shared" si="1"/>
        <v>74.024963133342908</v>
      </c>
      <c r="I42" s="1">
        <f t="shared" si="2"/>
        <v>132.92978208232446</v>
      </c>
      <c r="J42" s="1">
        <f t="shared" si="3"/>
        <v>58.360471935059138</v>
      </c>
      <c r="K42" s="1">
        <f t="shared" si="4"/>
        <v>120.42906490515728</v>
      </c>
      <c r="L42" s="1">
        <f t="shared" si="5"/>
        <v>118.26321236713704</v>
      </c>
      <c r="N42" s="1">
        <v>88.31</v>
      </c>
      <c r="O42" s="1">
        <v>113.61</v>
      </c>
      <c r="P42" s="1">
        <v>63.65</v>
      </c>
      <c r="Q42" s="1">
        <v>115.79</v>
      </c>
      <c r="R42" s="1">
        <v>120.59</v>
      </c>
      <c r="T42" s="1">
        <f t="shared" si="8"/>
        <v>58.401820835162532</v>
      </c>
      <c r="U42" s="1">
        <f t="shared" si="9"/>
        <v>83.982243744955611</v>
      </c>
      <c r="V42" s="1">
        <f t="shared" si="10"/>
        <v>51.729371281888632</v>
      </c>
      <c r="W42" s="1">
        <f t="shared" si="11"/>
        <v>83.022241076298414</v>
      </c>
      <c r="X42" s="1">
        <f t="shared" si="12"/>
        <v>93.305514941433515</v>
      </c>
      <c r="Z42" s="1">
        <f t="shared" si="13"/>
        <v>68.52</v>
      </c>
      <c r="AA42" s="1">
        <f t="shared" si="14"/>
        <v>70.59</v>
      </c>
      <c r="AB42" s="1">
        <f t="shared" si="15"/>
        <v>52.199999999999996</v>
      </c>
      <c r="AC42" s="1">
        <f t="shared" si="16"/>
        <v>78.689166666666665</v>
      </c>
      <c r="AD42" s="1">
        <f t="shared" si="17"/>
        <v>94.19</v>
      </c>
    </row>
    <row r="43" spans="1:30" x14ac:dyDescent="0.3">
      <c r="A43" s="5">
        <v>35431</v>
      </c>
      <c r="B43" s="2">
        <f>BC!C44</f>
        <v>2512.1</v>
      </c>
      <c r="C43" s="2">
        <v>596.9</v>
      </c>
      <c r="D43" s="2">
        <v>1420.5</v>
      </c>
      <c r="E43" s="2">
        <v>155.4</v>
      </c>
      <c r="F43" s="2">
        <v>321</v>
      </c>
      <c r="H43" s="1">
        <f t="shared" si="1"/>
        <v>33.002308887300252</v>
      </c>
      <c r="I43" s="1">
        <f t="shared" si="2"/>
        <v>57.811138014527842</v>
      </c>
      <c r="J43" s="1">
        <f t="shared" si="3"/>
        <v>31.43406149613298</v>
      </c>
      <c r="K43" s="1">
        <f t="shared" si="4"/>
        <v>56.505666323253138</v>
      </c>
      <c r="L43" s="1">
        <f t="shared" si="5"/>
        <v>63.281365510670099</v>
      </c>
      <c r="N43" s="1">
        <v>40.21</v>
      </c>
      <c r="O43" s="1">
        <v>50.43</v>
      </c>
      <c r="P43" s="1">
        <v>33.090000000000003</v>
      </c>
      <c r="Q43" s="1">
        <v>58.3</v>
      </c>
      <c r="R43" s="1">
        <v>67.37</v>
      </c>
      <c r="T43" s="1">
        <f t="shared" si="8"/>
        <v>57.386195065396585</v>
      </c>
      <c r="U43" s="1">
        <f t="shared" si="9"/>
        <v>83.278450363196143</v>
      </c>
      <c r="V43" s="1">
        <f t="shared" si="10"/>
        <v>50.771375567513338</v>
      </c>
      <c r="W43" s="1">
        <f t="shared" si="11"/>
        <v>84.988788558269206</v>
      </c>
      <c r="X43" s="1">
        <f t="shared" si="12"/>
        <v>92.114471587455441</v>
      </c>
      <c r="Z43" s="1">
        <f t="shared" si="13"/>
        <v>67.524166666666687</v>
      </c>
      <c r="AA43" s="1">
        <f t="shared" si="14"/>
        <v>70.323333333333338</v>
      </c>
      <c r="AB43" s="1">
        <f t="shared" si="15"/>
        <v>51.485833333333339</v>
      </c>
      <c r="AC43" s="1">
        <f t="shared" si="16"/>
        <v>81.131666666666661</v>
      </c>
      <c r="AD43" s="1">
        <f t="shared" si="17"/>
        <v>93.608333333333348</v>
      </c>
    </row>
    <row r="44" spans="1:30" x14ac:dyDescent="0.3">
      <c r="A44" s="5">
        <v>35462</v>
      </c>
      <c r="B44" s="2">
        <f>BC!C45</f>
        <v>4340.2</v>
      </c>
      <c r="C44" s="2">
        <v>820</v>
      </c>
      <c r="D44" s="2">
        <v>2301.4</v>
      </c>
      <c r="E44" s="2">
        <v>241.6</v>
      </c>
      <c r="F44" s="2">
        <v>452.5</v>
      </c>
      <c r="H44" s="1">
        <f t="shared" si="1"/>
        <v>57.01867801148861</v>
      </c>
      <c r="I44" s="1">
        <f t="shared" si="2"/>
        <v>79.418886198547213</v>
      </c>
      <c r="J44" s="1">
        <f t="shared" si="3"/>
        <v>50.927384109257609</v>
      </c>
      <c r="K44" s="1">
        <f t="shared" si="4"/>
        <v>87.849221259317616</v>
      </c>
      <c r="L44" s="1">
        <f t="shared" si="5"/>
        <v>89.205040166910337</v>
      </c>
      <c r="N44" s="1">
        <v>67.61</v>
      </c>
      <c r="O44" s="1">
        <v>75.75</v>
      </c>
      <c r="P44" s="1">
        <v>52.83</v>
      </c>
      <c r="Q44" s="1">
        <v>87.47</v>
      </c>
      <c r="R44" s="1">
        <v>90.44</v>
      </c>
      <c r="T44" s="1">
        <f t="shared" si="8"/>
        <v>58.377407280494232</v>
      </c>
      <c r="U44" s="1">
        <f t="shared" si="9"/>
        <v>84.771589991928977</v>
      </c>
      <c r="V44" s="1">
        <f t="shared" si="10"/>
        <v>51.503472388700999</v>
      </c>
      <c r="W44" s="1">
        <f t="shared" si="11"/>
        <v>88.788558269195804</v>
      </c>
      <c r="X44" s="1">
        <f t="shared" si="12"/>
        <v>92.973665620738942</v>
      </c>
      <c r="Z44" s="1">
        <f t="shared" si="13"/>
        <v>68.894166666666678</v>
      </c>
      <c r="AA44" s="1">
        <f t="shared" si="14"/>
        <v>72.418333333333337</v>
      </c>
      <c r="AB44" s="1">
        <f t="shared" si="15"/>
        <v>52.655833333333334</v>
      </c>
      <c r="AC44" s="1">
        <f t="shared" si="16"/>
        <v>85.188333333333333</v>
      </c>
      <c r="AD44" s="1">
        <f t="shared" si="17"/>
        <v>94.619166666666672</v>
      </c>
    </row>
    <row r="45" spans="1:30" x14ac:dyDescent="0.3">
      <c r="A45" s="5">
        <v>35490</v>
      </c>
      <c r="B45" s="2">
        <f>BC!C46</f>
        <v>4727.5</v>
      </c>
      <c r="C45" s="2">
        <v>831.6</v>
      </c>
      <c r="D45" s="2">
        <v>2417.3000000000002</v>
      </c>
      <c r="E45" s="2">
        <v>302.2</v>
      </c>
      <c r="F45" s="2">
        <v>521.20000000000005</v>
      </c>
      <c r="H45" s="1">
        <f t="shared" si="1"/>
        <v>62.106769342268194</v>
      </c>
      <c r="I45" s="1">
        <f t="shared" si="2"/>
        <v>80.542372881355931</v>
      </c>
      <c r="J45" s="1">
        <f t="shared" si="3"/>
        <v>53.492120277791102</v>
      </c>
      <c r="K45" s="1">
        <f t="shared" si="4"/>
        <v>109.88424943942792</v>
      </c>
      <c r="L45" s="1">
        <f t="shared" si="5"/>
        <v>102.74843521545564</v>
      </c>
      <c r="N45" s="1">
        <v>75.95</v>
      </c>
      <c r="O45" s="1">
        <v>75.67</v>
      </c>
      <c r="P45" s="1">
        <v>57.97</v>
      </c>
      <c r="Q45" s="1">
        <v>109.2</v>
      </c>
      <c r="R45" s="1">
        <v>105.47</v>
      </c>
      <c r="T45" s="1">
        <f t="shared" si="8"/>
        <v>59.309173037363699</v>
      </c>
      <c r="U45" s="1">
        <f t="shared" si="9"/>
        <v>86.208232445520579</v>
      </c>
      <c r="V45" s="1">
        <f t="shared" si="10"/>
        <v>51.987541445531626</v>
      </c>
      <c r="W45" s="1">
        <f t="shared" si="11"/>
        <v>93.31252651354464</v>
      </c>
      <c r="X45" s="1">
        <f t="shared" si="12"/>
        <v>94.079282416914452</v>
      </c>
      <c r="Z45" s="1">
        <f t="shared" si="13"/>
        <v>70.30083333333333</v>
      </c>
      <c r="AA45" s="1">
        <f t="shared" si="14"/>
        <v>74.164166666666674</v>
      </c>
      <c r="AB45" s="1">
        <f t="shared" si="15"/>
        <v>53.696666666666665</v>
      </c>
      <c r="AC45" s="1">
        <f t="shared" si="16"/>
        <v>90.03083333333332</v>
      </c>
      <c r="AD45" s="1">
        <f t="shared" si="17"/>
        <v>96.08</v>
      </c>
    </row>
    <row r="46" spans="1:30" x14ac:dyDescent="0.3">
      <c r="A46" s="5">
        <v>35521</v>
      </c>
      <c r="B46" s="2">
        <f>BC!C47</f>
        <v>5534.6</v>
      </c>
      <c r="C46" s="2">
        <v>1125.8</v>
      </c>
      <c r="D46" s="2">
        <v>2770.1</v>
      </c>
      <c r="E46" s="2">
        <v>360.8</v>
      </c>
      <c r="F46" s="2">
        <v>545.79999999999995</v>
      </c>
      <c r="H46" s="1">
        <f t="shared" si="1"/>
        <v>72.709915515963516</v>
      </c>
      <c r="I46" s="1">
        <f t="shared" si="2"/>
        <v>109.0363196125908</v>
      </c>
      <c r="J46" s="1">
        <f t="shared" si="3"/>
        <v>61.299186026355486</v>
      </c>
      <c r="K46" s="1">
        <f t="shared" si="4"/>
        <v>131.19204896672929</v>
      </c>
      <c r="L46" s="1">
        <f t="shared" si="5"/>
        <v>107.59803518917052</v>
      </c>
      <c r="N46" s="1">
        <v>87.54</v>
      </c>
      <c r="O46" s="1">
        <v>95.57</v>
      </c>
      <c r="P46" s="1">
        <v>64.58</v>
      </c>
      <c r="Q46" s="1">
        <v>126.93</v>
      </c>
      <c r="R46" s="1">
        <v>111.34</v>
      </c>
      <c r="T46" s="1">
        <f t="shared" si="8"/>
        <v>60.908425084872697</v>
      </c>
      <c r="U46" s="1">
        <f t="shared" si="9"/>
        <v>89.849071832122675</v>
      </c>
      <c r="V46" s="1">
        <f t="shared" si="10"/>
        <v>53.165903835302181</v>
      </c>
      <c r="W46" s="1">
        <f t="shared" si="11"/>
        <v>97.972850130295129</v>
      </c>
      <c r="X46" s="1">
        <f t="shared" si="12"/>
        <v>95.999737149052905</v>
      </c>
      <c r="Z46" s="1">
        <f t="shared" si="13"/>
        <v>72.443333333333342</v>
      </c>
      <c r="AA46" s="1">
        <f t="shared" si="14"/>
        <v>77.464999999999989</v>
      </c>
      <c r="AB46" s="1">
        <f t="shared" si="15"/>
        <v>55.170000000000009</v>
      </c>
      <c r="AC46" s="1">
        <f t="shared" si="16"/>
        <v>94.860833333333346</v>
      </c>
      <c r="AD46" s="1">
        <f t="shared" si="17"/>
        <v>98.274166666666659</v>
      </c>
    </row>
    <row r="47" spans="1:30" x14ac:dyDescent="0.3">
      <c r="A47" s="5">
        <v>35551</v>
      </c>
      <c r="B47" s="2">
        <f>BC!C48</f>
        <v>4721.5</v>
      </c>
      <c r="C47" s="2">
        <v>883.3</v>
      </c>
      <c r="D47" s="2">
        <v>2570.8000000000002</v>
      </c>
      <c r="E47" s="2">
        <v>350.1</v>
      </c>
      <c r="F47" s="2">
        <v>537.79999999999995</v>
      </c>
      <c r="H47" s="1">
        <f t="shared" si="1"/>
        <v>62.027945309258442</v>
      </c>
      <c r="I47" s="1">
        <f t="shared" si="2"/>
        <v>85.549636803874094</v>
      </c>
      <c r="J47" s="1">
        <f t="shared" si="3"/>
        <v>56.888902002294031</v>
      </c>
      <c r="K47" s="1">
        <f t="shared" si="4"/>
        <v>127.30137567420157</v>
      </c>
      <c r="L47" s="1">
        <f t="shared" si="5"/>
        <v>106.0209295066616</v>
      </c>
      <c r="N47" s="1">
        <v>78.25</v>
      </c>
      <c r="O47" s="1">
        <v>82.43</v>
      </c>
      <c r="P47" s="1">
        <v>62.35</v>
      </c>
      <c r="Q47" s="1">
        <v>124.28</v>
      </c>
      <c r="R47" s="1">
        <v>110.66</v>
      </c>
      <c r="T47" s="1">
        <f t="shared" si="8"/>
        <v>61.425488845851959</v>
      </c>
      <c r="U47" s="1">
        <f t="shared" si="9"/>
        <v>90.551251008878126</v>
      </c>
      <c r="V47" s="1">
        <f t="shared" si="10"/>
        <v>53.672654985081458</v>
      </c>
      <c r="W47" s="1">
        <f t="shared" si="11"/>
        <v>100.70904793648869</v>
      </c>
      <c r="X47" s="1">
        <f t="shared" si="12"/>
        <v>97.622841747301649</v>
      </c>
      <c r="Z47" s="1">
        <f t="shared" si="13"/>
        <v>73.595000000000013</v>
      </c>
      <c r="AA47" s="1">
        <f t="shared" si="14"/>
        <v>78.902499999999989</v>
      </c>
      <c r="AB47" s="1">
        <f t="shared" si="15"/>
        <v>56.205000000000005</v>
      </c>
      <c r="AC47" s="1">
        <f t="shared" si="16"/>
        <v>97.497500000000002</v>
      </c>
      <c r="AD47" s="1">
        <f t="shared" si="17"/>
        <v>100.52333333333333</v>
      </c>
    </row>
    <row r="48" spans="1:30" x14ac:dyDescent="0.3">
      <c r="A48" s="5">
        <v>35582</v>
      </c>
      <c r="B48" s="2">
        <f>BC!C49</f>
        <v>5208.1000000000004</v>
      </c>
      <c r="C48" s="2">
        <v>1086.3</v>
      </c>
      <c r="D48" s="2">
        <v>2671.8</v>
      </c>
      <c r="E48" s="2">
        <v>376</v>
      </c>
      <c r="F48" s="2">
        <v>510.7</v>
      </c>
      <c r="H48" s="1">
        <f t="shared" si="1"/>
        <v>68.420574386349443</v>
      </c>
      <c r="I48" s="1">
        <f t="shared" si="2"/>
        <v>105.21065375302663</v>
      </c>
      <c r="J48" s="1">
        <f t="shared" si="3"/>
        <v>59.123917990403442</v>
      </c>
      <c r="K48" s="1">
        <f t="shared" si="4"/>
        <v>136.71898672807708</v>
      </c>
      <c r="L48" s="1">
        <f t="shared" si="5"/>
        <v>100.67848400716268</v>
      </c>
      <c r="N48" s="1">
        <v>84.06</v>
      </c>
      <c r="O48" s="1">
        <v>96.63</v>
      </c>
      <c r="P48" s="1">
        <v>62.73</v>
      </c>
      <c r="Q48" s="1">
        <v>128.88</v>
      </c>
      <c r="R48" s="1">
        <v>105.89</v>
      </c>
      <c r="T48" s="1">
        <f t="shared" si="8"/>
        <v>62.564277167195634</v>
      </c>
      <c r="U48" s="1">
        <f t="shared" si="9"/>
        <v>91.909604519774007</v>
      </c>
      <c r="V48" s="1">
        <f t="shared" si="10"/>
        <v>54.571824783598089</v>
      </c>
      <c r="W48" s="1">
        <f t="shared" si="11"/>
        <v>106.11781104175505</v>
      </c>
      <c r="X48" s="1">
        <f t="shared" si="12"/>
        <v>99.126020600942979</v>
      </c>
      <c r="Z48" s="1">
        <f t="shared" si="13"/>
        <v>75.323333333333323</v>
      </c>
      <c r="AA48" s="1">
        <f t="shared" si="14"/>
        <v>81.015833333333333</v>
      </c>
      <c r="AB48" s="1">
        <f t="shared" si="15"/>
        <v>57.3825</v>
      </c>
      <c r="AC48" s="1">
        <f t="shared" si="16"/>
        <v>102.6825</v>
      </c>
      <c r="AD48" s="1">
        <f t="shared" si="17"/>
        <v>102.20916666666669</v>
      </c>
    </row>
    <row r="49" spans="1:30" x14ac:dyDescent="0.3">
      <c r="A49" s="5">
        <v>35612</v>
      </c>
      <c r="B49" s="2">
        <f>BC!C50</f>
        <v>5782.9</v>
      </c>
      <c r="C49" s="2">
        <v>1324</v>
      </c>
      <c r="D49" s="2">
        <v>3078.5</v>
      </c>
      <c r="E49" s="2">
        <v>430.5</v>
      </c>
      <c r="F49" s="2">
        <v>558.6</v>
      </c>
      <c r="H49" s="1">
        <f t="shared" si="1"/>
        <v>75.97191674868381</v>
      </c>
      <c r="I49" s="1">
        <f t="shared" si="2"/>
        <v>128.23244552058111</v>
      </c>
      <c r="J49" s="1">
        <f t="shared" si="3"/>
        <v>68.123729894998505</v>
      </c>
      <c r="K49" s="1">
        <f t="shared" si="4"/>
        <v>156.53596751712018</v>
      </c>
      <c r="L49" s="1">
        <f t="shared" si="5"/>
        <v>110.12140428118479</v>
      </c>
      <c r="N49" s="1">
        <v>95.52</v>
      </c>
      <c r="O49" s="1">
        <v>121.09</v>
      </c>
      <c r="P49" s="1">
        <v>74.39</v>
      </c>
      <c r="Q49" s="1">
        <v>143.72999999999999</v>
      </c>
      <c r="R49" s="1">
        <v>112.01</v>
      </c>
      <c r="T49" s="1">
        <f t="shared" si="8"/>
        <v>63.632780725772299</v>
      </c>
      <c r="U49" s="1">
        <f t="shared" si="9"/>
        <v>95.322033898305065</v>
      </c>
      <c r="V49" s="1">
        <f t="shared" si="10"/>
        <v>55.506769590505236</v>
      </c>
      <c r="W49" s="1">
        <f t="shared" si="11"/>
        <v>110.93873098600086</v>
      </c>
      <c r="X49" s="1">
        <f t="shared" si="12"/>
        <v>100.42877560743209</v>
      </c>
      <c r="Z49" s="1">
        <f t="shared" si="13"/>
        <v>76.966666666666654</v>
      </c>
      <c r="AA49" s="1">
        <f t="shared" si="14"/>
        <v>84.858333333333348</v>
      </c>
      <c r="AB49" s="1">
        <f t="shared" si="15"/>
        <v>58.726666666666659</v>
      </c>
      <c r="AC49" s="1">
        <f t="shared" si="16"/>
        <v>107.03583333333331</v>
      </c>
      <c r="AD49" s="1">
        <f t="shared" si="17"/>
        <v>103.30666666666667</v>
      </c>
    </row>
    <row r="50" spans="1:30" x14ac:dyDescent="0.3">
      <c r="A50" s="5">
        <v>35643</v>
      </c>
      <c r="B50" s="2">
        <f>BC!C51</f>
        <v>5369.6</v>
      </c>
      <c r="C50" s="2">
        <v>1077.0999999999999</v>
      </c>
      <c r="D50" s="2">
        <v>2842.2</v>
      </c>
      <c r="E50" s="2">
        <v>408</v>
      </c>
      <c r="F50" s="2">
        <v>481.5</v>
      </c>
      <c r="H50" s="1">
        <f t="shared" si="1"/>
        <v>70.542254608195307</v>
      </c>
      <c r="I50" s="1">
        <f t="shared" si="2"/>
        <v>104.31961259079901</v>
      </c>
      <c r="J50" s="1">
        <f t="shared" si="3"/>
        <v>62.89467763766924</v>
      </c>
      <c r="K50" s="1">
        <f t="shared" si="4"/>
        <v>148.35464517301983</v>
      </c>
      <c r="L50" s="1">
        <f t="shared" si="5"/>
        <v>94.922048266005149</v>
      </c>
      <c r="N50" s="1">
        <v>88.21</v>
      </c>
      <c r="O50" s="1">
        <v>96.36</v>
      </c>
      <c r="P50" s="1">
        <v>67.540000000000006</v>
      </c>
      <c r="Q50" s="1">
        <v>144.36000000000001</v>
      </c>
      <c r="R50" s="1">
        <v>98.79</v>
      </c>
      <c r="T50" s="1">
        <f t="shared" si="8"/>
        <v>64.407883717034878</v>
      </c>
      <c r="U50" s="1">
        <f t="shared" si="9"/>
        <v>96.956416464891007</v>
      </c>
      <c r="V50" s="1">
        <f t="shared" si="10"/>
        <v>56.0007966393621</v>
      </c>
      <c r="W50" s="1">
        <f t="shared" si="11"/>
        <v>114.31428398278895</v>
      </c>
      <c r="X50" s="1">
        <f t="shared" si="12"/>
        <v>100.68341246242051</v>
      </c>
      <c r="Z50" s="1">
        <f t="shared" si="13"/>
        <v>78.272499999999994</v>
      </c>
      <c r="AA50" s="1">
        <f t="shared" si="14"/>
        <v>87.045833333333334</v>
      </c>
      <c r="AB50" s="1">
        <f t="shared" si="15"/>
        <v>59.409166666666657</v>
      </c>
      <c r="AC50" s="1">
        <f t="shared" si="16"/>
        <v>110.56333333333335</v>
      </c>
      <c r="AD50" s="1">
        <f t="shared" si="17"/>
        <v>103.78083333333335</v>
      </c>
    </row>
    <row r="51" spans="1:30" x14ac:dyDescent="0.3">
      <c r="A51" s="5">
        <v>35674</v>
      </c>
      <c r="B51" s="2">
        <f>BC!C52</f>
        <v>5435.5</v>
      </c>
      <c r="C51" s="2">
        <v>1100.5999999999999</v>
      </c>
      <c r="D51" s="2">
        <v>2927.2</v>
      </c>
      <c r="E51" s="2">
        <v>328.2</v>
      </c>
      <c r="F51" s="2">
        <v>510.1</v>
      </c>
      <c r="H51" s="1">
        <f t="shared" si="1"/>
        <v>71.40800523741909</v>
      </c>
      <c r="I51" s="1">
        <f t="shared" si="2"/>
        <v>106.59564164648909</v>
      </c>
      <c r="J51" s="1">
        <f t="shared" si="3"/>
        <v>64.775631687068255</v>
      </c>
      <c r="K51" s="1">
        <f t="shared" si="4"/>
        <v>119.33822192594388</v>
      </c>
      <c r="L51" s="1">
        <f t="shared" si="5"/>
        <v>100.56020108097451</v>
      </c>
      <c r="N51" s="1">
        <v>90.2</v>
      </c>
      <c r="O51" s="1">
        <v>101.31</v>
      </c>
      <c r="P51" s="1">
        <v>70.28</v>
      </c>
      <c r="Q51" s="1">
        <v>118.53</v>
      </c>
      <c r="R51" s="1">
        <v>104.1</v>
      </c>
      <c r="T51" s="1">
        <f t="shared" si="8"/>
        <v>65.160215320983511</v>
      </c>
      <c r="U51" s="1">
        <f t="shared" si="9"/>
        <v>99.104923325262305</v>
      </c>
      <c r="V51" s="1">
        <f t="shared" si="10"/>
        <v>56.820855723448119</v>
      </c>
      <c r="W51" s="1">
        <f t="shared" si="11"/>
        <v>116.00206048118298</v>
      </c>
      <c r="X51" s="1">
        <f t="shared" si="12"/>
        <v>101.70195988237418</v>
      </c>
      <c r="Z51" s="1">
        <f t="shared" si="13"/>
        <v>79.724166666666676</v>
      </c>
      <c r="AA51" s="1">
        <f t="shared" si="14"/>
        <v>89.796666666666681</v>
      </c>
      <c r="AB51" s="1">
        <f t="shared" si="15"/>
        <v>60.681666666666665</v>
      </c>
      <c r="AC51" s="1">
        <f t="shared" si="16"/>
        <v>112.69999999999999</v>
      </c>
      <c r="AD51" s="1">
        <f t="shared" si="17"/>
        <v>105.16250000000001</v>
      </c>
    </row>
    <row r="52" spans="1:30" x14ac:dyDescent="0.3">
      <c r="A52" s="5">
        <v>35704</v>
      </c>
      <c r="B52" s="2">
        <f>BC!C53</f>
        <v>5646.6</v>
      </c>
      <c r="C52" s="2">
        <v>1240.8</v>
      </c>
      <c r="D52" s="2">
        <v>2976</v>
      </c>
      <c r="E52" s="2">
        <v>325</v>
      </c>
      <c r="F52" s="2">
        <v>548.5</v>
      </c>
      <c r="H52" s="1">
        <f t="shared" si="1"/>
        <v>74.18129746547892</v>
      </c>
      <c r="I52" s="1">
        <f t="shared" si="2"/>
        <v>120.17433414043583</v>
      </c>
      <c r="J52" s="1">
        <f t="shared" si="3"/>
        <v>65.85552060013498</v>
      </c>
      <c r="K52" s="1">
        <f t="shared" si="4"/>
        <v>118.17465608144961</v>
      </c>
      <c r="L52" s="1">
        <f t="shared" si="5"/>
        <v>108.13030835701728</v>
      </c>
      <c r="N52" s="1">
        <v>92.71</v>
      </c>
      <c r="O52" s="1">
        <v>112.82</v>
      </c>
      <c r="P52" s="1">
        <v>71.09</v>
      </c>
      <c r="Q52" s="1">
        <v>117.53</v>
      </c>
      <c r="R52" s="1">
        <v>111.05</v>
      </c>
      <c r="T52" s="1">
        <f t="shared" si="8"/>
        <v>65.324322578596878</v>
      </c>
      <c r="U52" s="1">
        <f t="shared" si="9"/>
        <v>100.72639225181598</v>
      </c>
      <c r="V52" s="1">
        <f t="shared" si="10"/>
        <v>57.028129483401507</v>
      </c>
      <c r="W52" s="1">
        <f t="shared" si="11"/>
        <v>117.74134900915099</v>
      </c>
      <c r="X52" s="1">
        <f t="shared" si="12"/>
        <v>100.53555880468531</v>
      </c>
      <c r="Z52" s="1">
        <f t="shared" si="13"/>
        <v>80.329166666666666</v>
      </c>
      <c r="AA52" s="1">
        <f t="shared" si="14"/>
        <v>92.119166666666672</v>
      </c>
      <c r="AB52" s="1">
        <f t="shared" si="15"/>
        <v>61.220833333333331</v>
      </c>
      <c r="AC52" s="1">
        <f t="shared" si="16"/>
        <v>114.205</v>
      </c>
      <c r="AD52" s="1">
        <f t="shared" si="17"/>
        <v>103.95416666666665</v>
      </c>
    </row>
    <row r="53" spans="1:30" x14ac:dyDescent="0.3">
      <c r="A53" s="5">
        <v>35735</v>
      </c>
      <c r="B53" s="2">
        <f>BC!C54</f>
        <v>5262.5</v>
      </c>
      <c r="C53" s="2">
        <v>1128.9000000000001</v>
      </c>
      <c r="D53" s="2">
        <v>2612.8000000000002</v>
      </c>
      <c r="E53" s="2">
        <v>292.89999999999998</v>
      </c>
      <c r="F53" s="2">
        <v>547.1</v>
      </c>
      <c r="H53" s="1">
        <f t="shared" si="1"/>
        <v>69.135245618971197</v>
      </c>
      <c r="I53" s="1">
        <f t="shared" si="2"/>
        <v>109.33656174334142</v>
      </c>
      <c r="J53" s="1">
        <f t="shared" si="3"/>
        <v>57.818314591408836</v>
      </c>
      <c r="K53" s="1">
        <f t="shared" si="4"/>
        <v>106.50263620386643</v>
      </c>
      <c r="L53" s="1">
        <f t="shared" si="5"/>
        <v>107.85431486257824</v>
      </c>
      <c r="N53" s="1">
        <v>86.37</v>
      </c>
      <c r="O53" s="1">
        <v>105.29</v>
      </c>
      <c r="P53" s="1">
        <v>62.89</v>
      </c>
      <c r="Q53" s="1">
        <v>106.12</v>
      </c>
      <c r="R53" s="1">
        <v>103.73</v>
      </c>
      <c r="T53" s="1">
        <f t="shared" si="8"/>
        <v>65.87915618872664</v>
      </c>
      <c r="U53" s="1">
        <f t="shared" si="9"/>
        <v>101.59644874899112</v>
      </c>
      <c r="V53" s="1">
        <f t="shared" si="10"/>
        <v>57.58282652071447</v>
      </c>
      <c r="W53" s="1">
        <f t="shared" si="11"/>
        <v>118.23222834979698</v>
      </c>
      <c r="X53" s="1">
        <f t="shared" si="12"/>
        <v>100.7819815675773</v>
      </c>
      <c r="Z53" s="1">
        <f t="shared" si="13"/>
        <v>81.245000000000019</v>
      </c>
      <c r="AA53" s="1">
        <f t="shared" si="14"/>
        <v>93.913333333333313</v>
      </c>
      <c r="AB53" s="1">
        <f t="shared" si="15"/>
        <v>61.949166666666663</v>
      </c>
      <c r="AC53" s="1">
        <f t="shared" si="16"/>
        <v>115.09333333333332</v>
      </c>
      <c r="AD53" s="1">
        <f t="shared" si="17"/>
        <v>103.45333333333332</v>
      </c>
    </row>
    <row r="54" spans="1:30" x14ac:dyDescent="0.3">
      <c r="A54" s="5">
        <v>35765</v>
      </c>
      <c r="B54" s="2">
        <f>BC!C55</f>
        <v>5299.1</v>
      </c>
      <c r="C54" s="2">
        <v>1591.1</v>
      </c>
      <c r="D54" s="2">
        <v>2315.6999999999998</v>
      </c>
      <c r="E54" s="2">
        <v>324.7</v>
      </c>
      <c r="F54" s="2">
        <v>493.4</v>
      </c>
      <c r="H54" s="1">
        <f t="shared" si="1"/>
        <v>69.616072220330693</v>
      </c>
      <c r="I54" s="1">
        <f t="shared" si="2"/>
        <v>154.10169491525423</v>
      </c>
      <c r="J54" s="1">
        <f t="shared" si="3"/>
        <v>51.243826966980023</v>
      </c>
      <c r="K54" s="1">
        <f t="shared" si="4"/>
        <v>118.06557178352828</v>
      </c>
      <c r="L54" s="1">
        <f t="shared" si="5"/>
        <v>97.267992968737161</v>
      </c>
      <c r="N54" s="1">
        <v>85.51</v>
      </c>
      <c r="O54" s="1">
        <v>135.91999999999999</v>
      </c>
      <c r="P54" s="1">
        <v>55.24</v>
      </c>
      <c r="Q54" s="1">
        <v>121.07</v>
      </c>
      <c r="R54" s="1">
        <v>100.07</v>
      </c>
      <c r="T54" s="1">
        <f t="shared" si="8"/>
        <v>65.511748612642293</v>
      </c>
      <c r="U54" s="1">
        <f t="shared" si="9"/>
        <v>103.36077481840192</v>
      </c>
      <c r="V54" s="1">
        <f t="shared" si="10"/>
        <v>56.98977277337454</v>
      </c>
      <c r="W54" s="1">
        <f t="shared" si="11"/>
        <v>118.03527058966124</v>
      </c>
      <c r="X54" s="1">
        <f t="shared" si="12"/>
        <v>99.032379951043993</v>
      </c>
      <c r="Z54" s="1">
        <f t="shared" si="13"/>
        <v>81.01166666666667</v>
      </c>
      <c r="AA54" s="1">
        <f t="shared" si="14"/>
        <v>95.772499999999994</v>
      </c>
      <c r="AB54" s="1">
        <f t="shared" si="15"/>
        <v>61.248333333333335</v>
      </c>
      <c r="AC54" s="1">
        <f t="shared" si="16"/>
        <v>115.53333333333332</v>
      </c>
      <c r="AD54" s="1">
        <f t="shared" si="17"/>
        <v>101.74333333333333</v>
      </c>
    </row>
    <row r="55" spans="1:30" x14ac:dyDescent="0.3">
      <c r="A55" s="5">
        <v>35796</v>
      </c>
      <c r="B55" s="2">
        <f>BC!C56</f>
        <v>4640.6000000000004</v>
      </c>
      <c r="C55" s="2">
        <v>1014.5</v>
      </c>
      <c r="D55" s="2">
        <v>2474.6</v>
      </c>
      <c r="E55" s="2">
        <v>270.8</v>
      </c>
      <c r="F55" s="2">
        <v>401.6</v>
      </c>
      <c r="H55" s="1">
        <f t="shared" si="1"/>
        <v>60.965134597510271</v>
      </c>
      <c r="I55" s="1">
        <f t="shared" si="2"/>
        <v>98.256658595641653</v>
      </c>
      <c r="J55" s="1">
        <f t="shared" si="3"/>
        <v>54.760104595797728</v>
      </c>
      <c r="K55" s="1">
        <f t="shared" si="4"/>
        <v>98.466759590327868</v>
      </c>
      <c r="L55" s="1">
        <f t="shared" si="5"/>
        <v>79.17070526194739</v>
      </c>
      <c r="N55" s="1">
        <v>76.599999999999994</v>
      </c>
      <c r="O55" s="1">
        <v>91.05</v>
      </c>
      <c r="P55" s="1">
        <v>60.16</v>
      </c>
      <c r="Q55" s="1">
        <v>93.47</v>
      </c>
      <c r="R55" s="1">
        <v>80.510000000000005</v>
      </c>
      <c r="T55" s="1">
        <f t="shared" si="8"/>
        <v>67.841984088493135</v>
      </c>
      <c r="U55" s="1">
        <f t="shared" si="9"/>
        <v>106.73123486682807</v>
      </c>
      <c r="V55" s="1">
        <f t="shared" si="10"/>
        <v>58.933609698346608</v>
      </c>
      <c r="W55" s="1">
        <f t="shared" si="11"/>
        <v>121.53202836191745</v>
      </c>
      <c r="X55" s="1">
        <f t="shared" si="12"/>
        <v>100.35649159698379</v>
      </c>
      <c r="Z55" s="1">
        <f t="shared" si="13"/>
        <v>84.044166666666669</v>
      </c>
      <c r="AA55" s="1">
        <f t="shared" si="14"/>
        <v>99.157499999999985</v>
      </c>
      <c r="AB55" s="1">
        <f t="shared" si="15"/>
        <v>63.504166666666663</v>
      </c>
      <c r="AC55" s="1">
        <f t="shared" si="16"/>
        <v>118.46416666666669</v>
      </c>
      <c r="AD55" s="1">
        <f t="shared" si="17"/>
        <v>102.83833333333331</v>
      </c>
    </row>
    <row r="56" spans="1:30" x14ac:dyDescent="0.3">
      <c r="A56" s="5">
        <v>35827</v>
      </c>
      <c r="B56" s="2">
        <f>BC!C57</f>
        <v>3936</v>
      </c>
      <c r="C56" s="2">
        <v>809.7</v>
      </c>
      <c r="D56" s="2">
        <v>2137.6999999999998</v>
      </c>
      <c r="E56" s="2">
        <v>239.1</v>
      </c>
      <c r="F56" s="2">
        <v>394.4</v>
      </c>
      <c r="H56" s="1">
        <f t="shared" si="1"/>
        <v>51.708565654398228</v>
      </c>
      <c r="I56" s="1">
        <f t="shared" si="2"/>
        <v>78.421307506053267</v>
      </c>
      <c r="J56" s="1">
        <f t="shared" si="3"/>
        <v>47.304887898826792</v>
      </c>
      <c r="K56" s="1">
        <f t="shared" si="4"/>
        <v>86.940185443306476</v>
      </c>
      <c r="L56" s="1">
        <f t="shared" si="5"/>
        <v>77.751310147689367</v>
      </c>
      <c r="N56" s="1">
        <v>65.89</v>
      </c>
      <c r="O56" s="1">
        <v>71.95</v>
      </c>
      <c r="P56" s="1">
        <v>52.05</v>
      </c>
      <c r="Q56" s="1">
        <v>81.44</v>
      </c>
      <c r="R56" s="1">
        <v>80.28</v>
      </c>
      <c r="T56" s="1">
        <f t="shared" si="8"/>
        <v>67.399474725402271</v>
      </c>
      <c r="U56" s="1">
        <f t="shared" si="9"/>
        <v>106.64810330912026</v>
      </c>
      <c r="V56" s="1">
        <f t="shared" si="10"/>
        <v>58.631735014144034</v>
      </c>
      <c r="W56" s="1">
        <f t="shared" si="11"/>
        <v>121.45627537724987</v>
      </c>
      <c r="X56" s="1">
        <f t="shared" si="12"/>
        <v>99.402014095382015</v>
      </c>
      <c r="Z56" s="1">
        <f t="shared" si="13"/>
        <v>83.900833333333338</v>
      </c>
      <c r="AA56" s="1">
        <f t="shared" si="14"/>
        <v>98.840833333333322</v>
      </c>
      <c r="AB56" s="1">
        <f t="shared" si="15"/>
        <v>63.439166666666665</v>
      </c>
      <c r="AC56" s="1">
        <f t="shared" si="16"/>
        <v>117.96166666666666</v>
      </c>
      <c r="AD56" s="1">
        <f t="shared" si="17"/>
        <v>101.99166666666666</v>
      </c>
    </row>
    <row r="57" spans="1:30" x14ac:dyDescent="0.3">
      <c r="A57" s="5">
        <v>35855</v>
      </c>
      <c r="B57" s="2">
        <f>BC!C58</f>
        <v>5167.8999999999996</v>
      </c>
      <c r="C57" s="2">
        <v>1031.5</v>
      </c>
      <c r="D57" s="2">
        <v>2721.1</v>
      </c>
      <c r="E57" s="2">
        <v>342.5</v>
      </c>
      <c r="F57" s="2">
        <v>575.29999999999995</v>
      </c>
      <c r="H57" s="1">
        <f t="shared" si="1"/>
        <v>67.892453365184082</v>
      </c>
      <c r="I57" s="1">
        <f t="shared" si="2"/>
        <v>99.903147699757866</v>
      </c>
      <c r="J57" s="1">
        <f t="shared" si="3"/>
        <v>60.214871339054874</v>
      </c>
      <c r="K57" s="1">
        <f t="shared" si="4"/>
        <v>124.53790679352767</v>
      </c>
      <c r="L57" s="1">
        <f t="shared" si="5"/>
        <v>113.41361239342213</v>
      </c>
      <c r="N57" s="1">
        <v>87.64</v>
      </c>
      <c r="O57" s="1">
        <v>94.73</v>
      </c>
      <c r="P57" s="1">
        <v>65.739999999999995</v>
      </c>
      <c r="Q57" s="1">
        <v>119.03</v>
      </c>
      <c r="R57" s="1">
        <v>114.2</v>
      </c>
      <c r="T57" s="1">
        <f t="shared" si="8"/>
        <v>67.881615060645245</v>
      </c>
      <c r="U57" s="1">
        <f t="shared" si="9"/>
        <v>108.26150121065375</v>
      </c>
      <c r="V57" s="1">
        <f t="shared" si="10"/>
        <v>59.191964269249354</v>
      </c>
      <c r="W57" s="1">
        <f t="shared" si="11"/>
        <v>122.67741349009152</v>
      </c>
      <c r="X57" s="1">
        <f t="shared" si="12"/>
        <v>100.29077886021258</v>
      </c>
      <c r="Z57" s="1">
        <f t="shared" si="13"/>
        <v>84.875</v>
      </c>
      <c r="AA57" s="1">
        <f t="shared" si="14"/>
        <v>100.42916666666667</v>
      </c>
      <c r="AB57" s="1">
        <f t="shared" si="15"/>
        <v>64.086666666666659</v>
      </c>
      <c r="AC57" s="1">
        <f t="shared" si="16"/>
        <v>118.78083333333335</v>
      </c>
      <c r="AD57" s="1">
        <f t="shared" si="17"/>
        <v>102.71916666666665</v>
      </c>
    </row>
    <row r="58" spans="1:30" x14ac:dyDescent="0.3">
      <c r="A58" s="5">
        <v>35886</v>
      </c>
      <c r="B58" s="2">
        <f>BC!C59</f>
        <v>4629.5</v>
      </c>
      <c r="C58" s="2">
        <v>954.2</v>
      </c>
      <c r="D58" s="2">
        <v>2421.1</v>
      </c>
      <c r="E58" s="2">
        <v>333.1</v>
      </c>
      <c r="F58" s="2">
        <v>503.7</v>
      </c>
      <c r="H58" s="1">
        <f t="shared" si="1"/>
        <v>60.819310136442219</v>
      </c>
      <c r="I58" s="1">
        <f t="shared" si="2"/>
        <v>92.416464891041159</v>
      </c>
      <c r="J58" s="1">
        <f t="shared" si="3"/>
        <v>53.576209988234815</v>
      </c>
      <c r="K58" s="1">
        <f t="shared" si="4"/>
        <v>121.11993212532575</v>
      </c>
      <c r="L58" s="1">
        <f t="shared" si="5"/>
        <v>99.298516534967376</v>
      </c>
      <c r="N58" s="1">
        <v>79.540000000000006</v>
      </c>
      <c r="O58" s="1">
        <v>85.23</v>
      </c>
      <c r="P58" s="1">
        <v>59.85</v>
      </c>
      <c r="Q58" s="1">
        <v>113.89</v>
      </c>
      <c r="R58" s="1">
        <v>101.06</v>
      </c>
      <c r="T58" s="1">
        <f t="shared" si="8"/>
        <v>66.890731279018482</v>
      </c>
      <c r="U58" s="1">
        <f t="shared" si="9"/>
        <v>106.87651331719128</v>
      </c>
      <c r="V58" s="1">
        <f t="shared" si="10"/>
        <v>58.548382932739294</v>
      </c>
      <c r="W58" s="1">
        <f t="shared" si="11"/>
        <v>121.83807041997454</v>
      </c>
      <c r="X58" s="1">
        <f t="shared" si="12"/>
        <v>99.599152305695654</v>
      </c>
      <c r="Z58" s="1">
        <f t="shared" si="13"/>
        <v>84.208333333333329</v>
      </c>
      <c r="AA58" s="1">
        <f t="shared" si="14"/>
        <v>99.567499999999995</v>
      </c>
      <c r="AB58" s="1">
        <f t="shared" si="15"/>
        <v>63.692499999999995</v>
      </c>
      <c r="AC58" s="1">
        <f t="shared" si="16"/>
        <v>117.69416666666667</v>
      </c>
      <c r="AD58" s="1">
        <f t="shared" si="17"/>
        <v>101.8625</v>
      </c>
    </row>
    <row r="59" spans="1:30" x14ac:dyDescent="0.3">
      <c r="A59" s="5">
        <v>35916</v>
      </c>
      <c r="B59" s="2">
        <f>BC!C60</f>
        <v>4733.8</v>
      </c>
      <c r="C59" s="2">
        <v>892.2</v>
      </c>
      <c r="D59" s="2">
        <v>2608.8000000000002</v>
      </c>
      <c r="E59" s="2">
        <v>337.1</v>
      </c>
      <c r="F59" s="2">
        <v>508.9</v>
      </c>
      <c r="H59" s="1">
        <f t="shared" si="1"/>
        <v>62.18953457692843</v>
      </c>
      <c r="I59" s="1">
        <f t="shared" si="2"/>
        <v>86.41162227602905</v>
      </c>
      <c r="J59" s="1">
        <f t="shared" si="3"/>
        <v>57.729799106731235</v>
      </c>
      <c r="K59" s="1">
        <f t="shared" si="4"/>
        <v>122.57438943094358</v>
      </c>
      <c r="L59" s="1">
        <f t="shared" si="5"/>
        <v>100.32363522859818</v>
      </c>
      <c r="N59" s="1">
        <v>80.72</v>
      </c>
      <c r="O59" s="1">
        <v>79.28</v>
      </c>
      <c r="P59" s="1">
        <v>64.78</v>
      </c>
      <c r="Q59" s="1">
        <v>115.63</v>
      </c>
      <c r="R59" s="1">
        <v>100.38</v>
      </c>
      <c r="T59" s="1">
        <f t="shared" si="8"/>
        <v>66.904197051324317</v>
      </c>
      <c r="U59" s="1">
        <f t="shared" si="9"/>
        <v>106.94834543987086</v>
      </c>
      <c r="V59" s="1">
        <f t="shared" si="10"/>
        <v>58.618457691442394</v>
      </c>
      <c r="W59" s="1">
        <f t="shared" si="11"/>
        <v>121.44415489970304</v>
      </c>
      <c r="X59" s="1">
        <f t="shared" si="12"/>
        <v>99.124377782523709</v>
      </c>
      <c r="Z59" s="1">
        <f t="shared" si="13"/>
        <v>84.414166666666659</v>
      </c>
      <c r="AA59" s="1">
        <f t="shared" si="14"/>
        <v>99.304999999999993</v>
      </c>
      <c r="AB59" s="1">
        <f t="shared" si="15"/>
        <v>63.895000000000003</v>
      </c>
      <c r="AC59" s="1">
        <f t="shared" si="16"/>
        <v>116.97333333333336</v>
      </c>
      <c r="AD59" s="1">
        <f t="shared" si="17"/>
        <v>101.00583333333331</v>
      </c>
    </row>
    <row r="60" spans="1:30" x14ac:dyDescent="0.3">
      <c r="A60" s="5">
        <v>35947</v>
      </c>
      <c r="B60" s="2">
        <f>BC!C61</f>
        <v>4700.8999999999996</v>
      </c>
      <c r="C60" s="2">
        <v>969.3</v>
      </c>
      <c r="D60" s="2">
        <v>2571.3000000000002</v>
      </c>
      <c r="E60" s="2">
        <v>317</v>
      </c>
      <c r="F60" s="2">
        <v>497.2</v>
      </c>
      <c r="H60" s="1">
        <f t="shared" si="1"/>
        <v>61.757316129258278</v>
      </c>
      <c r="I60" s="1">
        <f t="shared" si="2"/>
        <v>93.878934624697337</v>
      </c>
      <c r="J60" s="1">
        <f t="shared" si="3"/>
        <v>56.899966437878732</v>
      </c>
      <c r="K60" s="1">
        <f t="shared" si="4"/>
        <v>115.26574147021394</v>
      </c>
      <c r="L60" s="1">
        <f t="shared" si="5"/>
        <v>98.017118167928885</v>
      </c>
      <c r="N60" s="1">
        <v>81.28</v>
      </c>
      <c r="O60" s="1">
        <v>86.17</v>
      </c>
      <c r="P60" s="1">
        <v>65.34</v>
      </c>
      <c r="Q60" s="1">
        <v>105.78</v>
      </c>
      <c r="R60" s="1">
        <v>98.82</v>
      </c>
      <c r="T60" s="1">
        <f t="shared" si="8"/>
        <v>66.348925529900043</v>
      </c>
      <c r="U60" s="1">
        <f t="shared" si="9"/>
        <v>106.00403551251009</v>
      </c>
      <c r="V60" s="1">
        <f t="shared" si="10"/>
        <v>58.433128395398661</v>
      </c>
      <c r="W60" s="1">
        <f t="shared" si="11"/>
        <v>119.6563844615478</v>
      </c>
      <c r="X60" s="1">
        <f t="shared" si="12"/>
        <v>98.90259729592087</v>
      </c>
      <c r="Z60" s="1">
        <f t="shared" si="13"/>
        <v>84.18249999999999</v>
      </c>
      <c r="AA60" s="1">
        <f t="shared" si="14"/>
        <v>98.433333333333337</v>
      </c>
      <c r="AB60" s="1">
        <f t="shared" si="15"/>
        <v>64.112499999999997</v>
      </c>
      <c r="AC60" s="1">
        <f t="shared" si="16"/>
        <v>115.04833333333335</v>
      </c>
      <c r="AD60" s="1">
        <f t="shared" si="17"/>
        <v>100.41666666666664</v>
      </c>
    </row>
    <row r="61" spans="1:30" x14ac:dyDescent="0.3">
      <c r="A61" s="5">
        <v>35977</v>
      </c>
      <c r="B61" s="2">
        <f>BC!C62</f>
        <v>5392.6</v>
      </c>
      <c r="C61" s="2">
        <v>1115</v>
      </c>
      <c r="D61" s="2">
        <v>3000.9</v>
      </c>
      <c r="E61" s="2">
        <v>326.2</v>
      </c>
      <c r="F61" s="2">
        <v>586.20000000000005</v>
      </c>
      <c r="H61" s="1">
        <f t="shared" si="1"/>
        <v>70.844413401399351</v>
      </c>
      <c r="I61" s="1">
        <f t="shared" si="2"/>
        <v>107.99031476997578</v>
      </c>
      <c r="J61" s="1">
        <f t="shared" si="3"/>
        <v>66.406529492253043</v>
      </c>
      <c r="K61" s="1">
        <f t="shared" si="4"/>
        <v>118.61099327313497</v>
      </c>
      <c r="L61" s="1">
        <f t="shared" si="5"/>
        <v>115.56241888584056</v>
      </c>
      <c r="N61" s="1">
        <v>93.31</v>
      </c>
      <c r="O61" s="1">
        <v>96.99</v>
      </c>
      <c r="P61" s="1">
        <v>76.349999999999994</v>
      </c>
      <c r="Q61" s="1">
        <v>111.57</v>
      </c>
      <c r="R61" s="1">
        <v>112.98</v>
      </c>
      <c r="T61" s="1">
        <f t="shared" si="8"/>
        <v>65.921633584293005</v>
      </c>
      <c r="U61" s="1">
        <f t="shared" si="9"/>
        <v>104.31719128329297</v>
      </c>
      <c r="V61" s="1">
        <f t="shared" si="10"/>
        <v>58.290028361836555</v>
      </c>
      <c r="W61" s="1">
        <f t="shared" si="11"/>
        <v>116.49596994121568</v>
      </c>
      <c r="X61" s="1">
        <f t="shared" si="12"/>
        <v>99.356015179642171</v>
      </c>
      <c r="Z61" s="1">
        <f t="shared" si="13"/>
        <v>83.998333333333335</v>
      </c>
      <c r="AA61" s="1">
        <f t="shared" si="14"/>
        <v>96.425000000000011</v>
      </c>
      <c r="AB61" s="1">
        <f t="shared" si="15"/>
        <v>64.275833333333338</v>
      </c>
      <c r="AC61" s="1">
        <f t="shared" si="16"/>
        <v>112.36833333333333</v>
      </c>
      <c r="AD61" s="1">
        <f t="shared" si="17"/>
        <v>100.4975</v>
      </c>
    </row>
    <row r="62" spans="1:30" x14ac:dyDescent="0.3">
      <c r="A62" s="5">
        <v>36008</v>
      </c>
      <c r="B62" s="2">
        <f>BC!C63</f>
        <v>4153.5</v>
      </c>
      <c r="C62" s="2">
        <v>807.4</v>
      </c>
      <c r="D62" s="2">
        <v>2306.4</v>
      </c>
      <c r="E62" s="2">
        <v>330</v>
      </c>
      <c r="F62" s="2">
        <v>457.3</v>
      </c>
      <c r="H62" s="1">
        <f t="shared" si="1"/>
        <v>54.565936851001787</v>
      </c>
      <c r="I62" s="1">
        <f t="shared" si="2"/>
        <v>78.198547215496362</v>
      </c>
      <c r="J62" s="1">
        <f t="shared" si="3"/>
        <v>51.03802846510461</v>
      </c>
      <c r="K62" s="1">
        <f t="shared" si="4"/>
        <v>119.99272771347192</v>
      </c>
      <c r="L62" s="1">
        <f t="shared" si="5"/>
        <v>90.151303576415685</v>
      </c>
      <c r="N62" s="1">
        <v>72.180000000000007</v>
      </c>
      <c r="O62" s="1">
        <v>73.25</v>
      </c>
      <c r="P62" s="1">
        <v>58.74</v>
      </c>
      <c r="Q62" s="1">
        <v>119.95</v>
      </c>
      <c r="R62" s="1">
        <v>85.89</v>
      </c>
      <c r="T62" s="1">
        <f t="shared" si="8"/>
        <v>64.590273771193537</v>
      </c>
      <c r="U62" s="1">
        <f t="shared" si="9"/>
        <v>102.14043583535108</v>
      </c>
      <c r="V62" s="1">
        <f t="shared" si="10"/>
        <v>57.301974264122833</v>
      </c>
      <c r="W62" s="1">
        <f t="shared" si="11"/>
        <v>114.1324768195867</v>
      </c>
      <c r="X62" s="1">
        <f t="shared" si="12"/>
        <v>98.958453122176408</v>
      </c>
      <c r="Z62" s="1">
        <f t="shared" si="13"/>
        <v>82.662500000000009</v>
      </c>
      <c r="AA62" s="1">
        <f t="shared" si="14"/>
        <v>94.499166666666667</v>
      </c>
      <c r="AB62" s="1">
        <f t="shared" si="15"/>
        <v>63.542500000000011</v>
      </c>
      <c r="AC62" s="1">
        <f t="shared" si="16"/>
        <v>110.33416666666666</v>
      </c>
      <c r="AD62" s="1">
        <f t="shared" si="17"/>
        <v>99.422500000000014</v>
      </c>
    </row>
    <row r="63" spans="1:30" x14ac:dyDescent="0.3">
      <c r="A63" s="5">
        <v>36039</v>
      </c>
      <c r="B63" s="2">
        <f>BC!C64</f>
        <v>5723.2</v>
      </c>
      <c r="C63" s="2">
        <v>1252.7</v>
      </c>
      <c r="D63" s="2">
        <v>3020.4</v>
      </c>
      <c r="E63" s="2">
        <v>443.9</v>
      </c>
      <c r="F63" s="2">
        <v>586.20000000000005</v>
      </c>
      <c r="H63" s="1">
        <f t="shared" si="1"/>
        <v>75.187617620236765</v>
      </c>
      <c r="I63" s="1">
        <f t="shared" si="2"/>
        <v>121.32687651331719</v>
      </c>
      <c r="J63" s="1">
        <f t="shared" si="3"/>
        <v>66.838042480056345</v>
      </c>
      <c r="K63" s="1">
        <f t="shared" si="4"/>
        <v>161.40839949093996</v>
      </c>
      <c r="L63" s="1">
        <f t="shared" si="5"/>
        <v>115.56241888584056</v>
      </c>
      <c r="N63" s="1">
        <v>101.72</v>
      </c>
      <c r="O63" s="1">
        <v>116.28</v>
      </c>
      <c r="P63" s="1">
        <v>77.709999999999994</v>
      </c>
      <c r="Q63" s="1">
        <v>154.57</v>
      </c>
      <c r="R63" s="1">
        <v>117.62</v>
      </c>
      <c r="T63" s="1">
        <f t="shared" si="8"/>
        <v>64.905241469761691</v>
      </c>
      <c r="U63" s="1">
        <f t="shared" si="9"/>
        <v>103.36803874092008</v>
      </c>
      <c r="V63" s="1">
        <f t="shared" si="10"/>
        <v>57.473841830205174</v>
      </c>
      <c r="W63" s="1">
        <f t="shared" si="11"/>
        <v>117.63832495000302</v>
      </c>
      <c r="X63" s="1">
        <f t="shared" si="12"/>
        <v>100.20863793924856</v>
      </c>
      <c r="Z63" s="1">
        <f t="shared" si="13"/>
        <v>83.622500000000002</v>
      </c>
      <c r="AA63" s="1">
        <f t="shared" si="14"/>
        <v>95.746666666666655</v>
      </c>
      <c r="AB63" s="1">
        <f t="shared" si="15"/>
        <v>64.161666666666676</v>
      </c>
      <c r="AC63" s="1">
        <f t="shared" si="16"/>
        <v>113.33749999999999</v>
      </c>
      <c r="AD63" s="1">
        <f t="shared" si="17"/>
        <v>100.54916666666668</v>
      </c>
    </row>
    <row r="64" spans="1:30" x14ac:dyDescent="0.3">
      <c r="A64" s="5">
        <v>36069</v>
      </c>
      <c r="B64" s="2">
        <f>BC!C65</f>
        <v>5455</v>
      </c>
      <c r="C64" s="2">
        <v>1268.7</v>
      </c>
      <c r="D64" s="2">
        <v>2952.3</v>
      </c>
      <c r="E64" s="2">
        <v>312.60000000000002</v>
      </c>
      <c r="F64" s="2">
        <v>564.20000000000005</v>
      </c>
      <c r="H64" s="1">
        <f t="shared" si="1"/>
        <v>71.664183344700788</v>
      </c>
      <c r="I64" s="1">
        <f t="shared" si="2"/>
        <v>122.87651331719128</v>
      </c>
      <c r="J64" s="1">
        <f t="shared" si="3"/>
        <v>65.331066353420198</v>
      </c>
      <c r="K64" s="1">
        <f t="shared" si="4"/>
        <v>113.66583843403433</v>
      </c>
      <c r="L64" s="1">
        <f t="shared" si="5"/>
        <v>111.22537825894105</v>
      </c>
      <c r="N64" s="1">
        <v>94.05</v>
      </c>
      <c r="O64" s="1">
        <v>113.03</v>
      </c>
      <c r="P64" s="1">
        <v>74.58</v>
      </c>
      <c r="Q64" s="1">
        <v>105.64</v>
      </c>
      <c r="R64" s="1">
        <v>113.42</v>
      </c>
      <c r="T64" s="1">
        <f t="shared" si="8"/>
        <v>64.695481959696835</v>
      </c>
      <c r="U64" s="1">
        <f t="shared" si="9"/>
        <v>103.59322033898303</v>
      </c>
      <c r="V64" s="1">
        <f t="shared" si="10"/>
        <v>57.430137309645595</v>
      </c>
      <c r="W64" s="1">
        <f t="shared" si="11"/>
        <v>117.26259014605176</v>
      </c>
      <c r="X64" s="1">
        <f t="shared" si="12"/>
        <v>100.46656043107554</v>
      </c>
      <c r="Z64" s="1">
        <f t="shared" si="13"/>
        <v>83.734166666666667</v>
      </c>
      <c r="AA64" s="1">
        <f t="shared" si="14"/>
        <v>95.764166666666654</v>
      </c>
      <c r="AB64" s="1">
        <f t="shared" si="15"/>
        <v>64.452500000000015</v>
      </c>
      <c r="AC64" s="1">
        <f t="shared" si="16"/>
        <v>112.34666666666668</v>
      </c>
      <c r="AD64" s="1">
        <f t="shared" si="17"/>
        <v>100.74666666666667</v>
      </c>
    </row>
    <row r="65" spans="1:30" x14ac:dyDescent="0.3">
      <c r="A65" s="5">
        <v>36100</v>
      </c>
      <c r="B65" s="2">
        <f>BC!C66</f>
        <v>4729.8</v>
      </c>
      <c r="C65" s="2">
        <v>1164.2</v>
      </c>
      <c r="D65" s="2">
        <v>2503</v>
      </c>
      <c r="E65" s="2">
        <v>299.7</v>
      </c>
      <c r="F65" s="2">
        <v>524.5</v>
      </c>
      <c r="H65" s="1">
        <f t="shared" si="1"/>
        <v>62.136985221588596</v>
      </c>
      <c r="I65" s="1">
        <f t="shared" si="2"/>
        <v>112.75544794188862</v>
      </c>
      <c r="J65" s="1">
        <f t="shared" si="3"/>
        <v>55.388564537008691</v>
      </c>
      <c r="K65" s="1">
        <f t="shared" si="4"/>
        <v>108.97521362341676</v>
      </c>
      <c r="L65" s="1">
        <f t="shared" si="5"/>
        <v>103.39899130949055</v>
      </c>
      <c r="N65" s="1">
        <v>80.94</v>
      </c>
      <c r="O65" s="1">
        <v>102.07</v>
      </c>
      <c r="P65" s="1">
        <v>63.27</v>
      </c>
      <c r="Q65" s="1">
        <v>105.09</v>
      </c>
      <c r="R65" s="1">
        <v>101.91</v>
      </c>
      <c r="T65" s="1">
        <f t="shared" si="8"/>
        <v>64.112293593248282</v>
      </c>
      <c r="U65" s="1">
        <f t="shared" si="9"/>
        <v>103.87812752219531</v>
      </c>
      <c r="V65" s="1">
        <f t="shared" si="10"/>
        <v>57.227658138445584</v>
      </c>
      <c r="W65" s="1">
        <f t="shared" si="11"/>
        <v>117.4686382643476</v>
      </c>
      <c r="X65" s="1">
        <f t="shared" si="12"/>
        <v>100.09528346831824</v>
      </c>
      <c r="Z65" s="1">
        <f t="shared" si="13"/>
        <v>83.28166666666668</v>
      </c>
      <c r="AA65" s="1">
        <f t="shared" si="14"/>
        <v>95.495833333333323</v>
      </c>
      <c r="AB65" s="1">
        <f t="shared" si="15"/>
        <v>64.484166666666681</v>
      </c>
      <c r="AC65" s="1">
        <f t="shared" si="16"/>
        <v>112.26083333333332</v>
      </c>
      <c r="AD65" s="1">
        <f t="shared" si="17"/>
        <v>100.59500000000001</v>
      </c>
    </row>
    <row r="66" spans="1:30" x14ac:dyDescent="0.3">
      <c r="A66" s="5">
        <v>36130</v>
      </c>
      <c r="B66" s="2">
        <f>BC!C67</f>
        <v>4451.6000000000004</v>
      </c>
      <c r="C66" s="2">
        <v>1196.4000000000001</v>
      </c>
      <c r="D66" s="2">
        <v>2156.8000000000002</v>
      </c>
      <c r="E66" s="2">
        <v>290.10000000000002</v>
      </c>
      <c r="F66" s="2">
        <v>601.70000000000005</v>
      </c>
      <c r="H66" s="1">
        <f t="shared" si="1"/>
        <v>58.482177557703039</v>
      </c>
      <c r="I66" s="1">
        <f t="shared" si="2"/>
        <v>115.87409200968524</v>
      </c>
      <c r="J66" s="1">
        <f t="shared" si="3"/>
        <v>47.727549338162348</v>
      </c>
      <c r="K66" s="1">
        <f t="shared" si="4"/>
        <v>105.48451608993396</v>
      </c>
      <c r="L66" s="1">
        <f t="shared" si="5"/>
        <v>118.61806114570157</v>
      </c>
      <c r="N66" s="1">
        <v>75.81</v>
      </c>
      <c r="O66" s="1">
        <v>105.55</v>
      </c>
      <c r="P66" s="1">
        <v>53.2</v>
      </c>
      <c r="Q66" s="1">
        <v>100.82</v>
      </c>
      <c r="R66" s="1">
        <v>119.23</v>
      </c>
      <c r="T66" s="1">
        <f t="shared" si="8"/>
        <v>63.184469038029313</v>
      </c>
      <c r="U66" s="1">
        <f t="shared" si="9"/>
        <v>100.69249394673123</v>
      </c>
      <c r="V66" s="1">
        <f t="shared" si="10"/>
        <v>56.934635002710792</v>
      </c>
      <c r="W66" s="1">
        <f t="shared" si="11"/>
        <v>116.42021695654812</v>
      </c>
      <c r="X66" s="1">
        <f t="shared" si="12"/>
        <v>101.87445581639861</v>
      </c>
      <c r="Z66" s="1">
        <f t="shared" si="13"/>
        <v>82.473333333333343</v>
      </c>
      <c r="AA66" s="1">
        <f t="shared" si="14"/>
        <v>92.964999999999989</v>
      </c>
      <c r="AB66" s="1">
        <f t="shared" si="15"/>
        <v>64.314166666666679</v>
      </c>
      <c r="AC66" s="1">
        <f t="shared" si="16"/>
        <v>110.57333333333332</v>
      </c>
      <c r="AD66" s="1">
        <f t="shared" si="17"/>
        <v>102.19166666666666</v>
      </c>
    </row>
    <row r="67" spans="1:30" x14ac:dyDescent="0.3">
      <c r="A67" s="5">
        <v>36161</v>
      </c>
      <c r="B67" s="2">
        <f>BC!C68</f>
        <v>3667.3</v>
      </c>
      <c r="C67" s="2">
        <v>794.8</v>
      </c>
      <c r="D67" s="2">
        <v>2040</v>
      </c>
      <c r="E67" s="2">
        <v>167.3</v>
      </c>
      <c r="F67" s="2">
        <v>436.4</v>
      </c>
      <c r="H67" s="1">
        <f t="shared" si="1"/>
        <v>48.178562709444769</v>
      </c>
      <c r="I67" s="1">
        <f t="shared" si="2"/>
        <v>76.978208232445525</v>
      </c>
      <c r="J67" s="1">
        <f t="shared" si="3"/>
        <v>45.142897185576402</v>
      </c>
      <c r="K67" s="1">
        <f t="shared" si="4"/>
        <v>60.832676807466214</v>
      </c>
      <c r="L67" s="1">
        <f t="shared" si="5"/>
        <v>86.031114980861162</v>
      </c>
      <c r="N67" s="1">
        <v>62.63</v>
      </c>
      <c r="O67" s="1">
        <v>71.13</v>
      </c>
      <c r="P67" s="1">
        <v>49.62</v>
      </c>
      <c r="Q67" s="1">
        <v>58.45</v>
      </c>
      <c r="R67" s="1">
        <v>80.42</v>
      </c>
      <c r="T67" s="1">
        <f t="shared" si="8"/>
        <v>62.118921380690523</v>
      </c>
      <c r="U67" s="1">
        <f t="shared" si="9"/>
        <v>98.919289749798224</v>
      </c>
      <c r="V67" s="1">
        <f t="shared" si="10"/>
        <v>56.133201051859011</v>
      </c>
      <c r="W67" s="1">
        <f t="shared" si="11"/>
        <v>113.28404339130962</v>
      </c>
      <c r="X67" s="1">
        <f t="shared" si="12"/>
        <v>102.44615662630808</v>
      </c>
      <c r="Z67" s="1">
        <f t="shared" si="13"/>
        <v>81.309166666666655</v>
      </c>
      <c r="AA67" s="1">
        <f t="shared" si="14"/>
        <v>91.304999999999993</v>
      </c>
      <c r="AB67" s="1">
        <f t="shared" si="15"/>
        <v>63.435833333333342</v>
      </c>
      <c r="AC67" s="1">
        <f t="shared" si="16"/>
        <v>107.65499999999999</v>
      </c>
      <c r="AD67" s="1">
        <f t="shared" si="17"/>
        <v>102.18416666666667</v>
      </c>
    </row>
    <row r="68" spans="1:30" x14ac:dyDescent="0.3">
      <c r="A68" s="5">
        <v>36192</v>
      </c>
      <c r="B68" s="2">
        <f>BC!C69</f>
        <v>3166.4</v>
      </c>
      <c r="C68" s="2">
        <v>799.5</v>
      </c>
      <c r="D68" s="2">
        <v>1821.7</v>
      </c>
      <c r="E68" s="2">
        <v>94.1</v>
      </c>
      <c r="F68" s="2">
        <v>304</v>
      </c>
      <c r="H68" s="1">
        <f t="shared" si="1"/>
        <v>41.598069687013854</v>
      </c>
      <c r="I68" s="1">
        <f t="shared" si="2"/>
        <v>77.433414043583539</v>
      </c>
      <c r="J68" s="1">
        <f t="shared" si="3"/>
        <v>40.312164609296339</v>
      </c>
      <c r="K68" s="1">
        <f t="shared" si="4"/>
        <v>34.216108114659718</v>
      </c>
      <c r="L68" s="1">
        <f t="shared" si="5"/>
        <v>59.930015935338659</v>
      </c>
      <c r="N68" s="1">
        <v>52.68</v>
      </c>
      <c r="O68" s="1">
        <v>67.02</v>
      </c>
      <c r="P68" s="1">
        <v>43.24</v>
      </c>
      <c r="Q68" s="1">
        <v>31.39</v>
      </c>
      <c r="R68" s="1">
        <v>61.34</v>
      </c>
      <c r="T68" s="1">
        <f t="shared" si="8"/>
        <v>61.276380050075169</v>
      </c>
      <c r="U68" s="1">
        <f t="shared" si="9"/>
        <v>98.836965294592417</v>
      </c>
      <c r="V68" s="1">
        <f t="shared" si="10"/>
        <v>55.550474111064808</v>
      </c>
      <c r="W68" s="1">
        <f t="shared" si="11"/>
        <v>108.89037028058907</v>
      </c>
      <c r="X68" s="1">
        <f t="shared" si="12"/>
        <v>100.96104877527885</v>
      </c>
      <c r="Z68" s="1">
        <f t="shared" si="13"/>
        <v>80.208333333333314</v>
      </c>
      <c r="AA68" s="1">
        <f t="shared" si="14"/>
        <v>90.894166666666663</v>
      </c>
      <c r="AB68" s="1">
        <f t="shared" si="15"/>
        <v>62.701666666666675</v>
      </c>
      <c r="AC68" s="1">
        <f t="shared" si="16"/>
        <v>103.48416666666668</v>
      </c>
      <c r="AD68" s="1">
        <f t="shared" si="17"/>
        <v>100.60583333333331</v>
      </c>
    </row>
    <row r="69" spans="1:30" x14ac:dyDescent="0.3">
      <c r="A69" s="5">
        <v>36220</v>
      </c>
      <c r="B69" s="2">
        <f>BC!C70</f>
        <v>4057</v>
      </c>
      <c r="C69" s="2">
        <v>882.3</v>
      </c>
      <c r="D69" s="2">
        <v>2205.6</v>
      </c>
      <c r="E69" s="2">
        <v>180.2</v>
      </c>
      <c r="F69" s="2">
        <v>411.4</v>
      </c>
      <c r="H69" s="1">
        <f t="shared" si="1"/>
        <v>53.298183653428254</v>
      </c>
      <c r="I69" s="1">
        <f t="shared" si="2"/>
        <v>85.45278450363196</v>
      </c>
      <c r="J69" s="1">
        <f t="shared" si="3"/>
        <v>48.807438251229073</v>
      </c>
      <c r="K69" s="1">
        <f t="shared" si="4"/>
        <v>65.52330161808375</v>
      </c>
      <c r="L69" s="1">
        <f t="shared" si="5"/>
        <v>81.102659723020807</v>
      </c>
      <c r="N69" s="1">
        <v>69.7</v>
      </c>
      <c r="O69" s="1">
        <v>73.099999999999994</v>
      </c>
      <c r="P69" s="1">
        <v>54.09</v>
      </c>
      <c r="Q69" s="1">
        <v>62.77</v>
      </c>
      <c r="R69" s="1">
        <v>86.86</v>
      </c>
      <c r="T69" s="1">
        <f t="shared" si="8"/>
        <v>60.060190907428854</v>
      </c>
      <c r="U69" s="1">
        <f t="shared" si="9"/>
        <v>97.63276836158191</v>
      </c>
      <c r="V69" s="1">
        <f t="shared" si="10"/>
        <v>54.599854687079322</v>
      </c>
      <c r="W69" s="1">
        <f t="shared" si="11"/>
        <v>103.97248651596873</v>
      </c>
      <c r="X69" s="1">
        <f t="shared" si="12"/>
        <v>98.268469386078777</v>
      </c>
      <c r="Z69" s="1">
        <f t="shared" si="13"/>
        <v>78.713333333333324</v>
      </c>
      <c r="AA69" s="1">
        <f t="shared" si="14"/>
        <v>89.091666666666654</v>
      </c>
      <c r="AB69" s="1">
        <f t="shared" si="15"/>
        <v>61.730833333333344</v>
      </c>
      <c r="AC69" s="1">
        <f t="shared" si="16"/>
        <v>98.795833333333334</v>
      </c>
      <c r="AD69" s="1">
        <f t="shared" si="17"/>
        <v>98.327499999999986</v>
      </c>
    </row>
    <row r="70" spans="1:30" x14ac:dyDescent="0.3">
      <c r="A70" s="5">
        <v>36251</v>
      </c>
      <c r="B70" s="2">
        <f>BC!C71</f>
        <v>3675.6</v>
      </c>
      <c r="C70" s="2">
        <v>714.9</v>
      </c>
      <c r="D70" s="2">
        <v>2032</v>
      </c>
      <c r="E70" s="2">
        <v>230</v>
      </c>
      <c r="F70" s="2">
        <v>382.9</v>
      </c>
      <c r="H70" s="1">
        <f t="shared" si="1"/>
        <v>48.28760262177493</v>
      </c>
      <c r="I70" s="1">
        <f t="shared" si="2"/>
        <v>69.239709443099272</v>
      </c>
      <c r="J70" s="1">
        <f t="shared" si="3"/>
        <v>44.965866216221201</v>
      </c>
      <c r="K70" s="1">
        <f t="shared" si="4"/>
        <v>83.631295073025882</v>
      </c>
      <c r="L70" s="1">
        <f t="shared" si="5"/>
        <v>75.484220729082807</v>
      </c>
      <c r="N70" s="1">
        <v>62.83</v>
      </c>
      <c r="O70" s="1">
        <v>65.88</v>
      </c>
      <c r="P70" s="1">
        <v>49.43</v>
      </c>
      <c r="Q70" s="1">
        <v>79.27</v>
      </c>
      <c r="R70" s="1">
        <v>74.069999999999993</v>
      </c>
      <c r="T70" s="1">
        <f t="shared" si="8"/>
        <v>59.015881947873247</v>
      </c>
      <c r="U70" s="1">
        <f t="shared" si="9"/>
        <v>95.701372074253428</v>
      </c>
      <c r="V70" s="1">
        <f t="shared" si="10"/>
        <v>53.882326039411517</v>
      </c>
      <c r="W70" s="1">
        <f t="shared" si="11"/>
        <v>100.84843342827708</v>
      </c>
      <c r="X70" s="1">
        <f t="shared" si="12"/>
        <v>96.283944735588406</v>
      </c>
      <c r="Z70" s="1">
        <f t="shared" si="13"/>
        <v>77.32083333333334</v>
      </c>
      <c r="AA70" s="1">
        <f t="shared" si="14"/>
        <v>87.479166666666671</v>
      </c>
      <c r="AB70" s="1">
        <f t="shared" si="15"/>
        <v>60.86249999999999</v>
      </c>
      <c r="AC70" s="1">
        <f t="shared" si="16"/>
        <v>95.910833333333343</v>
      </c>
      <c r="AD70" s="1">
        <f t="shared" si="17"/>
        <v>96.078333333333319</v>
      </c>
    </row>
    <row r="71" spans="1:30" x14ac:dyDescent="0.3">
      <c r="A71" s="5">
        <v>36281</v>
      </c>
      <c r="B71" s="2">
        <f>BC!C72</f>
        <v>4087.4</v>
      </c>
      <c r="C71" s="2">
        <v>900.8</v>
      </c>
      <c r="D71" s="2">
        <v>2209.5</v>
      </c>
      <c r="E71" s="2">
        <v>176</v>
      </c>
      <c r="F71" s="2">
        <v>359.1</v>
      </c>
      <c r="H71" s="1">
        <f t="shared" si="1"/>
        <v>53.697558754010998</v>
      </c>
      <c r="I71" s="1">
        <f t="shared" si="2"/>
        <v>87.244552058111381</v>
      </c>
      <c r="J71" s="1">
        <f t="shared" si="3"/>
        <v>48.893740848789733</v>
      </c>
      <c r="K71" s="1">
        <f t="shared" si="4"/>
        <v>63.996121447185025</v>
      </c>
      <c r="L71" s="1">
        <f t="shared" si="5"/>
        <v>70.792331323618797</v>
      </c>
      <c r="N71" s="1">
        <v>69.45</v>
      </c>
      <c r="O71" s="1">
        <v>75.78</v>
      </c>
      <c r="P71" s="1">
        <v>55.09</v>
      </c>
      <c r="Q71" s="1">
        <v>62.97</v>
      </c>
      <c r="R71" s="1">
        <v>77.260000000000005</v>
      </c>
      <c r="T71" s="1">
        <f t="shared" si="8"/>
        <v>58.308217295963452</v>
      </c>
      <c r="U71" s="1">
        <f t="shared" si="9"/>
        <v>95.770782889426968</v>
      </c>
      <c r="V71" s="1">
        <f t="shared" si="10"/>
        <v>53.145987851249735</v>
      </c>
      <c r="W71" s="1">
        <f t="shared" si="11"/>
        <v>95.96691109629721</v>
      </c>
      <c r="X71" s="1">
        <f t="shared" si="12"/>
        <v>93.823002743506763</v>
      </c>
      <c r="Z71" s="1">
        <f t="shared" si="13"/>
        <v>76.381666666666675</v>
      </c>
      <c r="AA71" s="1">
        <f t="shared" si="14"/>
        <v>87.1875</v>
      </c>
      <c r="AB71" s="1">
        <f t="shared" si="15"/>
        <v>60.055</v>
      </c>
      <c r="AC71" s="1">
        <f t="shared" si="16"/>
        <v>91.522500000000022</v>
      </c>
      <c r="AD71" s="1">
        <f t="shared" si="17"/>
        <v>94.151666666666657</v>
      </c>
    </row>
    <row r="72" spans="1:30" x14ac:dyDescent="0.3">
      <c r="A72" s="5">
        <v>36312</v>
      </c>
      <c r="B72" s="2">
        <f>BC!C73</f>
        <v>4460.8999999999996</v>
      </c>
      <c r="C72" s="2">
        <v>1117.0999999999999</v>
      </c>
      <c r="D72" s="2">
        <v>2298</v>
      </c>
      <c r="E72" s="2">
        <v>154.30000000000001</v>
      </c>
      <c r="F72" s="2">
        <v>367.4</v>
      </c>
      <c r="H72" s="1">
        <f t="shared" ref="H72:H135" si="18">100*B72/AVERAGE(B$151:B$162)</f>
        <v>58.604354808868145</v>
      </c>
      <c r="I72" s="1">
        <f t="shared" ref="I72:I135" si="19">100*C72/AVERAGE(C$151:C$162)</f>
        <v>108.19370460048425</v>
      </c>
      <c r="J72" s="1">
        <f t="shared" ref="J72:J135" si="20">100*D72/AVERAGE(D$151:D$162)</f>
        <v>50.852145947281649</v>
      </c>
      <c r="K72" s="1">
        <f t="shared" ref="K72:K135" si="21">100*E72/AVERAGE(E$151:E$162)</f>
        <v>56.105690564208238</v>
      </c>
      <c r="L72" s="1">
        <f t="shared" ref="L72:L135" si="22">100*F72/AVERAGE(F$151:F$162)</f>
        <v>72.42857846922179</v>
      </c>
      <c r="N72" s="1">
        <v>77.150000000000006</v>
      </c>
      <c r="O72" s="1">
        <v>99.81</v>
      </c>
      <c r="P72" s="1">
        <v>58.71</v>
      </c>
      <c r="Q72" s="1">
        <v>54.5</v>
      </c>
      <c r="R72" s="1">
        <v>76.790000000000006</v>
      </c>
      <c r="T72" s="1">
        <f t="shared" si="8"/>
        <v>58.045470519264263</v>
      </c>
      <c r="U72" s="1">
        <f t="shared" si="9"/>
        <v>96.963680387409212</v>
      </c>
      <c r="V72" s="1">
        <f t="shared" si="10"/>
        <v>52.642002810366648</v>
      </c>
      <c r="W72" s="1">
        <f t="shared" si="11"/>
        <v>91.036906854130066</v>
      </c>
      <c r="X72" s="1">
        <f t="shared" si="12"/>
        <v>91.69062443528118</v>
      </c>
      <c r="Z72" s="1">
        <f t="shared" si="13"/>
        <v>76.037500000000009</v>
      </c>
      <c r="AA72" s="1">
        <f t="shared" si="14"/>
        <v>88.324166666666656</v>
      </c>
      <c r="AB72" s="1">
        <f t="shared" si="15"/>
        <v>59.502499999999998</v>
      </c>
      <c r="AC72" s="1">
        <f t="shared" si="16"/>
        <v>87.249166666666653</v>
      </c>
      <c r="AD72" s="1">
        <f t="shared" si="17"/>
        <v>92.31583333333333</v>
      </c>
    </row>
    <row r="73" spans="1:30" x14ac:dyDescent="0.3">
      <c r="A73" s="5">
        <v>36342</v>
      </c>
      <c r="B73" s="2">
        <f>BC!C74</f>
        <v>4032.5</v>
      </c>
      <c r="C73" s="2">
        <v>793.1</v>
      </c>
      <c r="D73" s="2">
        <v>2427.1</v>
      </c>
      <c r="E73" s="2">
        <v>134.6</v>
      </c>
      <c r="F73" s="2">
        <v>361.5</v>
      </c>
      <c r="H73" s="1">
        <f t="shared" si="18"/>
        <v>52.976318851971762</v>
      </c>
      <c r="I73" s="1">
        <f t="shared" si="19"/>
        <v>76.813559322033896</v>
      </c>
      <c r="J73" s="1">
        <f t="shared" si="20"/>
        <v>53.708983215251216</v>
      </c>
      <c r="K73" s="1">
        <f t="shared" si="21"/>
        <v>48.942488334040362</v>
      </c>
      <c r="L73" s="1">
        <f t="shared" si="22"/>
        <v>71.265463028371471</v>
      </c>
      <c r="N73" s="1">
        <v>69.97</v>
      </c>
      <c r="O73" s="1">
        <v>69.040000000000006</v>
      </c>
      <c r="P73" s="1">
        <v>63.56</v>
      </c>
      <c r="Q73" s="1">
        <v>49.67</v>
      </c>
      <c r="R73" s="1">
        <v>72.83</v>
      </c>
      <c r="T73" s="1">
        <f t="shared" si="8"/>
        <v>56.556462640145298</v>
      </c>
      <c r="U73" s="1">
        <f t="shared" si="9"/>
        <v>94.365617433414045</v>
      </c>
      <c r="V73" s="1">
        <f t="shared" si="10"/>
        <v>51.583873953949826</v>
      </c>
      <c r="W73" s="1">
        <f t="shared" si="11"/>
        <v>85.231198109205508</v>
      </c>
      <c r="X73" s="1">
        <f t="shared" si="12"/>
        <v>87.999211447158743</v>
      </c>
      <c r="Z73" s="1">
        <f t="shared" si="13"/>
        <v>74.092500000000015</v>
      </c>
      <c r="AA73" s="1">
        <f t="shared" si="14"/>
        <v>85.99499999999999</v>
      </c>
      <c r="AB73" s="1">
        <f t="shared" si="15"/>
        <v>58.436666666666667</v>
      </c>
      <c r="AC73" s="1">
        <f t="shared" si="16"/>
        <v>82.090833333333322</v>
      </c>
      <c r="AD73" s="1">
        <f t="shared" si="17"/>
        <v>88.969999999999985</v>
      </c>
    </row>
    <row r="74" spans="1:30" x14ac:dyDescent="0.3">
      <c r="A74" s="5">
        <v>36373</v>
      </c>
      <c r="B74" s="2">
        <f>BC!C75</f>
        <v>4466.1000000000004</v>
      </c>
      <c r="C74" s="2">
        <v>787.8</v>
      </c>
      <c r="D74" s="2">
        <v>2690.3</v>
      </c>
      <c r="E74" s="2">
        <v>169.2</v>
      </c>
      <c r="F74" s="2">
        <v>390.2</v>
      </c>
      <c r="H74" s="1">
        <f t="shared" si="18"/>
        <v>58.672668970809944</v>
      </c>
      <c r="I74" s="1">
        <f t="shared" si="19"/>
        <v>76.300242130750604</v>
      </c>
      <c r="J74" s="1">
        <f t="shared" si="20"/>
        <v>59.533302107037343</v>
      </c>
      <c r="K74" s="1">
        <f t="shared" si="21"/>
        <v>61.523544027634692</v>
      </c>
      <c r="L74" s="1">
        <f t="shared" si="22"/>
        <v>76.92332966437219</v>
      </c>
      <c r="N74" s="1">
        <v>75.91</v>
      </c>
      <c r="O74" s="1">
        <v>70.239999999999995</v>
      </c>
      <c r="P74" s="1">
        <v>69.739999999999995</v>
      </c>
      <c r="Q74" s="1">
        <v>59.86</v>
      </c>
      <c r="R74" s="1">
        <v>74.11</v>
      </c>
      <c r="T74" s="1">
        <f t="shared" si="8"/>
        <v>56.898690316795978</v>
      </c>
      <c r="U74" s="1">
        <f t="shared" si="9"/>
        <v>94.207425343018556</v>
      </c>
      <c r="V74" s="1">
        <f t="shared" si="10"/>
        <v>52.291813424110877</v>
      </c>
      <c r="W74" s="1">
        <f t="shared" si="11"/>
        <v>80.35876613538575</v>
      </c>
      <c r="X74" s="1">
        <f t="shared" si="12"/>
        <v>86.896880287821787</v>
      </c>
      <c r="Z74" s="1">
        <f t="shared" si="13"/>
        <v>74.403333333333336</v>
      </c>
      <c r="AA74" s="1">
        <f t="shared" si="14"/>
        <v>85.744166666666672</v>
      </c>
      <c r="AB74" s="1">
        <f t="shared" si="15"/>
        <v>59.353333333333332</v>
      </c>
      <c r="AC74" s="1">
        <f t="shared" si="16"/>
        <v>77.083333333333329</v>
      </c>
      <c r="AD74" s="1">
        <f t="shared" si="17"/>
        <v>87.988333333333344</v>
      </c>
    </row>
    <row r="75" spans="1:30" x14ac:dyDescent="0.3">
      <c r="A75" s="5">
        <v>36404</v>
      </c>
      <c r="B75" s="2">
        <f>BC!C76</f>
        <v>4243.6000000000004</v>
      </c>
      <c r="C75" s="2">
        <v>761.5</v>
      </c>
      <c r="D75" s="2">
        <v>2528.4</v>
      </c>
      <c r="E75" s="2">
        <v>140.30000000000001</v>
      </c>
      <c r="F75" s="2">
        <v>358.3</v>
      </c>
      <c r="H75" s="1">
        <f t="shared" si="18"/>
        <v>55.749611080031592</v>
      </c>
      <c r="I75" s="1">
        <f t="shared" si="19"/>
        <v>73.753026634382564</v>
      </c>
      <c r="J75" s="1">
        <f t="shared" si="20"/>
        <v>55.950637864711453</v>
      </c>
      <c r="K75" s="1">
        <f t="shared" si="21"/>
        <v>51.015089994545797</v>
      </c>
      <c r="L75" s="1">
        <f t="shared" si="22"/>
        <v>70.634620755367905</v>
      </c>
      <c r="N75" s="1">
        <v>73.14</v>
      </c>
      <c r="O75" s="1">
        <v>68.760000000000005</v>
      </c>
      <c r="P75" s="1">
        <v>66.150000000000006</v>
      </c>
      <c r="Q75" s="1">
        <v>49.7</v>
      </c>
      <c r="R75" s="1">
        <v>78.09</v>
      </c>
      <c r="T75" s="1">
        <f t="shared" si="8"/>
        <v>55.278856438445558</v>
      </c>
      <c r="U75" s="1">
        <f t="shared" si="9"/>
        <v>90.242937853107335</v>
      </c>
      <c r="V75" s="1">
        <f t="shared" si="10"/>
        <v>51.384529706165466</v>
      </c>
      <c r="W75" s="1">
        <f t="shared" si="11"/>
        <v>71.159323677352887</v>
      </c>
      <c r="X75" s="1">
        <f t="shared" si="12"/>
        <v>83.15289711028241</v>
      </c>
      <c r="Z75" s="1">
        <f t="shared" si="13"/>
        <v>72.021666666666661</v>
      </c>
      <c r="AA75" s="1">
        <f t="shared" si="14"/>
        <v>81.78416666666665</v>
      </c>
      <c r="AB75" s="1">
        <f t="shared" si="15"/>
        <v>58.389999999999993</v>
      </c>
      <c r="AC75" s="1">
        <f t="shared" si="16"/>
        <v>68.344166666666666</v>
      </c>
      <c r="AD75" s="1">
        <f t="shared" si="17"/>
        <v>84.694166666666675</v>
      </c>
    </row>
    <row r="76" spans="1:30" x14ac:dyDescent="0.3">
      <c r="A76" s="5">
        <v>36434</v>
      </c>
      <c r="B76" s="2">
        <f>BC!C77</f>
        <v>4460</v>
      </c>
      <c r="C76" s="2">
        <v>796</v>
      </c>
      <c r="D76" s="2">
        <v>2639.8</v>
      </c>
      <c r="E76" s="2">
        <v>113.6</v>
      </c>
      <c r="F76" s="2">
        <v>395</v>
      </c>
      <c r="H76" s="1">
        <f t="shared" si="18"/>
        <v>58.592531203916685</v>
      </c>
      <c r="I76" s="1">
        <f t="shared" si="19"/>
        <v>77.094430992736079</v>
      </c>
      <c r="J76" s="1">
        <f t="shared" si="20"/>
        <v>58.415794112982638</v>
      </c>
      <c r="K76" s="1">
        <f t="shared" si="21"/>
        <v>41.3065874795467</v>
      </c>
      <c r="L76" s="1">
        <f t="shared" si="22"/>
        <v>77.869593073877539</v>
      </c>
      <c r="N76" s="1">
        <v>75.540000000000006</v>
      </c>
      <c r="O76" s="1">
        <v>71.11</v>
      </c>
      <c r="P76" s="1">
        <v>68.400000000000006</v>
      </c>
      <c r="Q76" s="1">
        <v>40.119999999999997</v>
      </c>
      <c r="R76" s="1">
        <v>84.34</v>
      </c>
      <c r="T76" s="1">
        <f t="shared" si="8"/>
        <v>54.189552093380208</v>
      </c>
      <c r="U76" s="1">
        <f t="shared" si="9"/>
        <v>86.427764326069408</v>
      </c>
      <c r="V76" s="1">
        <f t="shared" si="10"/>
        <v>50.808257019462353</v>
      </c>
      <c r="W76" s="1">
        <f t="shared" si="11"/>
        <v>65.129386097812258</v>
      </c>
      <c r="X76" s="1">
        <f t="shared" si="12"/>
        <v>80.373248344860443</v>
      </c>
      <c r="Z76" s="1">
        <f t="shared" si="13"/>
        <v>70.479166666666657</v>
      </c>
      <c r="AA76" s="1">
        <f t="shared" si="14"/>
        <v>78.290833333333325</v>
      </c>
      <c r="AB76" s="1">
        <f t="shared" si="15"/>
        <v>57.875</v>
      </c>
      <c r="AC76" s="1">
        <f t="shared" si="16"/>
        <v>62.884166666666665</v>
      </c>
      <c r="AD76" s="1">
        <f t="shared" si="17"/>
        <v>82.270833333333329</v>
      </c>
    </row>
    <row r="77" spans="1:30" x14ac:dyDescent="0.3">
      <c r="A77" s="5">
        <v>36465</v>
      </c>
      <c r="B77" s="2">
        <f>BC!C78</f>
        <v>4535.7</v>
      </c>
      <c r="C77" s="2">
        <v>834.6</v>
      </c>
      <c r="D77" s="2">
        <v>2634.8</v>
      </c>
      <c r="E77" s="2">
        <v>143.80000000000001</v>
      </c>
      <c r="F77" s="2">
        <v>419</v>
      </c>
      <c r="H77" s="1">
        <f t="shared" si="18"/>
        <v>59.587027753723078</v>
      </c>
      <c r="I77" s="1">
        <f t="shared" si="19"/>
        <v>80.832929782082331</v>
      </c>
      <c r="J77" s="1">
        <f t="shared" si="20"/>
        <v>58.305149757135638</v>
      </c>
      <c r="K77" s="1">
        <f t="shared" si="21"/>
        <v>52.287740136961403</v>
      </c>
      <c r="L77" s="1">
        <f t="shared" si="22"/>
        <v>82.600910121404269</v>
      </c>
      <c r="N77" s="1">
        <v>77.47</v>
      </c>
      <c r="O77" s="1">
        <v>75.989999999999995</v>
      </c>
      <c r="P77" s="1">
        <v>68.89</v>
      </c>
      <c r="Q77" s="1">
        <v>50.82</v>
      </c>
      <c r="R77" s="1">
        <v>90.3</v>
      </c>
      <c r="T77" s="1">
        <f t="shared" si="8"/>
        <v>53.97705563772476</v>
      </c>
      <c r="U77" s="1">
        <f t="shared" si="9"/>
        <v>83.767554479418891</v>
      </c>
      <c r="V77" s="1">
        <f t="shared" si="10"/>
        <v>51.051305787806257</v>
      </c>
      <c r="W77" s="1">
        <f t="shared" si="11"/>
        <v>60.405429973940961</v>
      </c>
      <c r="X77" s="1">
        <f t="shared" si="12"/>
        <v>78.640074912519907</v>
      </c>
      <c r="Z77" s="1">
        <f t="shared" si="13"/>
        <v>70.19</v>
      </c>
      <c r="AA77" s="1">
        <f t="shared" si="14"/>
        <v>76.117499999999993</v>
      </c>
      <c r="AB77" s="1">
        <f t="shared" si="15"/>
        <v>58.343333333333334</v>
      </c>
      <c r="AC77" s="1">
        <f t="shared" si="16"/>
        <v>58.361666666666672</v>
      </c>
      <c r="AD77" s="1">
        <f t="shared" si="17"/>
        <v>81.303333333333342</v>
      </c>
    </row>
    <row r="78" spans="1:30" x14ac:dyDescent="0.3">
      <c r="A78" s="5">
        <v>36495</v>
      </c>
      <c r="B78" s="2">
        <f>BC!C79</f>
        <v>4449</v>
      </c>
      <c r="C78" s="2">
        <v>938.4</v>
      </c>
      <c r="D78" s="2">
        <v>2364.9</v>
      </c>
      <c r="E78" s="2">
        <v>184.4</v>
      </c>
      <c r="F78" s="2">
        <v>394.4</v>
      </c>
      <c r="H78" s="1">
        <f t="shared" si="18"/>
        <v>58.44802047673214</v>
      </c>
      <c r="I78" s="1">
        <f t="shared" si="19"/>
        <v>90.8861985472155</v>
      </c>
      <c r="J78" s="1">
        <f t="shared" si="20"/>
        <v>52.332567428514523</v>
      </c>
      <c r="K78" s="1">
        <f t="shared" si="21"/>
        <v>67.050481788982495</v>
      </c>
      <c r="L78" s="1">
        <f t="shared" si="22"/>
        <v>77.751310147689367</v>
      </c>
      <c r="N78" s="1">
        <v>74.989999999999995</v>
      </c>
      <c r="O78" s="1">
        <v>85.39</v>
      </c>
      <c r="P78" s="1">
        <v>60.42</v>
      </c>
      <c r="Q78" s="1">
        <v>68.11</v>
      </c>
      <c r="R78" s="1">
        <v>93.32</v>
      </c>
      <c r="T78" s="1">
        <f t="shared" si="8"/>
        <v>53.974209214310513</v>
      </c>
      <c r="U78" s="1">
        <f t="shared" si="9"/>
        <v>81.68523002421307</v>
      </c>
      <c r="V78" s="1">
        <f t="shared" si="10"/>
        <v>51.435057295335604</v>
      </c>
      <c r="W78" s="1">
        <f t="shared" si="11"/>
        <v>57.202593782195017</v>
      </c>
      <c r="X78" s="1">
        <f t="shared" si="12"/>
        <v>75.234512329352228</v>
      </c>
      <c r="Z78" s="1">
        <f t="shared" si="13"/>
        <v>70.121666666666655</v>
      </c>
      <c r="AA78" s="1">
        <f t="shared" si="14"/>
        <v>74.4375</v>
      </c>
      <c r="AB78" s="1">
        <f t="shared" si="15"/>
        <v>58.944999999999993</v>
      </c>
      <c r="AC78" s="1">
        <f t="shared" si="16"/>
        <v>55.635833333333345</v>
      </c>
      <c r="AD78" s="1">
        <f t="shared" si="17"/>
        <v>79.144166666666663</v>
      </c>
    </row>
    <row r="79" spans="1:30" x14ac:dyDescent="0.3">
      <c r="A79" s="5">
        <v>36526</v>
      </c>
      <c r="B79" s="2">
        <f>BC!C80</f>
        <v>3568.9</v>
      </c>
      <c r="C79" s="2">
        <v>626.5</v>
      </c>
      <c r="D79" s="2">
        <v>2162.8000000000002</v>
      </c>
      <c r="E79" s="2">
        <v>71.8</v>
      </c>
      <c r="F79" s="2">
        <v>318.3</v>
      </c>
      <c r="H79" s="1">
        <f t="shared" si="18"/>
        <v>46.88584856808481</v>
      </c>
      <c r="I79" s="1">
        <f t="shared" si="19"/>
        <v>60.677966101694913</v>
      </c>
      <c r="J79" s="1">
        <f t="shared" si="20"/>
        <v>47.860322565178748</v>
      </c>
      <c r="K79" s="1">
        <f t="shared" si="21"/>
        <v>26.107508635840254</v>
      </c>
      <c r="L79" s="1">
        <f t="shared" si="22"/>
        <v>62.749092342823339</v>
      </c>
      <c r="N79" s="1">
        <v>58.38</v>
      </c>
      <c r="O79" s="1">
        <v>51.66</v>
      </c>
      <c r="P79" s="1">
        <v>55.7</v>
      </c>
      <c r="Q79" s="1">
        <v>26.57</v>
      </c>
      <c r="R79" s="1">
        <v>70.239999999999995</v>
      </c>
      <c r="T79" s="1">
        <f t="shared" si="8"/>
        <v>53.866483035863858</v>
      </c>
      <c r="U79" s="1">
        <f t="shared" si="9"/>
        <v>80.326876513317188</v>
      </c>
      <c r="V79" s="1">
        <f t="shared" si="10"/>
        <v>51.661509410302465</v>
      </c>
      <c r="W79" s="1">
        <f t="shared" si="11"/>
        <v>54.30882976789286</v>
      </c>
      <c r="X79" s="1">
        <f t="shared" si="12"/>
        <v>73.294343776182416</v>
      </c>
      <c r="Z79" s="1">
        <f t="shared" si="13"/>
        <v>69.767499999999998</v>
      </c>
      <c r="AA79" s="1">
        <f t="shared" si="14"/>
        <v>72.814999999999998</v>
      </c>
      <c r="AB79" s="1">
        <f t="shared" si="15"/>
        <v>59.451666666666661</v>
      </c>
      <c r="AC79" s="1">
        <f t="shared" si="16"/>
        <v>52.979166666666679</v>
      </c>
      <c r="AD79" s="1">
        <f t="shared" si="17"/>
        <v>78.295833333333334</v>
      </c>
    </row>
    <row r="80" spans="1:30" x14ac:dyDescent="0.3">
      <c r="A80" s="5">
        <v>36557</v>
      </c>
      <c r="B80" s="2">
        <f>BC!C81</f>
        <v>4046.8</v>
      </c>
      <c r="C80" s="2">
        <v>751.7</v>
      </c>
      <c r="D80" s="2">
        <v>2393.1</v>
      </c>
      <c r="E80" s="2">
        <v>87.1</v>
      </c>
      <c r="F80" s="2">
        <v>323.10000000000002</v>
      </c>
      <c r="H80" s="1">
        <f t="shared" si="18"/>
        <v>53.164182797311668</v>
      </c>
      <c r="I80" s="1">
        <f t="shared" si="19"/>
        <v>72.803874092009679</v>
      </c>
      <c r="J80" s="1">
        <f t="shared" si="20"/>
        <v>52.956601595491605</v>
      </c>
      <c r="K80" s="1">
        <f t="shared" si="21"/>
        <v>31.670807829828497</v>
      </c>
      <c r="L80" s="1">
        <f t="shared" si="22"/>
        <v>63.695355752328695</v>
      </c>
      <c r="N80" s="1">
        <v>70.650000000000006</v>
      </c>
      <c r="O80" s="1">
        <v>75.209999999999994</v>
      </c>
      <c r="P80" s="1">
        <v>64.53</v>
      </c>
      <c r="Q80" s="1">
        <v>33.86</v>
      </c>
      <c r="R80" s="1">
        <v>76.5</v>
      </c>
      <c r="T80" s="1">
        <f t="shared" si="8"/>
        <v>54.83032579505533</v>
      </c>
      <c r="U80" s="1">
        <f t="shared" si="9"/>
        <v>79.9410815173527</v>
      </c>
      <c r="V80" s="1">
        <f t="shared" si="10"/>
        <v>52.715212492485399</v>
      </c>
      <c r="W80" s="1">
        <f t="shared" si="11"/>
        <v>54.096721410823598</v>
      </c>
      <c r="X80" s="1">
        <f t="shared" si="12"/>
        <v>73.608122094264928</v>
      </c>
      <c r="Z80" s="1">
        <f t="shared" si="13"/>
        <v>71.265000000000001</v>
      </c>
      <c r="AA80" s="1">
        <f t="shared" si="14"/>
        <v>73.497500000000002</v>
      </c>
      <c r="AB80" s="1">
        <f t="shared" si="15"/>
        <v>61.225833333333327</v>
      </c>
      <c r="AC80" s="1">
        <f t="shared" si="16"/>
        <v>53.185000000000002</v>
      </c>
      <c r="AD80" s="1">
        <f t="shared" si="17"/>
        <v>79.55916666666667</v>
      </c>
    </row>
    <row r="81" spans="1:30" x14ac:dyDescent="0.3">
      <c r="A81" s="5">
        <v>36586</v>
      </c>
      <c r="B81" s="2">
        <f>BC!C82</f>
        <v>4452.3999999999996</v>
      </c>
      <c r="C81" s="2">
        <v>711.7</v>
      </c>
      <c r="D81" s="2">
        <v>2633.5</v>
      </c>
      <c r="E81" s="2">
        <v>147.80000000000001</v>
      </c>
      <c r="F81" s="2">
        <v>354.5</v>
      </c>
      <c r="H81" s="1">
        <f t="shared" si="18"/>
        <v>58.492687428770992</v>
      </c>
      <c r="I81" s="1">
        <f t="shared" si="19"/>
        <v>68.929782082324451</v>
      </c>
      <c r="J81" s="1">
        <f t="shared" si="20"/>
        <v>58.276382224615418</v>
      </c>
      <c r="K81" s="1">
        <f t="shared" si="21"/>
        <v>53.742197442579247</v>
      </c>
      <c r="L81" s="1">
        <f t="shared" si="22"/>
        <v>69.885495556176167</v>
      </c>
      <c r="N81" s="1">
        <v>76.62</v>
      </c>
      <c r="O81" s="1">
        <v>72.650000000000006</v>
      </c>
      <c r="P81" s="1">
        <v>70.97</v>
      </c>
      <c r="Q81" s="1">
        <v>52.55</v>
      </c>
      <c r="R81" s="1">
        <v>83.04</v>
      </c>
      <c r="T81" s="1">
        <f t="shared" si="8"/>
        <v>55.263201109667229</v>
      </c>
      <c r="U81" s="1">
        <f t="shared" si="9"/>
        <v>78.564164648910406</v>
      </c>
      <c r="V81" s="1">
        <f t="shared" si="10"/>
        <v>53.504291156934265</v>
      </c>
      <c r="W81" s="1">
        <f t="shared" si="11"/>
        <v>53.114962729531555</v>
      </c>
      <c r="X81" s="1">
        <f t="shared" si="12"/>
        <v>72.67335841369453</v>
      </c>
      <c r="Z81" s="1">
        <f t="shared" si="13"/>
        <v>71.841666666666654</v>
      </c>
      <c r="AA81" s="1">
        <f t="shared" si="14"/>
        <v>73.459999999999994</v>
      </c>
      <c r="AB81" s="1">
        <f t="shared" si="15"/>
        <v>62.6325</v>
      </c>
      <c r="AC81" s="1">
        <f t="shared" si="16"/>
        <v>52.333333333333336</v>
      </c>
      <c r="AD81" s="1">
        <f t="shared" si="17"/>
        <v>79.240833333333327</v>
      </c>
    </row>
    <row r="82" spans="1:30" x14ac:dyDescent="0.3">
      <c r="A82" s="5">
        <v>36617</v>
      </c>
      <c r="B82" s="2">
        <f>BC!C83</f>
        <v>3996.9</v>
      </c>
      <c r="C82" s="2">
        <v>728.7</v>
      </c>
      <c r="D82" s="2">
        <v>2332.9</v>
      </c>
      <c r="E82" s="2">
        <v>117.3</v>
      </c>
      <c r="F82" s="2">
        <v>301.60000000000002</v>
      </c>
      <c r="H82" s="1">
        <f t="shared" si="18"/>
        <v>52.508629589447224</v>
      </c>
      <c r="I82" s="1">
        <f t="shared" si="19"/>
        <v>70.576271186440678</v>
      </c>
      <c r="J82" s="1">
        <f t="shared" si="20"/>
        <v>51.624443551093719</v>
      </c>
      <c r="K82" s="1">
        <f t="shared" si="21"/>
        <v>42.651960487243201</v>
      </c>
      <c r="L82" s="1">
        <f t="shared" si="22"/>
        <v>59.456884230585992</v>
      </c>
      <c r="N82" s="1">
        <v>68.430000000000007</v>
      </c>
      <c r="O82" s="1">
        <v>73.099999999999994</v>
      </c>
      <c r="P82" s="1">
        <v>62.62</v>
      </c>
      <c r="Q82" s="1">
        <v>43.61</v>
      </c>
      <c r="R82" s="1">
        <v>67.98</v>
      </c>
      <c r="T82" s="1">
        <f t="shared" si="8"/>
        <v>55.614953356973253</v>
      </c>
      <c r="U82" s="1">
        <f t="shared" si="9"/>
        <v>78.675544794188852</v>
      </c>
      <c r="V82" s="1">
        <f t="shared" si="10"/>
        <v>54.059172601506965</v>
      </c>
      <c r="W82" s="1">
        <f t="shared" si="11"/>
        <v>49.70001818071632</v>
      </c>
      <c r="X82" s="1">
        <f t="shared" si="12"/>
        <v>71.337747038819785</v>
      </c>
      <c r="Z82" s="1">
        <f t="shared" si="13"/>
        <v>72.308333333333337</v>
      </c>
      <c r="AA82" s="1">
        <f t="shared" si="14"/>
        <v>74.061666666666667</v>
      </c>
      <c r="AB82" s="1">
        <f t="shared" si="15"/>
        <v>63.731666666666662</v>
      </c>
      <c r="AC82" s="1">
        <f t="shared" si="16"/>
        <v>49.361666666666672</v>
      </c>
      <c r="AD82" s="1">
        <f t="shared" si="17"/>
        <v>78.733333333333334</v>
      </c>
    </row>
    <row r="83" spans="1:30" x14ac:dyDescent="0.3">
      <c r="A83" s="5">
        <v>36647</v>
      </c>
      <c r="B83" s="2">
        <f>BC!C84</f>
        <v>4697.8999999999996</v>
      </c>
      <c r="C83" s="2">
        <v>777.4</v>
      </c>
      <c r="D83" s="2">
        <v>2783.2</v>
      </c>
      <c r="E83" s="2">
        <v>143.9</v>
      </c>
      <c r="F83" s="2">
        <v>330.5</v>
      </c>
      <c r="H83" s="1">
        <f t="shared" si="18"/>
        <v>61.717904112753402</v>
      </c>
      <c r="I83" s="1">
        <f t="shared" si="19"/>
        <v>75.292978208232441</v>
      </c>
      <c r="J83" s="1">
        <f t="shared" si="20"/>
        <v>61.589074238674627</v>
      </c>
      <c r="K83" s="1">
        <f t="shared" si="21"/>
        <v>52.324101569601844</v>
      </c>
      <c r="L83" s="1">
        <f t="shared" si="22"/>
        <v>65.154178508649437</v>
      </c>
      <c r="N83" s="1">
        <v>81.58</v>
      </c>
      <c r="O83" s="1">
        <v>72.89</v>
      </c>
      <c r="P83" s="1">
        <v>75.59</v>
      </c>
      <c r="Q83" s="1">
        <v>55.2</v>
      </c>
      <c r="R83" s="1">
        <v>82.15</v>
      </c>
      <c r="T83" s="1">
        <f t="shared" ref="T83:T146" si="23">AVERAGE(H72:H83)</f>
        <v>56.283315470201792</v>
      </c>
      <c r="U83" s="1">
        <f t="shared" ref="U83:U146" si="24">AVERAGE(I72:I83)</f>
        <v>77.679580306698938</v>
      </c>
      <c r="V83" s="1">
        <f t="shared" ref="V83:V146" si="25">AVERAGE(J72:J83)</f>
        <v>55.117117050664042</v>
      </c>
      <c r="W83" s="1">
        <f t="shared" ref="W83:W146" si="26">AVERAGE(K72:K83)</f>
        <v>48.727349857584393</v>
      </c>
      <c r="X83" s="1">
        <f t="shared" ref="X83:X146" si="27">AVERAGE(L72:L83)</f>
        <v>70.86790097090568</v>
      </c>
      <c r="Z83" s="1">
        <f t="shared" ref="Z83:Z146" si="28">AVERAGE(N72:N83)</f>
        <v>73.319166666666675</v>
      </c>
      <c r="AA83" s="1">
        <f t="shared" ref="AA83:AA146" si="29">AVERAGE(O72:O83)</f>
        <v>73.82083333333334</v>
      </c>
      <c r="AB83" s="1">
        <f t="shared" ref="AB83:AB146" si="30">AVERAGE(P72:P83)</f>
        <v>65.44</v>
      </c>
      <c r="AC83" s="1">
        <f t="shared" ref="AC83:AC146" si="31">AVERAGE(Q72:Q83)</f>
        <v>48.714166666666671</v>
      </c>
      <c r="AD83" s="1">
        <f t="shared" ref="AD83:AD146" si="32">AVERAGE(R72:R83)</f>
        <v>79.140833333333333</v>
      </c>
    </row>
    <row r="84" spans="1:30" x14ac:dyDescent="0.3">
      <c r="A84" s="5">
        <v>36678</v>
      </c>
      <c r="B84" s="2">
        <f>BC!C85</f>
        <v>4605.7</v>
      </c>
      <c r="C84" s="2">
        <v>767.7</v>
      </c>
      <c r="D84" s="2">
        <v>2719.5</v>
      </c>
      <c r="E84" s="2">
        <v>148.19999999999999</v>
      </c>
      <c r="F84" s="2">
        <v>282.60000000000002</v>
      </c>
      <c r="H84" s="1">
        <f t="shared" si="18"/>
        <v>60.506641472170202</v>
      </c>
      <c r="I84" s="1">
        <f t="shared" si="19"/>
        <v>74.353510895883772</v>
      </c>
      <c r="J84" s="1">
        <f t="shared" si="20"/>
        <v>60.179465145183833</v>
      </c>
      <c r="K84" s="1">
        <f t="shared" si="21"/>
        <v>53.887643173141015</v>
      </c>
      <c r="L84" s="1">
        <f t="shared" si="22"/>
        <v>55.71125823462733</v>
      </c>
      <c r="N84" s="1">
        <v>78.52</v>
      </c>
      <c r="O84" s="1">
        <v>72.790000000000006</v>
      </c>
      <c r="P84" s="1">
        <v>74.09</v>
      </c>
      <c r="Q84" s="1">
        <v>55.28</v>
      </c>
      <c r="R84" s="1">
        <v>62.89</v>
      </c>
      <c r="T84" s="1">
        <f t="shared" si="23"/>
        <v>56.441839358810306</v>
      </c>
      <c r="U84" s="1">
        <f t="shared" si="24"/>
        <v>74.859564164648901</v>
      </c>
      <c r="V84" s="1">
        <f t="shared" si="25"/>
        <v>55.894393650489228</v>
      </c>
      <c r="W84" s="1">
        <f t="shared" si="26"/>
        <v>48.542512574995449</v>
      </c>
      <c r="X84" s="1">
        <f t="shared" si="27"/>
        <v>69.474790951356127</v>
      </c>
      <c r="Z84" s="1">
        <f t="shared" si="28"/>
        <v>73.433333333333323</v>
      </c>
      <c r="AA84" s="1">
        <f t="shared" si="29"/>
        <v>71.569166666666675</v>
      </c>
      <c r="AB84" s="1">
        <f t="shared" si="30"/>
        <v>66.721666666666678</v>
      </c>
      <c r="AC84" s="1">
        <f t="shared" si="31"/>
        <v>48.779166666666669</v>
      </c>
      <c r="AD84" s="1">
        <f t="shared" si="32"/>
        <v>77.982500000000002</v>
      </c>
    </row>
    <row r="85" spans="1:30" x14ac:dyDescent="0.3">
      <c r="A85" s="5">
        <v>36708</v>
      </c>
      <c r="B85" s="2">
        <f>BC!C86</f>
        <v>4887.3</v>
      </c>
      <c r="C85" s="2">
        <v>832.5</v>
      </c>
      <c r="D85" s="2">
        <v>2896.1</v>
      </c>
      <c r="E85" s="2">
        <v>155</v>
      </c>
      <c r="F85" s="2">
        <v>374.8</v>
      </c>
      <c r="H85" s="1">
        <f t="shared" si="18"/>
        <v>64.206116088094632</v>
      </c>
      <c r="I85" s="1">
        <f t="shared" si="19"/>
        <v>80.629539951573847</v>
      </c>
      <c r="J85" s="1">
        <f t="shared" si="20"/>
        <v>64.087423793699912</v>
      </c>
      <c r="K85" s="1">
        <f t="shared" si="21"/>
        <v>56.360220592691356</v>
      </c>
      <c r="L85" s="1">
        <f t="shared" si="22"/>
        <v>73.887401225542533</v>
      </c>
      <c r="N85" s="1">
        <v>83.13</v>
      </c>
      <c r="O85" s="1">
        <v>76.650000000000006</v>
      </c>
      <c r="P85" s="1">
        <v>79.400000000000006</v>
      </c>
      <c r="Q85" s="1">
        <v>57.67</v>
      </c>
      <c r="R85" s="1">
        <v>82.46</v>
      </c>
      <c r="T85" s="1">
        <f t="shared" si="23"/>
        <v>57.377655795153863</v>
      </c>
      <c r="U85" s="1">
        <f t="shared" si="24"/>
        <v>75.177562550443895</v>
      </c>
      <c r="V85" s="1">
        <f t="shared" si="25"/>
        <v>56.759263698693282</v>
      </c>
      <c r="W85" s="1">
        <f t="shared" si="26"/>
        <v>49.160656929883039</v>
      </c>
      <c r="X85" s="1">
        <f t="shared" si="27"/>
        <v>69.693285801120396</v>
      </c>
      <c r="Z85" s="1">
        <f t="shared" si="28"/>
        <v>74.530000000000015</v>
      </c>
      <c r="AA85" s="1">
        <f t="shared" si="29"/>
        <v>72.203333333333333</v>
      </c>
      <c r="AB85" s="1">
        <f t="shared" si="30"/>
        <v>68.041666666666671</v>
      </c>
      <c r="AC85" s="1">
        <f t="shared" si="31"/>
        <v>49.445833333333333</v>
      </c>
      <c r="AD85" s="1">
        <f t="shared" si="32"/>
        <v>78.784999999999997</v>
      </c>
    </row>
    <row r="86" spans="1:30" x14ac:dyDescent="0.3">
      <c r="A86" s="5">
        <v>36739</v>
      </c>
      <c r="B86" s="2">
        <f>BC!C87</f>
        <v>5425.2</v>
      </c>
      <c r="C86" s="2">
        <v>888.5</v>
      </c>
      <c r="D86" s="2">
        <v>3147.5</v>
      </c>
      <c r="E86" s="2">
        <v>173.5</v>
      </c>
      <c r="F86" s="2">
        <v>392.4</v>
      </c>
      <c r="H86" s="1">
        <f t="shared" si="18"/>
        <v>71.272690647419012</v>
      </c>
      <c r="I86" s="1">
        <f t="shared" si="19"/>
        <v>86.053268765133168</v>
      </c>
      <c r="J86" s="1">
        <f t="shared" si="20"/>
        <v>69.650622005687111</v>
      </c>
      <c r="K86" s="1">
        <f t="shared" si="21"/>
        <v>63.087085631173871</v>
      </c>
      <c r="L86" s="1">
        <f t="shared" si="22"/>
        <v>77.357033727062145</v>
      </c>
      <c r="N86" s="1">
        <v>94.33</v>
      </c>
      <c r="O86" s="1">
        <v>90.77</v>
      </c>
      <c r="P86" s="1">
        <v>87.29</v>
      </c>
      <c r="Q86" s="1">
        <v>63.98</v>
      </c>
      <c r="R86" s="1">
        <v>87.65</v>
      </c>
      <c r="T86" s="1">
        <f t="shared" si="23"/>
        <v>58.427657601537952</v>
      </c>
      <c r="U86" s="1">
        <f t="shared" si="24"/>
        <v>75.990314769975782</v>
      </c>
      <c r="V86" s="1">
        <f t="shared" si="25"/>
        <v>57.60237369024744</v>
      </c>
      <c r="W86" s="1">
        <f t="shared" si="26"/>
        <v>49.290952063511305</v>
      </c>
      <c r="X86" s="1">
        <f t="shared" si="27"/>
        <v>69.72942780634456</v>
      </c>
      <c r="Z86" s="1">
        <f t="shared" si="28"/>
        <v>76.065000000000012</v>
      </c>
      <c r="AA86" s="1">
        <f t="shared" si="29"/>
        <v>73.914166666666659</v>
      </c>
      <c r="AB86" s="1">
        <f t="shared" si="30"/>
        <v>69.504166666666677</v>
      </c>
      <c r="AC86" s="1">
        <f t="shared" si="31"/>
        <v>49.789166666666667</v>
      </c>
      <c r="AD86" s="1">
        <f t="shared" si="32"/>
        <v>79.913333333333341</v>
      </c>
    </row>
    <row r="87" spans="1:30" x14ac:dyDescent="0.3">
      <c r="A87" s="5">
        <v>36770</v>
      </c>
      <c r="B87" s="2">
        <f>BC!C88</f>
        <v>5054.2</v>
      </c>
      <c r="C87" s="2">
        <v>869.6</v>
      </c>
      <c r="D87" s="2">
        <v>2922.3</v>
      </c>
      <c r="E87" s="2">
        <v>248.2</v>
      </c>
      <c r="F87" s="2">
        <v>357.8</v>
      </c>
      <c r="H87" s="1">
        <f t="shared" si="18"/>
        <v>66.398737939649266</v>
      </c>
      <c r="I87" s="1">
        <f t="shared" si="19"/>
        <v>84.222760290556906</v>
      </c>
      <c r="J87" s="1">
        <f t="shared" si="20"/>
        <v>64.667200218338195</v>
      </c>
      <c r="K87" s="1">
        <f t="shared" si="21"/>
        <v>90.249075813587055</v>
      </c>
      <c r="L87" s="1">
        <f t="shared" si="22"/>
        <v>70.536051650211093</v>
      </c>
      <c r="N87" s="1">
        <v>86.33</v>
      </c>
      <c r="O87" s="1">
        <v>81.69</v>
      </c>
      <c r="P87" s="1">
        <v>80.569999999999993</v>
      </c>
      <c r="Q87" s="1">
        <v>91.14</v>
      </c>
      <c r="R87" s="1">
        <v>81.739999999999995</v>
      </c>
      <c r="T87" s="1">
        <f t="shared" si="23"/>
        <v>59.315084839839436</v>
      </c>
      <c r="U87" s="1">
        <f t="shared" si="24"/>
        <v>76.862792574656979</v>
      </c>
      <c r="V87" s="1">
        <f t="shared" si="25"/>
        <v>58.328753886382991</v>
      </c>
      <c r="W87" s="1">
        <f t="shared" si="26"/>
        <v>52.560450881764751</v>
      </c>
      <c r="X87" s="1">
        <f t="shared" si="27"/>
        <v>69.721213714248151</v>
      </c>
      <c r="Z87" s="1">
        <f t="shared" si="28"/>
        <v>77.164166666666674</v>
      </c>
      <c r="AA87" s="1">
        <f t="shared" si="29"/>
        <v>74.99166666666666</v>
      </c>
      <c r="AB87" s="1">
        <f t="shared" si="30"/>
        <v>70.705833333333331</v>
      </c>
      <c r="AC87" s="1">
        <f t="shared" si="31"/>
        <v>53.2425</v>
      </c>
      <c r="AD87" s="1">
        <f t="shared" si="32"/>
        <v>80.217500000000001</v>
      </c>
    </row>
    <row r="88" spans="1:30" x14ac:dyDescent="0.3">
      <c r="A88" s="5">
        <v>36800</v>
      </c>
      <c r="B88" s="2">
        <f>BC!C89</f>
        <v>5188.2</v>
      </c>
      <c r="C88" s="2">
        <v>839.6</v>
      </c>
      <c r="D88" s="2">
        <v>2998.9</v>
      </c>
      <c r="E88" s="2">
        <v>178.5</v>
      </c>
      <c r="F88" s="2">
        <v>364</v>
      </c>
      <c r="H88" s="1">
        <f t="shared" si="18"/>
        <v>68.159141343533761</v>
      </c>
      <c r="I88" s="1">
        <f t="shared" si="19"/>
        <v>81.317191283292985</v>
      </c>
      <c r="J88" s="1">
        <f t="shared" si="20"/>
        <v>66.362271749914242</v>
      </c>
      <c r="K88" s="1">
        <f t="shared" si="21"/>
        <v>64.905157263196173</v>
      </c>
      <c r="L88" s="1">
        <f t="shared" si="22"/>
        <v>71.758308554155505</v>
      </c>
      <c r="N88" s="1">
        <v>86.17</v>
      </c>
      <c r="O88" s="1">
        <v>76.010000000000005</v>
      </c>
      <c r="P88" s="1">
        <v>81.08</v>
      </c>
      <c r="Q88" s="1">
        <v>70.12</v>
      </c>
      <c r="R88" s="1">
        <v>87.21</v>
      </c>
      <c r="T88" s="1">
        <f t="shared" si="23"/>
        <v>60.112302351474192</v>
      </c>
      <c r="U88" s="1">
        <f t="shared" si="24"/>
        <v>77.214689265536734</v>
      </c>
      <c r="V88" s="1">
        <f t="shared" si="25"/>
        <v>58.990960356127289</v>
      </c>
      <c r="W88" s="1">
        <f t="shared" si="26"/>
        <v>54.526998363735544</v>
      </c>
      <c r="X88" s="1">
        <f t="shared" si="27"/>
        <v>69.211940004271327</v>
      </c>
      <c r="Z88" s="1">
        <f t="shared" si="28"/>
        <v>78.05</v>
      </c>
      <c r="AA88" s="1">
        <f t="shared" si="29"/>
        <v>75.399999999999991</v>
      </c>
      <c r="AB88" s="1">
        <f t="shared" si="30"/>
        <v>71.762500000000003</v>
      </c>
      <c r="AC88" s="1">
        <f t="shared" si="31"/>
        <v>55.742500000000007</v>
      </c>
      <c r="AD88" s="1">
        <f t="shared" si="32"/>
        <v>80.456666666666678</v>
      </c>
    </row>
    <row r="89" spans="1:30" x14ac:dyDescent="0.3">
      <c r="A89" s="5">
        <v>36831</v>
      </c>
      <c r="B89" s="2">
        <f>BC!C90</f>
        <v>5052.8999999999996</v>
      </c>
      <c r="C89" s="2">
        <v>849.2</v>
      </c>
      <c r="D89" s="2">
        <v>2893</v>
      </c>
      <c r="E89" s="2">
        <v>203.8</v>
      </c>
      <c r="F89" s="2">
        <v>376.6</v>
      </c>
      <c r="H89" s="1">
        <f t="shared" si="18"/>
        <v>66.381659399163809</v>
      </c>
      <c r="I89" s="1">
        <f t="shared" si="19"/>
        <v>82.246973365617436</v>
      </c>
      <c r="J89" s="1">
        <f t="shared" si="20"/>
        <v>64.018824293074772</v>
      </c>
      <c r="K89" s="1">
        <f t="shared" si="21"/>
        <v>74.104599721229022</v>
      </c>
      <c r="L89" s="1">
        <f t="shared" si="22"/>
        <v>74.242250004107035</v>
      </c>
      <c r="N89" s="1">
        <v>85.92</v>
      </c>
      <c r="O89" s="1">
        <v>81.47</v>
      </c>
      <c r="P89" s="1">
        <v>79.27</v>
      </c>
      <c r="Q89" s="1">
        <v>77.489999999999995</v>
      </c>
      <c r="R89" s="1">
        <v>91.9</v>
      </c>
      <c r="T89" s="1">
        <f t="shared" si="23"/>
        <v>60.678521655260916</v>
      </c>
      <c r="U89" s="1">
        <f t="shared" si="24"/>
        <v>77.332526230831334</v>
      </c>
      <c r="V89" s="1">
        <f t="shared" si="25"/>
        <v>59.467099900788888</v>
      </c>
      <c r="W89" s="1">
        <f t="shared" si="26"/>
        <v>56.345069995757832</v>
      </c>
      <c r="X89" s="1">
        <f t="shared" si="27"/>
        <v>68.515384994496557</v>
      </c>
      <c r="Z89" s="1">
        <f t="shared" si="28"/>
        <v>78.754166666666663</v>
      </c>
      <c r="AA89" s="1">
        <f t="shared" si="29"/>
        <v>75.856666666666669</v>
      </c>
      <c r="AB89" s="1">
        <f t="shared" si="30"/>
        <v>72.627500000000012</v>
      </c>
      <c r="AC89" s="1">
        <f t="shared" si="31"/>
        <v>57.965000000000011</v>
      </c>
      <c r="AD89" s="1">
        <f t="shared" si="32"/>
        <v>80.59</v>
      </c>
    </row>
    <row r="90" spans="1:30" x14ac:dyDescent="0.3">
      <c r="A90" s="5">
        <v>36861</v>
      </c>
      <c r="B90" s="2">
        <f>BC!C91</f>
        <v>4874.3</v>
      </c>
      <c r="C90" s="2">
        <v>1046.8</v>
      </c>
      <c r="D90" s="2">
        <v>2606.6999999999998</v>
      </c>
      <c r="E90" s="2">
        <v>211.8</v>
      </c>
      <c r="F90" s="2">
        <v>363.2</v>
      </c>
      <c r="H90" s="1">
        <f t="shared" si="18"/>
        <v>64.035330683240161</v>
      </c>
      <c r="I90" s="1">
        <f t="shared" si="19"/>
        <v>101.38498789346247</v>
      </c>
      <c r="J90" s="1">
        <f t="shared" si="20"/>
        <v>57.683328477275481</v>
      </c>
      <c r="K90" s="1">
        <f t="shared" si="21"/>
        <v>77.013514332464709</v>
      </c>
      <c r="L90" s="1">
        <f t="shared" si="22"/>
        <v>71.600597985904614</v>
      </c>
      <c r="N90" s="1">
        <v>82.08</v>
      </c>
      <c r="O90" s="1">
        <v>97.66</v>
      </c>
      <c r="P90" s="1">
        <v>70.95</v>
      </c>
      <c r="Q90" s="1">
        <v>77.239999999999995</v>
      </c>
      <c r="R90" s="1">
        <v>85.11</v>
      </c>
      <c r="T90" s="1">
        <f t="shared" si="23"/>
        <v>61.144130839136587</v>
      </c>
      <c r="U90" s="1">
        <f t="shared" si="24"/>
        <v>78.207425343018571</v>
      </c>
      <c r="V90" s="1">
        <f t="shared" si="25"/>
        <v>59.912996654852314</v>
      </c>
      <c r="W90" s="1">
        <f t="shared" si="26"/>
        <v>57.175322707714685</v>
      </c>
      <c r="X90" s="1">
        <f t="shared" si="27"/>
        <v>68.002825647681163</v>
      </c>
      <c r="Z90" s="1">
        <f t="shared" si="28"/>
        <v>79.344999999999999</v>
      </c>
      <c r="AA90" s="1">
        <f t="shared" si="29"/>
        <v>76.879166666666677</v>
      </c>
      <c r="AB90" s="1">
        <f t="shared" si="30"/>
        <v>73.50500000000001</v>
      </c>
      <c r="AC90" s="1">
        <f t="shared" si="31"/>
        <v>58.725833333333334</v>
      </c>
      <c r="AD90" s="1">
        <f t="shared" si="32"/>
        <v>79.905833333333348</v>
      </c>
    </row>
    <row r="91" spans="1:30" x14ac:dyDescent="0.3">
      <c r="A91" s="5">
        <v>36892</v>
      </c>
      <c r="B91" s="2">
        <f>BC!C92</f>
        <v>5022.2</v>
      </c>
      <c r="C91" s="2">
        <v>975.2</v>
      </c>
      <c r="D91" s="2">
        <v>2829.4</v>
      </c>
      <c r="E91" s="2">
        <v>180.6</v>
      </c>
      <c r="F91" s="2">
        <v>319.2</v>
      </c>
      <c r="H91" s="1">
        <f t="shared" si="18"/>
        <v>65.978343096930587</v>
      </c>
      <c r="I91" s="1">
        <f t="shared" si="19"/>
        <v>94.450363196125906</v>
      </c>
      <c r="J91" s="1">
        <f t="shared" si="20"/>
        <v>62.611428086700911</v>
      </c>
      <c r="K91" s="1">
        <f t="shared" si="21"/>
        <v>65.668747348645539</v>
      </c>
      <c r="L91" s="1">
        <f t="shared" si="22"/>
        <v>62.926516732105597</v>
      </c>
      <c r="N91" s="1">
        <v>85.35</v>
      </c>
      <c r="O91" s="1">
        <v>93.16</v>
      </c>
      <c r="P91" s="1">
        <v>75.61</v>
      </c>
      <c r="Q91" s="1">
        <v>66.540000000000006</v>
      </c>
      <c r="R91" s="1">
        <v>76.67</v>
      </c>
      <c r="T91" s="1">
        <f t="shared" si="23"/>
        <v>62.735172049873732</v>
      </c>
      <c r="U91" s="1">
        <f t="shared" si="24"/>
        <v>81.02179176755449</v>
      </c>
      <c r="V91" s="1">
        <f t="shared" si="25"/>
        <v>61.14225544831249</v>
      </c>
      <c r="W91" s="1">
        <f t="shared" si="26"/>
        <v>60.47209260044847</v>
      </c>
      <c r="X91" s="1">
        <f t="shared" si="27"/>
        <v>68.017611013454683</v>
      </c>
      <c r="Z91" s="1">
        <f t="shared" si="28"/>
        <v>81.592500000000001</v>
      </c>
      <c r="AA91" s="1">
        <f t="shared" si="29"/>
        <v>80.337499999999991</v>
      </c>
      <c r="AB91" s="1">
        <f t="shared" si="30"/>
        <v>75.164166666666674</v>
      </c>
      <c r="AC91" s="1">
        <f t="shared" si="31"/>
        <v>62.056666666666665</v>
      </c>
      <c r="AD91" s="1">
        <f t="shared" si="32"/>
        <v>80.441666666666677</v>
      </c>
    </row>
    <row r="92" spans="1:30" x14ac:dyDescent="0.3">
      <c r="A92" s="5">
        <v>36923</v>
      </c>
      <c r="B92" s="2">
        <f>BC!C93</f>
        <v>4003</v>
      </c>
      <c r="C92" s="2">
        <v>775.1</v>
      </c>
      <c r="D92" s="2">
        <v>2351.8000000000002</v>
      </c>
      <c r="E92" s="2">
        <v>137.80000000000001</v>
      </c>
      <c r="F92" s="2">
        <v>278.89999999999998</v>
      </c>
      <c r="H92" s="1">
        <f t="shared" si="18"/>
        <v>52.588767356340469</v>
      </c>
      <c r="I92" s="1">
        <f t="shared" si="19"/>
        <v>75.070217917675549</v>
      </c>
      <c r="J92" s="1">
        <f t="shared" si="20"/>
        <v>52.042679216195388</v>
      </c>
      <c r="K92" s="1">
        <f t="shared" si="21"/>
        <v>50.106054178534642</v>
      </c>
      <c r="L92" s="1">
        <f t="shared" si="22"/>
        <v>54.981846856466944</v>
      </c>
      <c r="N92" s="1">
        <v>69.319999999999993</v>
      </c>
      <c r="O92" s="1">
        <v>76.849999999999994</v>
      </c>
      <c r="P92" s="1">
        <v>63.73</v>
      </c>
      <c r="Q92" s="1">
        <v>48.92</v>
      </c>
      <c r="R92" s="1">
        <v>68.790000000000006</v>
      </c>
      <c r="T92" s="1">
        <f t="shared" si="23"/>
        <v>62.687220763126128</v>
      </c>
      <c r="U92" s="1">
        <f t="shared" si="24"/>
        <v>81.210653753026648</v>
      </c>
      <c r="V92" s="1">
        <f t="shared" si="25"/>
        <v>61.066095250037812</v>
      </c>
      <c r="W92" s="1">
        <f t="shared" si="26"/>
        <v>62.008363129507309</v>
      </c>
      <c r="X92" s="1">
        <f t="shared" si="27"/>
        <v>67.291485272132874</v>
      </c>
      <c r="Z92" s="1">
        <f t="shared" si="28"/>
        <v>81.481666666666669</v>
      </c>
      <c r="AA92" s="1">
        <f t="shared" si="29"/>
        <v>80.474166666666662</v>
      </c>
      <c r="AB92" s="1">
        <f t="shared" si="30"/>
        <v>75.097500000000011</v>
      </c>
      <c r="AC92" s="1">
        <f t="shared" si="31"/>
        <v>63.31166666666666</v>
      </c>
      <c r="AD92" s="1">
        <f t="shared" si="32"/>
        <v>79.799166666666665</v>
      </c>
    </row>
    <row r="93" spans="1:30" x14ac:dyDescent="0.3">
      <c r="A93" s="5">
        <v>36951</v>
      </c>
      <c r="B93" s="2">
        <f>BC!C94</f>
        <v>5449.2</v>
      </c>
      <c r="C93" s="2">
        <v>1014.8</v>
      </c>
      <c r="D93" s="2">
        <v>3137.5</v>
      </c>
      <c r="E93" s="2">
        <v>194.5</v>
      </c>
      <c r="F93" s="2">
        <v>401.8</v>
      </c>
      <c r="H93" s="1">
        <f t="shared" si="18"/>
        <v>71.587986779458035</v>
      </c>
      <c r="I93" s="1">
        <f t="shared" si="19"/>
        <v>98.285714285714292</v>
      </c>
      <c r="J93" s="1">
        <f t="shared" si="20"/>
        <v>69.42933329399311</v>
      </c>
      <c r="K93" s="1">
        <f t="shared" si="21"/>
        <v>70.722986485667533</v>
      </c>
      <c r="L93" s="1">
        <f t="shared" si="22"/>
        <v>79.210132904010109</v>
      </c>
      <c r="N93" s="1">
        <v>95.8</v>
      </c>
      <c r="O93" s="1">
        <v>102.82</v>
      </c>
      <c r="P93" s="1">
        <v>85.87</v>
      </c>
      <c r="Q93" s="1">
        <v>71.97</v>
      </c>
      <c r="R93" s="1">
        <v>106.98</v>
      </c>
      <c r="T93" s="1">
        <f t="shared" si="23"/>
        <v>63.77849570901671</v>
      </c>
      <c r="U93" s="1">
        <f t="shared" si="24"/>
        <v>83.656981436642454</v>
      </c>
      <c r="V93" s="1">
        <f t="shared" si="25"/>
        <v>61.995507839152616</v>
      </c>
      <c r="W93" s="1">
        <f t="shared" si="26"/>
        <v>63.423428883098005</v>
      </c>
      <c r="X93" s="1">
        <f t="shared" si="27"/>
        <v>68.068538384452367</v>
      </c>
      <c r="Z93" s="1">
        <f t="shared" si="28"/>
        <v>83.079999999999984</v>
      </c>
      <c r="AA93" s="1">
        <f t="shared" si="29"/>
        <v>82.988333333333344</v>
      </c>
      <c r="AB93" s="1">
        <f t="shared" si="30"/>
        <v>76.339166666666685</v>
      </c>
      <c r="AC93" s="1">
        <f t="shared" si="31"/>
        <v>64.929999999999993</v>
      </c>
      <c r="AD93" s="1">
        <f t="shared" si="32"/>
        <v>81.794166666666669</v>
      </c>
    </row>
    <row r="94" spans="1:30" x14ac:dyDescent="0.3">
      <c r="A94" s="5">
        <v>36982</v>
      </c>
      <c r="B94" s="2">
        <f>BC!C95</f>
        <v>4611.5</v>
      </c>
      <c r="C94" s="2">
        <v>938.9</v>
      </c>
      <c r="D94" s="2">
        <v>2664.9</v>
      </c>
      <c r="E94" s="2">
        <v>231.4</v>
      </c>
      <c r="F94" s="2">
        <v>307.2</v>
      </c>
      <c r="H94" s="1">
        <f t="shared" si="18"/>
        <v>60.582838037412962</v>
      </c>
      <c r="I94" s="1">
        <f t="shared" si="19"/>
        <v>90.93462469733656</v>
      </c>
      <c r="J94" s="1">
        <f t="shared" si="20"/>
        <v>58.971228779334581</v>
      </c>
      <c r="K94" s="1">
        <f t="shared" si="21"/>
        <v>84.14035512999213</v>
      </c>
      <c r="L94" s="1">
        <f t="shared" si="22"/>
        <v>60.560858208342225</v>
      </c>
      <c r="N94" s="1">
        <v>81.19</v>
      </c>
      <c r="O94" s="1">
        <v>92.63</v>
      </c>
      <c r="P94" s="1">
        <v>73.209999999999994</v>
      </c>
      <c r="Q94" s="1">
        <v>84.7</v>
      </c>
      <c r="R94" s="1">
        <v>74.72</v>
      </c>
      <c r="T94" s="1">
        <f t="shared" si="23"/>
        <v>64.451346413013852</v>
      </c>
      <c r="U94" s="1">
        <f t="shared" si="24"/>
        <v>85.353510895883787</v>
      </c>
      <c r="V94" s="1">
        <f t="shared" si="25"/>
        <v>62.607739941506019</v>
      </c>
      <c r="W94" s="1">
        <f t="shared" si="26"/>
        <v>66.880795103327074</v>
      </c>
      <c r="X94" s="1">
        <f t="shared" si="27"/>
        <v>68.160536215932055</v>
      </c>
      <c r="Z94" s="1">
        <f t="shared" si="28"/>
        <v>84.143333333333331</v>
      </c>
      <c r="AA94" s="1">
        <f t="shared" si="29"/>
        <v>84.615833333333327</v>
      </c>
      <c r="AB94" s="1">
        <f t="shared" si="30"/>
        <v>77.221666666666678</v>
      </c>
      <c r="AC94" s="1">
        <f t="shared" si="31"/>
        <v>68.354166666666671</v>
      </c>
      <c r="AD94" s="1">
        <f t="shared" si="32"/>
        <v>82.355833333333337</v>
      </c>
    </row>
    <row r="95" spans="1:30" x14ac:dyDescent="0.3">
      <c r="A95" s="5">
        <v>37012</v>
      </c>
      <c r="B95" s="2">
        <f>BC!C96</f>
        <v>5160.8</v>
      </c>
      <c r="C95" s="2">
        <v>1004.1</v>
      </c>
      <c r="D95" s="2">
        <v>3065.6</v>
      </c>
      <c r="E95" s="2">
        <v>196.4</v>
      </c>
      <c r="F95" s="2">
        <v>310.5</v>
      </c>
      <c r="H95" s="1">
        <f t="shared" si="18"/>
        <v>67.799178259455886</v>
      </c>
      <c r="I95" s="1">
        <f t="shared" si="19"/>
        <v>97.24939467312349</v>
      </c>
      <c r="J95" s="1">
        <f t="shared" si="20"/>
        <v>67.838267456913243</v>
      </c>
      <c r="K95" s="1">
        <f t="shared" si="21"/>
        <v>71.413853705836019</v>
      </c>
      <c r="L95" s="1">
        <f t="shared" si="22"/>
        <v>61.21141430237715</v>
      </c>
      <c r="N95" s="1">
        <v>90.75</v>
      </c>
      <c r="O95" s="1">
        <v>97.46</v>
      </c>
      <c r="P95" s="1">
        <v>85.03</v>
      </c>
      <c r="Q95" s="1">
        <v>69.790000000000006</v>
      </c>
      <c r="R95" s="1">
        <v>78.45</v>
      </c>
      <c r="T95" s="1">
        <f t="shared" si="23"/>
        <v>64.958119258572395</v>
      </c>
      <c r="U95" s="1">
        <f t="shared" si="24"/>
        <v>87.183212267958027</v>
      </c>
      <c r="V95" s="1">
        <f t="shared" si="25"/>
        <v>63.128506043025908</v>
      </c>
      <c r="W95" s="1">
        <f t="shared" si="26"/>
        <v>68.471607781346592</v>
      </c>
      <c r="X95" s="1">
        <f t="shared" si="27"/>
        <v>67.831972532076037</v>
      </c>
      <c r="Z95" s="1">
        <f t="shared" si="28"/>
        <v>84.907500000000013</v>
      </c>
      <c r="AA95" s="1">
        <f t="shared" si="29"/>
        <v>86.663333333333313</v>
      </c>
      <c r="AB95" s="1">
        <f t="shared" si="30"/>
        <v>78.00833333333334</v>
      </c>
      <c r="AC95" s="1">
        <f t="shared" si="31"/>
        <v>69.570000000000007</v>
      </c>
      <c r="AD95" s="1">
        <f t="shared" si="32"/>
        <v>82.047499999999999</v>
      </c>
    </row>
    <row r="96" spans="1:30" x14ac:dyDescent="0.3">
      <c r="A96" s="5">
        <v>37043</v>
      </c>
      <c r="B96" s="2">
        <f>BC!C97</f>
        <v>4761.3999999999996</v>
      </c>
      <c r="C96" s="2">
        <v>870.4</v>
      </c>
      <c r="D96" s="2">
        <v>2708.8</v>
      </c>
      <c r="E96" s="2">
        <v>193.5</v>
      </c>
      <c r="F96" s="2">
        <v>269.39999999999998</v>
      </c>
      <c r="H96" s="1">
        <f t="shared" si="18"/>
        <v>62.552125128773291</v>
      </c>
      <c r="I96" s="1">
        <f t="shared" si="19"/>
        <v>84.300242130750604</v>
      </c>
      <c r="J96" s="1">
        <f t="shared" si="20"/>
        <v>59.942686223671252</v>
      </c>
      <c r="K96" s="1">
        <f t="shared" si="21"/>
        <v>70.359372159263074</v>
      </c>
      <c r="L96" s="1">
        <f t="shared" si="22"/>
        <v>53.109033858487606</v>
      </c>
      <c r="N96" s="1">
        <v>82.97</v>
      </c>
      <c r="O96" s="1">
        <v>84.88</v>
      </c>
      <c r="P96" s="1">
        <v>74.53</v>
      </c>
      <c r="Q96" s="1">
        <v>67.14</v>
      </c>
      <c r="R96" s="1">
        <v>66.260000000000005</v>
      </c>
      <c r="T96" s="1">
        <f t="shared" si="23"/>
        <v>65.128576229955982</v>
      </c>
      <c r="U96" s="1">
        <f t="shared" si="24"/>
        <v>88.012106537530258</v>
      </c>
      <c r="V96" s="1">
        <f t="shared" si="25"/>
        <v>63.108774466233179</v>
      </c>
      <c r="W96" s="1">
        <f t="shared" si="26"/>
        <v>69.844251863523439</v>
      </c>
      <c r="X96" s="1">
        <f t="shared" si="27"/>
        <v>67.615120500731052</v>
      </c>
      <c r="Z96" s="1">
        <f t="shared" si="28"/>
        <v>85.27833333333335</v>
      </c>
      <c r="AA96" s="1">
        <f t="shared" si="29"/>
        <v>87.670833333333334</v>
      </c>
      <c r="AB96" s="1">
        <f t="shared" si="30"/>
        <v>78.045000000000002</v>
      </c>
      <c r="AC96" s="1">
        <f t="shared" si="31"/>
        <v>70.558333333333337</v>
      </c>
      <c r="AD96" s="1">
        <f t="shared" si="32"/>
        <v>82.328333333333333</v>
      </c>
    </row>
    <row r="97" spans="1:30" x14ac:dyDescent="0.3">
      <c r="A97" s="5">
        <v>37073</v>
      </c>
      <c r="B97" s="2">
        <f>BC!C98</f>
        <v>4856.5</v>
      </c>
      <c r="C97" s="2">
        <v>829.9</v>
      </c>
      <c r="D97" s="2">
        <v>2855.7</v>
      </c>
      <c r="E97" s="2">
        <v>187.5</v>
      </c>
      <c r="F97" s="2">
        <v>315</v>
      </c>
      <c r="H97" s="1">
        <f t="shared" si="18"/>
        <v>63.801486051977889</v>
      </c>
      <c r="I97" s="1">
        <f t="shared" si="19"/>
        <v>80.377723970944317</v>
      </c>
      <c r="J97" s="1">
        <f t="shared" si="20"/>
        <v>63.193417398456141</v>
      </c>
      <c r="K97" s="1">
        <f t="shared" si="21"/>
        <v>68.17768620083632</v>
      </c>
      <c r="L97" s="1">
        <f t="shared" si="22"/>
        <v>62.098536248788413</v>
      </c>
      <c r="N97" s="1">
        <v>85.39</v>
      </c>
      <c r="O97" s="1">
        <v>83.06</v>
      </c>
      <c r="P97" s="1">
        <v>79.37</v>
      </c>
      <c r="Q97" s="1">
        <v>65.739999999999995</v>
      </c>
      <c r="R97" s="1">
        <v>77.62</v>
      </c>
      <c r="T97" s="1">
        <f t="shared" si="23"/>
        <v>65.094857060279594</v>
      </c>
      <c r="U97" s="1">
        <f t="shared" si="24"/>
        <v>87.991121872477791</v>
      </c>
      <c r="V97" s="1">
        <f t="shared" si="25"/>
        <v>63.034273933296213</v>
      </c>
      <c r="W97" s="1">
        <f t="shared" si="26"/>
        <v>70.829040664202168</v>
      </c>
      <c r="X97" s="1">
        <f t="shared" si="27"/>
        <v>66.632715086001539</v>
      </c>
      <c r="Z97" s="1">
        <f t="shared" si="28"/>
        <v>85.466666666666683</v>
      </c>
      <c r="AA97" s="1">
        <f t="shared" si="29"/>
        <v>88.204999999999984</v>
      </c>
      <c r="AB97" s="1">
        <f t="shared" si="30"/>
        <v>78.042500000000004</v>
      </c>
      <c r="AC97" s="1">
        <f t="shared" si="31"/>
        <v>71.230833333333337</v>
      </c>
      <c r="AD97" s="1">
        <f t="shared" si="32"/>
        <v>81.925000000000011</v>
      </c>
    </row>
    <row r="98" spans="1:30" x14ac:dyDescent="0.3">
      <c r="A98" s="5">
        <v>37104</v>
      </c>
      <c r="B98" s="2">
        <f>BC!C99</f>
        <v>5098.8</v>
      </c>
      <c r="C98" s="2">
        <v>961.4</v>
      </c>
      <c r="D98" s="2">
        <v>3061.3</v>
      </c>
      <c r="E98" s="2">
        <v>174.4</v>
      </c>
      <c r="F98" s="2">
        <v>311.7</v>
      </c>
      <c r="H98" s="1">
        <f t="shared" si="18"/>
        <v>66.984663251688431</v>
      </c>
      <c r="I98" s="1">
        <f t="shared" si="19"/>
        <v>93.1138014527845</v>
      </c>
      <c r="J98" s="1">
        <f t="shared" si="20"/>
        <v>67.743113310884823</v>
      </c>
      <c r="K98" s="1">
        <f t="shared" si="21"/>
        <v>63.414338524937889</v>
      </c>
      <c r="L98" s="1">
        <f t="shared" si="22"/>
        <v>61.447980154753488</v>
      </c>
      <c r="N98" s="1">
        <v>91.22</v>
      </c>
      <c r="O98" s="1">
        <v>93.05</v>
      </c>
      <c r="P98" s="1">
        <v>86.2</v>
      </c>
      <c r="Q98" s="1">
        <v>63.3</v>
      </c>
      <c r="R98" s="1">
        <v>80.37</v>
      </c>
      <c r="T98" s="1">
        <f t="shared" si="23"/>
        <v>64.737521443968703</v>
      </c>
      <c r="U98" s="1">
        <f t="shared" si="24"/>
        <v>88.579499596448741</v>
      </c>
      <c r="V98" s="1">
        <f t="shared" si="25"/>
        <v>62.875314875396015</v>
      </c>
      <c r="W98" s="1">
        <f t="shared" si="26"/>
        <v>70.856311738682507</v>
      </c>
      <c r="X98" s="1">
        <f t="shared" si="27"/>
        <v>65.306960621642489</v>
      </c>
      <c r="Z98" s="1">
        <f t="shared" si="28"/>
        <v>85.20750000000001</v>
      </c>
      <c r="AA98" s="1">
        <f t="shared" si="29"/>
        <v>88.394999999999996</v>
      </c>
      <c r="AB98" s="1">
        <f t="shared" si="30"/>
        <v>77.951666666666668</v>
      </c>
      <c r="AC98" s="1">
        <f t="shared" si="31"/>
        <v>71.174166666666665</v>
      </c>
      <c r="AD98" s="1">
        <f t="shared" si="32"/>
        <v>81.318333333333342</v>
      </c>
    </row>
    <row r="99" spans="1:30" x14ac:dyDescent="0.3">
      <c r="A99" s="5">
        <v>37135</v>
      </c>
      <c r="B99" s="2">
        <f>BC!C100</f>
        <v>4159.8999999999996</v>
      </c>
      <c r="C99" s="2">
        <v>796.7</v>
      </c>
      <c r="D99" s="2">
        <v>2417.5</v>
      </c>
      <c r="E99" s="2">
        <v>139.80000000000001</v>
      </c>
      <c r="F99" s="2">
        <v>288.5</v>
      </c>
      <c r="H99" s="1">
        <f t="shared" si="18"/>
        <v>54.650015819545516</v>
      </c>
      <c r="I99" s="1">
        <f t="shared" si="19"/>
        <v>77.162227602905574</v>
      </c>
      <c r="J99" s="1">
        <f t="shared" si="20"/>
        <v>53.496546052024975</v>
      </c>
      <c r="K99" s="1">
        <f t="shared" si="21"/>
        <v>50.833282831343567</v>
      </c>
      <c r="L99" s="1">
        <f t="shared" si="22"/>
        <v>56.874373675477642</v>
      </c>
      <c r="N99" s="1">
        <v>72.73</v>
      </c>
      <c r="O99" s="1">
        <v>78.540000000000006</v>
      </c>
      <c r="P99" s="1">
        <v>65.72</v>
      </c>
      <c r="Q99" s="1">
        <v>49.86</v>
      </c>
      <c r="R99" s="1">
        <v>66.39</v>
      </c>
      <c r="T99" s="1">
        <f t="shared" si="23"/>
        <v>63.758461267293391</v>
      </c>
      <c r="U99" s="1">
        <f t="shared" si="24"/>
        <v>87.991121872477791</v>
      </c>
      <c r="V99" s="1">
        <f t="shared" si="25"/>
        <v>61.944427028203251</v>
      </c>
      <c r="W99" s="1">
        <f t="shared" si="26"/>
        <v>67.571662323495559</v>
      </c>
      <c r="X99" s="1">
        <f t="shared" si="27"/>
        <v>64.168487457081355</v>
      </c>
      <c r="Z99" s="1">
        <f t="shared" si="28"/>
        <v>84.07416666666667</v>
      </c>
      <c r="AA99" s="1">
        <f t="shared" si="29"/>
        <v>88.132499999999993</v>
      </c>
      <c r="AB99" s="1">
        <f t="shared" si="30"/>
        <v>76.714166666666671</v>
      </c>
      <c r="AC99" s="1">
        <f t="shared" si="31"/>
        <v>67.734166666666667</v>
      </c>
      <c r="AD99" s="1">
        <f t="shared" si="32"/>
        <v>80.039166666666674</v>
      </c>
    </row>
    <row r="100" spans="1:30" x14ac:dyDescent="0.3">
      <c r="A100" s="5">
        <v>37165</v>
      </c>
      <c r="B100" s="2">
        <f>BC!C101</f>
        <v>4759</v>
      </c>
      <c r="C100" s="2">
        <v>935.7</v>
      </c>
      <c r="D100" s="2">
        <v>2684.4</v>
      </c>
      <c r="E100" s="2">
        <v>137</v>
      </c>
      <c r="F100" s="2">
        <v>342.1</v>
      </c>
      <c r="H100" s="1">
        <f t="shared" si="18"/>
        <v>62.520595515569397</v>
      </c>
      <c r="I100" s="1">
        <f t="shared" si="19"/>
        <v>90.624697336561738</v>
      </c>
      <c r="J100" s="1">
        <f t="shared" si="20"/>
        <v>59.402741767137883</v>
      </c>
      <c r="K100" s="1">
        <f t="shared" si="21"/>
        <v>49.81516271741107</v>
      </c>
      <c r="L100" s="1">
        <f t="shared" si="22"/>
        <v>67.440981748287356</v>
      </c>
      <c r="N100" s="1">
        <v>83.54</v>
      </c>
      <c r="O100" s="1">
        <v>91.53</v>
      </c>
      <c r="P100" s="1">
        <v>73.09</v>
      </c>
      <c r="Q100" s="1">
        <v>48.09</v>
      </c>
      <c r="R100" s="1">
        <v>88.91</v>
      </c>
      <c r="T100" s="1">
        <f t="shared" si="23"/>
        <v>63.28858244829636</v>
      </c>
      <c r="U100" s="1">
        <f t="shared" si="24"/>
        <v>88.766747376916854</v>
      </c>
      <c r="V100" s="1">
        <f t="shared" si="25"/>
        <v>61.364466196305216</v>
      </c>
      <c r="W100" s="1">
        <f t="shared" si="26"/>
        <v>66.314162778013454</v>
      </c>
      <c r="X100" s="1">
        <f t="shared" si="27"/>
        <v>63.808710223259006</v>
      </c>
      <c r="Z100" s="1">
        <f t="shared" si="28"/>
        <v>83.855000000000004</v>
      </c>
      <c r="AA100" s="1">
        <f t="shared" si="29"/>
        <v>89.42583333333333</v>
      </c>
      <c r="AB100" s="1">
        <f t="shared" si="30"/>
        <v>76.048333333333332</v>
      </c>
      <c r="AC100" s="1">
        <f t="shared" si="31"/>
        <v>65.898333333333326</v>
      </c>
      <c r="AD100" s="1">
        <f t="shared" si="32"/>
        <v>80.180833333333339</v>
      </c>
    </row>
    <row r="101" spans="1:30" x14ac:dyDescent="0.3">
      <c r="A101" s="5">
        <v>37196</v>
      </c>
      <c r="B101" s="2">
        <f>BC!C102</f>
        <v>4213.5</v>
      </c>
      <c r="C101" s="2">
        <v>897.8</v>
      </c>
      <c r="D101" s="2">
        <v>2307.1</v>
      </c>
      <c r="E101" s="2">
        <v>119.8</v>
      </c>
      <c r="F101" s="2">
        <v>343</v>
      </c>
      <c r="H101" s="1">
        <f t="shared" si="18"/>
        <v>55.354177181099317</v>
      </c>
      <c r="I101" s="1">
        <f t="shared" si="19"/>
        <v>86.953995157384995</v>
      </c>
      <c r="J101" s="1">
        <f t="shared" si="20"/>
        <v>51.05351867492319</v>
      </c>
      <c r="K101" s="1">
        <f t="shared" si="21"/>
        <v>43.560996303254349</v>
      </c>
      <c r="L101" s="1">
        <f t="shared" si="22"/>
        <v>67.618406137569607</v>
      </c>
      <c r="N101" s="1">
        <v>77.78</v>
      </c>
      <c r="O101" s="1">
        <v>92.57</v>
      </c>
      <c r="P101" s="1">
        <v>65.69</v>
      </c>
      <c r="Q101" s="1">
        <v>42.46</v>
      </c>
      <c r="R101" s="1">
        <v>82.56</v>
      </c>
      <c r="T101" s="1">
        <f t="shared" si="23"/>
        <v>62.369625596790989</v>
      </c>
      <c r="U101" s="1">
        <f t="shared" si="24"/>
        <v>89.158999192897497</v>
      </c>
      <c r="V101" s="1">
        <f t="shared" si="25"/>
        <v>60.284024061459242</v>
      </c>
      <c r="W101" s="1">
        <f t="shared" si="26"/>
        <v>63.76886249318224</v>
      </c>
      <c r="X101" s="1">
        <f t="shared" si="27"/>
        <v>63.256723234380893</v>
      </c>
      <c r="Z101" s="1">
        <f t="shared" si="28"/>
        <v>83.176666666666662</v>
      </c>
      <c r="AA101" s="1">
        <f t="shared" si="29"/>
        <v>90.350833333333313</v>
      </c>
      <c r="AB101" s="1">
        <f t="shared" si="30"/>
        <v>74.916666666666671</v>
      </c>
      <c r="AC101" s="1">
        <f t="shared" si="31"/>
        <v>62.979166666666664</v>
      </c>
      <c r="AD101" s="1">
        <f t="shared" si="32"/>
        <v>79.402499999999989</v>
      </c>
    </row>
    <row r="102" spans="1:30" x14ac:dyDescent="0.3">
      <c r="A102" s="5">
        <v>37226</v>
      </c>
      <c r="B102" s="2">
        <f>BC!C103</f>
        <v>3505.9</v>
      </c>
      <c r="C102" s="2">
        <v>901.5</v>
      </c>
      <c r="D102" s="2">
        <v>1794.1</v>
      </c>
      <c r="E102" s="2">
        <v>107.2</v>
      </c>
      <c r="F102" s="2">
        <v>294.60000000000002</v>
      </c>
      <c r="H102" s="1">
        <f t="shared" si="18"/>
        <v>46.058196221482405</v>
      </c>
      <c r="I102" s="1">
        <f t="shared" si="19"/>
        <v>87.312348668280876</v>
      </c>
      <c r="J102" s="1">
        <f t="shared" si="20"/>
        <v>39.701407765020889</v>
      </c>
      <c r="K102" s="1">
        <f t="shared" si="21"/>
        <v>38.979455790558148</v>
      </c>
      <c r="L102" s="1">
        <f t="shared" si="22"/>
        <v>58.076916758390695</v>
      </c>
      <c r="N102" s="1">
        <v>64.010000000000005</v>
      </c>
      <c r="O102" s="1">
        <v>83.91</v>
      </c>
      <c r="P102" s="1">
        <v>50.87</v>
      </c>
      <c r="Q102" s="1">
        <v>38.78</v>
      </c>
      <c r="R102" s="1">
        <v>72.64</v>
      </c>
      <c r="T102" s="1">
        <f t="shared" si="23"/>
        <v>60.871531058311177</v>
      </c>
      <c r="U102" s="1">
        <f t="shared" si="24"/>
        <v>87.986279257465696</v>
      </c>
      <c r="V102" s="1">
        <f t="shared" si="25"/>
        <v>58.785530668771372</v>
      </c>
      <c r="W102" s="1">
        <f t="shared" si="26"/>
        <v>60.599357614690028</v>
      </c>
      <c r="X102" s="1">
        <f t="shared" si="27"/>
        <v>62.129749798754744</v>
      </c>
      <c r="Z102" s="1">
        <f t="shared" si="28"/>
        <v>81.670833333333334</v>
      </c>
      <c r="AA102" s="1">
        <f t="shared" si="29"/>
        <v>89.204999999999984</v>
      </c>
      <c r="AB102" s="1">
        <f t="shared" si="30"/>
        <v>73.243333333333354</v>
      </c>
      <c r="AC102" s="1">
        <f t="shared" si="31"/>
        <v>59.774166666666673</v>
      </c>
      <c r="AD102" s="1">
        <f t="shared" si="32"/>
        <v>78.36333333333333</v>
      </c>
    </row>
    <row r="103" spans="1:30" x14ac:dyDescent="0.3">
      <c r="A103" s="5">
        <v>37257</v>
      </c>
      <c r="B103" s="2">
        <f>BC!C104</f>
        <v>3803.1</v>
      </c>
      <c r="C103" s="2">
        <v>828.2</v>
      </c>
      <c r="D103" s="2">
        <v>2260.5</v>
      </c>
      <c r="E103" s="2">
        <v>92.8</v>
      </c>
      <c r="F103" s="2">
        <v>283.10000000000002</v>
      </c>
      <c r="H103" s="1">
        <f t="shared" si="18"/>
        <v>49.962613323232191</v>
      </c>
      <c r="I103" s="1">
        <f t="shared" si="19"/>
        <v>80.213075060532688</v>
      </c>
      <c r="J103" s="1">
        <f t="shared" si="20"/>
        <v>50.022313278429145</v>
      </c>
      <c r="K103" s="1">
        <f t="shared" si="21"/>
        <v>33.743409490333924</v>
      </c>
      <c r="L103" s="1">
        <f t="shared" si="22"/>
        <v>55.809827339784135</v>
      </c>
      <c r="N103" s="1">
        <v>70.3</v>
      </c>
      <c r="O103" s="1">
        <v>84.7</v>
      </c>
      <c r="P103" s="1">
        <v>62.84</v>
      </c>
      <c r="Q103" s="1">
        <v>35.92</v>
      </c>
      <c r="R103" s="1">
        <v>73.040000000000006</v>
      </c>
      <c r="T103" s="1">
        <f t="shared" si="23"/>
        <v>59.536886910502979</v>
      </c>
      <c r="U103" s="1">
        <f t="shared" si="24"/>
        <v>86.799838579499593</v>
      </c>
      <c r="V103" s="1">
        <f t="shared" si="25"/>
        <v>57.736437768082055</v>
      </c>
      <c r="W103" s="1">
        <f t="shared" si="26"/>
        <v>57.938912793164057</v>
      </c>
      <c r="X103" s="1">
        <f t="shared" si="27"/>
        <v>61.536692349394606</v>
      </c>
      <c r="Z103" s="1">
        <f t="shared" si="28"/>
        <v>80.416666666666657</v>
      </c>
      <c r="AA103" s="1">
        <f t="shared" si="29"/>
        <v>88.499999999999986</v>
      </c>
      <c r="AB103" s="1">
        <f t="shared" si="30"/>
        <v>72.179166666666674</v>
      </c>
      <c r="AC103" s="1">
        <f t="shared" si="31"/>
        <v>57.222499999999997</v>
      </c>
      <c r="AD103" s="1">
        <f t="shared" si="32"/>
        <v>78.060833333333321</v>
      </c>
    </row>
    <row r="104" spans="1:30" x14ac:dyDescent="0.3">
      <c r="A104" s="5">
        <v>37288</v>
      </c>
      <c r="B104" s="2">
        <f>BC!C105</f>
        <v>3397.5</v>
      </c>
      <c r="C104" s="2">
        <v>648.79999999999995</v>
      </c>
      <c r="D104" s="2">
        <v>2040.1</v>
      </c>
      <c r="E104" s="2">
        <v>79.900000000000006</v>
      </c>
      <c r="F104" s="2">
        <v>270</v>
      </c>
      <c r="H104" s="1">
        <f t="shared" si="18"/>
        <v>44.634108691772859</v>
      </c>
      <c r="I104" s="1">
        <f t="shared" si="19"/>
        <v>62.837772397094426</v>
      </c>
      <c r="J104" s="1">
        <f t="shared" si="20"/>
        <v>45.145110072693342</v>
      </c>
      <c r="K104" s="1">
        <f t="shared" si="21"/>
        <v>29.052784679716385</v>
      </c>
      <c r="L104" s="1">
        <f t="shared" si="22"/>
        <v>53.227316784675786</v>
      </c>
      <c r="N104" s="1">
        <v>64</v>
      </c>
      <c r="O104" s="1">
        <v>65.150000000000006</v>
      </c>
      <c r="P104" s="1">
        <v>57.88</v>
      </c>
      <c r="Q104" s="1">
        <v>30.02</v>
      </c>
      <c r="R104" s="1">
        <v>70.34</v>
      </c>
      <c r="T104" s="1">
        <f t="shared" si="23"/>
        <v>58.873998688455679</v>
      </c>
      <c r="U104" s="1">
        <f t="shared" si="24"/>
        <v>85.780468119451157</v>
      </c>
      <c r="V104" s="1">
        <f t="shared" si="25"/>
        <v>57.161640339456888</v>
      </c>
      <c r="W104" s="1">
        <f t="shared" si="26"/>
        <v>56.184473668262541</v>
      </c>
      <c r="X104" s="1">
        <f t="shared" si="27"/>
        <v>61.390481510078672</v>
      </c>
      <c r="Z104" s="1">
        <f t="shared" si="28"/>
        <v>79.973333333333329</v>
      </c>
      <c r="AA104" s="1">
        <f t="shared" si="29"/>
        <v>87.524999999999991</v>
      </c>
      <c r="AB104" s="1">
        <f t="shared" si="30"/>
        <v>71.691666666666677</v>
      </c>
      <c r="AC104" s="1">
        <f t="shared" si="31"/>
        <v>55.647500000000001</v>
      </c>
      <c r="AD104" s="1">
        <f t="shared" si="32"/>
        <v>78.19</v>
      </c>
    </row>
    <row r="105" spans="1:30" x14ac:dyDescent="0.3">
      <c r="A105" s="5">
        <v>37316</v>
      </c>
      <c r="B105" s="2">
        <f>BC!C106</f>
        <v>3663.2</v>
      </c>
      <c r="C105" s="2">
        <v>697</v>
      </c>
      <c r="D105" s="2">
        <v>2118.9</v>
      </c>
      <c r="E105" s="2">
        <v>112.7</v>
      </c>
      <c r="F105" s="2">
        <v>322.7</v>
      </c>
      <c r="H105" s="1">
        <f t="shared" si="18"/>
        <v>48.124699620221435</v>
      </c>
      <c r="I105" s="1">
        <f t="shared" si="19"/>
        <v>67.506053268765129</v>
      </c>
      <c r="J105" s="1">
        <f t="shared" si="20"/>
        <v>46.888865120842077</v>
      </c>
      <c r="K105" s="1">
        <f t="shared" si="21"/>
        <v>40.979334585782681</v>
      </c>
      <c r="L105" s="1">
        <f t="shared" si="22"/>
        <v>63.616500468203242</v>
      </c>
      <c r="N105" s="1">
        <v>70.02</v>
      </c>
      <c r="O105" s="1">
        <v>70.53</v>
      </c>
      <c r="P105" s="1">
        <v>61.85</v>
      </c>
      <c r="Q105" s="1">
        <v>42.86</v>
      </c>
      <c r="R105" s="1">
        <v>87.82</v>
      </c>
      <c r="T105" s="1">
        <f t="shared" si="23"/>
        <v>56.918724758519296</v>
      </c>
      <c r="U105" s="1">
        <f t="shared" si="24"/>
        <v>83.215496368038728</v>
      </c>
      <c r="V105" s="1">
        <f t="shared" si="25"/>
        <v>55.283267991694288</v>
      </c>
      <c r="W105" s="1">
        <f t="shared" si="26"/>
        <v>53.705836009938793</v>
      </c>
      <c r="X105" s="1">
        <f t="shared" si="27"/>
        <v>60.091012140428099</v>
      </c>
      <c r="Z105" s="1">
        <f t="shared" si="28"/>
        <v>77.824999999999989</v>
      </c>
      <c r="AA105" s="1">
        <f t="shared" si="29"/>
        <v>84.834166666666661</v>
      </c>
      <c r="AB105" s="1">
        <f t="shared" si="30"/>
        <v>69.69</v>
      </c>
      <c r="AC105" s="1">
        <f t="shared" si="31"/>
        <v>53.221666666666664</v>
      </c>
      <c r="AD105" s="1">
        <f t="shared" si="32"/>
        <v>76.59333333333332</v>
      </c>
    </row>
    <row r="106" spans="1:30" x14ac:dyDescent="0.3">
      <c r="A106" s="5">
        <v>37347</v>
      </c>
      <c r="B106" s="2">
        <f>BC!C107</f>
        <v>4140.1000000000004</v>
      </c>
      <c r="C106" s="2">
        <v>776</v>
      </c>
      <c r="D106" s="2">
        <v>2343.6999999999998</v>
      </c>
      <c r="E106" s="2">
        <v>108.3</v>
      </c>
      <c r="F106" s="2">
        <v>309.10000000000002</v>
      </c>
      <c r="H106" s="1">
        <f t="shared" si="18"/>
        <v>54.38989651061334</v>
      </c>
      <c r="I106" s="1">
        <f t="shared" si="19"/>
        <v>75.157384987893465</v>
      </c>
      <c r="J106" s="1">
        <f t="shared" si="20"/>
        <v>51.863435359723233</v>
      </c>
      <c r="K106" s="1">
        <f t="shared" si="21"/>
        <v>39.379431549603055</v>
      </c>
      <c r="L106" s="1">
        <f t="shared" si="22"/>
        <v>60.935420807938101</v>
      </c>
      <c r="N106" s="1">
        <v>77.739999999999995</v>
      </c>
      <c r="O106" s="1">
        <v>82.82</v>
      </c>
      <c r="P106" s="1">
        <v>67.17</v>
      </c>
      <c r="Q106" s="1">
        <v>43.49</v>
      </c>
      <c r="R106" s="1">
        <v>85.11</v>
      </c>
      <c r="T106" s="1">
        <f t="shared" si="23"/>
        <v>56.402646297952664</v>
      </c>
      <c r="U106" s="1">
        <f t="shared" si="24"/>
        <v>81.900726392251826</v>
      </c>
      <c r="V106" s="1">
        <f t="shared" si="25"/>
        <v>54.690951873393345</v>
      </c>
      <c r="W106" s="1">
        <f t="shared" si="26"/>
        <v>49.975759044906368</v>
      </c>
      <c r="X106" s="1">
        <f t="shared" si="27"/>
        <v>60.12222569039443</v>
      </c>
      <c r="Z106" s="1">
        <f t="shared" si="28"/>
        <v>77.537500000000009</v>
      </c>
      <c r="AA106" s="1">
        <f t="shared" si="29"/>
        <v>84.016666666666652</v>
      </c>
      <c r="AB106" s="1">
        <f t="shared" si="30"/>
        <v>69.186666666666682</v>
      </c>
      <c r="AC106" s="1">
        <f t="shared" si="31"/>
        <v>49.787500000000001</v>
      </c>
      <c r="AD106" s="1">
        <f t="shared" si="32"/>
        <v>77.459166666666661</v>
      </c>
    </row>
    <row r="107" spans="1:30" x14ac:dyDescent="0.3">
      <c r="A107" s="5">
        <v>37377</v>
      </c>
      <c r="B107" s="2">
        <f>BC!C108</f>
        <v>4063.5</v>
      </c>
      <c r="C107" s="2">
        <v>806.2</v>
      </c>
      <c r="D107" s="2">
        <v>2241.1</v>
      </c>
      <c r="E107" s="2">
        <v>129.6</v>
      </c>
      <c r="F107" s="2">
        <v>264.5</v>
      </c>
      <c r="H107" s="1">
        <f t="shared" si="18"/>
        <v>53.383576355855482</v>
      </c>
      <c r="I107" s="1">
        <f t="shared" si="19"/>
        <v>78.082324455205807</v>
      </c>
      <c r="J107" s="1">
        <f t="shared" si="20"/>
        <v>49.593013177742776</v>
      </c>
      <c r="K107" s="1">
        <f t="shared" si="21"/>
        <v>47.12441670201806</v>
      </c>
      <c r="L107" s="1">
        <f t="shared" si="22"/>
        <v>52.143056627950905</v>
      </c>
      <c r="N107" s="1">
        <v>75.459999999999994</v>
      </c>
      <c r="O107" s="1">
        <v>82.68</v>
      </c>
      <c r="P107" s="1">
        <v>65.349999999999994</v>
      </c>
      <c r="Q107" s="1">
        <v>48.69</v>
      </c>
      <c r="R107" s="1">
        <v>72.45</v>
      </c>
      <c r="T107" s="1">
        <f t="shared" si="23"/>
        <v>55.201346139319277</v>
      </c>
      <c r="U107" s="1">
        <f t="shared" si="24"/>
        <v>80.303470540758681</v>
      </c>
      <c r="V107" s="1">
        <f t="shared" si="25"/>
        <v>53.170514016795806</v>
      </c>
      <c r="W107" s="1">
        <f t="shared" si="26"/>
        <v>47.951639294588205</v>
      </c>
      <c r="X107" s="1">
        <f t="shared" si="27"/>
        <v>59.366529217525589</v>
      </c>
      <c r="Z107" s="1">
        <f t="shared" si="28"/>
        <v>76.263333333333335</v>
      </c>
      <c r="AA107" s="1">
        <f t="shared" si="29"/>
        <v>82.785000000000011</v>
      </c>
      <c r="AB107" s="1">
        <f t="shared" si="30"/>
        <v>67.546666666666667</v>
      </c>
      <c r="AC107" s="1">
        <f t="shared" si="31"/>
        <v>48.029166666666661</v>
      </c>
      <c r="AD107" s="1">
        <f t="shared" si="32"/>
        <v>76.959166666666675</v>
      </c>
    </row>
    <row r="108" spans="1:30" x14ac:dyDescent="0.3">
      <c r="A108" s="5">
        <v>37408</v>
      </c>
      <c r="B108" s="2">
        <f>BC!C109</f>
        <v>3399.6</v>
      </c>
      <c r="C108" s="2">
        <v>575.4</v>
      </c>
      <c r="D108" s="2">
        <v>2072</v>
      </c>
      <c r="E108" s="2">
        <v>95.5</v>
      </c>
      <c r="F108" s="2">
        <v>260.5</v>
      </c>
      <c r="H108" s="1">
        <f t="shared" si="18"/>
        <v>44.661697103326269</v>
      </c>
      <c r="I108" s="1">
        <f t="shared" si="19"/>
        <v>55.728813559322035</v>
      </c>
      <c r="J108" s="1">
        <f t="shared" si="20"/>
        <v>45.851021062997205</v>
      </c>
      <c r="K108" s="1">
        <f t="shared" si="21"/>
        <v>34.725168171625967</v>
      </c>
      <c r="L108" s="1">
        <f t="shared" si="22"/>
        <v>51.354503786696455</v>
      </c>
      <c r="N108" s="1">
        <v>62.63</v>
      </c>
      <c r="O108" s="1">
        <v>61.1</v>
      </c>
      <c r="P108" s="1">
        <v>58.78</v>
      </c>
      <c r="Q108" s="1">
        <v>37.549999999999997</v>
      </c>
      <c r="R108" s="1">
        <v>67.39</v>
      </c>
      <c r="T108" s="1">
        <f t="shared" si="23"/>
        <v>53.710477137198694</v>
      </c>
      <c r="U108" s="1">
        <f t="shared" si="24"/>
        <v>77.922518159806302</v>
      </c>
      <c r="V108" s="1">
        <f t="shared" si="25"/>
        <v>51.996208586739641</v>
      </c>
      <c r="W108" s="1">
        <f t="shared" si="26"/>
        <v>44.982122295618446</v>
      </c>
      <c r="X108" s="1">
        <f t="shared" si="27"/>
        <v>59.220318378209647</v>
      </c>
      <c r="Z108" s="1">
        <f t="shared" si="28"/>
        <v>74.568333333333342</v>
      </c>
      <c r="AA108" s="1">
        <f t="shared" si="29"/>
        <v>80.803333333333356</v>
      </c>
      <c r="AB108" s="1">
        <f t="shared" si="30"/>
        <v>66.234166666666667</v>
      </c>
      <c r="AC108" s="1">
        <f t="shared" si="31"/>
        <v>45.563333333333333</v>
      </c>
      <c r="AD108" s="1">
        <f t="shared" si="32"/>
        <v>77.053333333333342</v>
      </c>
    </row>
    <row r="109" spans="1:30" x14ac:dyDescent="0.3">
      <c r="A109" s="5">
        <v>37438</v>
      </c>
      <c r="B109" s="2">
        <f>BC!C110</f>
        <v>5024.5</v>
      </c>
      <c r="C109" s="2">
        <v>1197.7</v>
      </c>
      <c r="D109" s="2">
        <v>2868.7</v>
      </c>
      <c r="E109" s="2">
        <v>115.9</v>
      </c>
      <c r="F109" s="2">
        <v>320.89999999999998</v>
      </c>
      <c r="H109" s="1">
        <f t="shared" si="18"/>
        <v>66.008558976250981</v>
      </c>
      <c r="I109" s="1">
        <f t="shared" si="19"/>
        <v>116</v>
      </c>
      <c r="J109" s="1">
        <f t="shared" si="20"/>
        <v>63.481092723658342</v>
      </c>
      <c r="K109" s="1">
        <f t="shared" si="21"/>
        <v>42.142900430276953</v>
      </c>
      <c r="L109" s="1">
        <f t="shared" si="22"/>
        <v>63.261651689638732</v>
      </c>
      <c r="N109" s="1">
        <v>91.33</v>
      </c>
      <c r="O109" s="1">
        <v>116.08</v>
      </c>
      <c r="P109" s="1">
        <v>81.709999999999994</v>
      </c>
      <c r="Q109" s="1">
        <v>44.79</v>
      </c>
      <c r="R109" s="1">
        <v>88.86</v>
      </c>
      <c r="T109" s="1">
        <f t="shared" si="23"/>
        <v>53.894399880888123</v>
      </c>
      <c r="U109" s="1">
        <f t="shared" si="24"/>
        <v>80.891041162227609</v>
      </c>
      <c r="V109" s="1">
        <f t="shared" si="25"/>
        <v>52.020181530506484</v>
      </c>
      <c r="W109" s="1">
        <f t="shared" si="26"/>
        <v>42.812556814738507</v>
      </c>
      <c r="X109" s="1">
        <f t="shared" si="27"/>
        <v>59.317244664947175</v>
      </c>
      <c r="Z109" s="1">
        <f t="shared" si="28"/>
        <v>75.063333333333333</v>
      </c>
      <c r="AA109" s="1">
        <f t="shared" si="29"/>
        <v>83.555000000000007</v>
      </c>
      <c r="AB109" s="1">
        <f t="shared" si="30"/>
        <v>66.429166666666674</v>
      </c>
      <c r="AC109" s="1">
        <f t="shared" si="31"/>
        <v>43.817500000000003</v>
      </c>
      <c r="AD109" s="1">
        <f t="shared" si="32"/>
        <v>77.989999999999995</v>
      </c>
    </row>
    <row r="110" spans="1:30" x14ac:dyDescent="0.3">
      <c r="A110" s="5">
        <v>37469</v>
      </c>
      <c r="B110" s="2">
        <f>BC!C111</f>
        <v>4174.5</v>
      </c>
      <c r="C110" s="2">
        <v>802.8</v>
      </c>
      <c r="D110" s="2">
        <v>2550.1</v>
      </c>
      <c r="E110" s="2">
        <v>110.1</v>
      </c>
      <c r="F110" s="2">
        <v>303.10000000000002</v>
      </c>
      <c r="H110" s="1">
        <f t="shared" si="18"/>
        <v>54.84182096653592</v>
      </c>
      <c r="I110" s="1">
        <f t="shared" si="19"/>
        <v>77.753026634382564</v>
      </c>
      <c r="J110" s="1">
        <f t="shared" si="20"/>
        <v>56.430834369087442</v>
      </c>
      <c r="K110" s="1">
        <f t="shared" si="21"/>
        <v>40.033937337131086</v>
      </c>
      <c r="L110" s="1">
        <f t="shared" si="22"/>
        <v>59.752591546056415</v>
      </c>
      <c r="N110" s="1">
        <v>74.510000000000005</v>
      </c>
      <c r="O110" s="1">
        <v>78.739999999999995</v>
      </c>
      <c r="P110" s="1">
        <v>71.55</v>
      </c>
      <c r="Q110" s="1">
        <v>42.82</v>
      </c>
      <c r="R110" s="1">
        <v>77.25</v>
      </c>
      <c r="T110" s="1">
        <f t="shared" si="23"/>
        <v>52.882496357125426</v>
      </c>
      <c r="U110" s="1">
        <f t="shared" si="24"/>
        <v>79.610976594027449</v>
      </c>
      <c r="V110" s="1">
        <f t="shared" si="25"/>
        <v>51.077491618690033</v>
      </c>
      <c r="W110" s="1">
        <f t="shared" si="26"/>
        <v>40.864190049087931</v>
      </c>
      <c r="X110" s="1">
        <f t="shared" si="27"/>
        <v>59.175962280889088</v>
      </c>
      <c r="Z110" s="1">
        <f t="shared" si="28"/>
        <v>73.670833333333334</v>
      </c>
      <c r="AA110" s="1">
        <f t="shared" si="29"/>
        <v>82.362500000000011</v>
      </c>
      <c r="AB110" s="1">
        <f t="shared" si="30"/>
        <v>65.208333333333329</v>
      </c>
      <c r="AC110" s="1">
        <f t="shared" si="31"/>
        <v>42.110833333333339</v>
      </c>
      <c r="AD110" s="1">
        <f t="shared" si="32"/>
        <v>77.73</v>
      </c>
    </row>
    <row r="111" spans="1:30" x14ac:dyDescent="0.3">
      <c r="A111" s="5">
        <v>37500</v>
      </c>
      <c r="B111" s="2">
        <f>BC!C112</f>
        <v>4002.3</v>
      </c>
      <c r="C111" s="2">
        <v>621.20000000000005</v>
      </c>
      <c r="D111" s="2">
        <v>2405.8000000000002</v>
      </c>
      <c r="E111" s="2">
        <v>88.7</v>
      </c>
      <c r="F111" s="2">
        <v>263.89999999999998</v>
      </c>
      <c r="H111" s="1">
        <f t="shared" si="18"/>
        <v>52.579571219156001</v>
      </c>
      <c r="I111" s="1">
        <f t="shared" si="19"/>
        <v>60.164648910411628</v>
      </c>
      <c r="J111" s="1">
        <f t="shared" si="20"/>
        <v>53.237638259343001</v>
      </c>
      <c r="K111" s="1">
        <f t="shared" si="21"/>
        <v>32.252590752075633</v>
      </c>
      <c r="L111" s="1">
        <f t="shared" si="22"/>
        <v>52.024773701762733</v>
      </c>
      <c r="N111" s="1">
        <v>70.81</v>
      </c>
      <c r="O111" s="1">
        <v>63.68</v>
      </c>
      <c r="P111" s="1">
        <v>65.45</v>
      </c>
      <c r="Q111" s="1">
        <v>34.26</v>
      </c>
      <c r="R111" s="1">
        <v>68.03</v>
      </c>
      <c r="T111" s="1">
        <f t="shared" si="23"/>
        <v>52.709959307092959</v>
      </c>
      <c r="U111" s="1">
        <f t="shared" si="24"/>
        <v>78.194511702986276</v>
      </c>
      <c r="V111" s="1">
        <f t="shared" si="25"/>
        <v>51.055915969299868</v>
      </c>
      <c r="W111" s="1">
        <f t="shared" si="26"/>
        <v>39.315799042482276</v>
      </c>
      <c r="X111" s="1">
        <f t="shared" si="27"/>
        <v>58.771828949746173</v>
      </c>
      <c r="Z111" s="1">
        <f t="shared" si="28"/>
        <v>73.510833333333338</v>
      </c>
      <c r="AA111" s="1">
        <f t="shared" si="29"/>
        <v>81.124166666666682</v>
      </c>
      <c r="AB111" s="1">
        <f t="shared" si="30"/>
        <v>65.185833333333335</v>
      </c>
      <c r="AC111" s="1">
        <f t="shared" si="31"/>
        <v>40.810833333333335</v>
      </c>
      <c r="AD111" s="1">
        <f t="shared" si="32"/>
        <v>77.86666666666666</v>
      </c>
    </row>
    <row r="112" spans="1:30" x14ac:dyDescent="0.3">
      <c r="A112" s="5">
        <v>37530</v>
      </c>
      <c r="B112" s="2">
        <f>BC!C113</f>
        <v>4283.3</v>
      </c>
      <c r="C112" s="2">
        <v>617.4</v>
      </c>
      <c r="D112" s="2">
        <v>2571.1</v>
      </c>
      <c r="E112" s="2">
        <v>116.4</v>
      </c>
      <c r="F112" s="2">
        <v>294.3</v>
      </c>
      <c r="H112" s="1">
        <f t="shared" si="18"/>
        <v>56.271163431779449</v>
      </c>
      <c r="I112" s="1">
        <f t="shared" si="19"/>
        <v>59.796610169491522</v>
      </c>
      <c r="J112" s="1">
        <f t="shared" si="20"/>
        <v>56.895540663644844</v>
      </c>
      <c r="K112" s="1">
        <f t="shared" si="21"/>
        <v>42.324707593479182</v>
      </c>
      <c r="L112" s="1">
        <f t="shared" si="22"/>
        <v>58.017775295296602</v>
      </c>
      <c r="N112" s="1">
        <v>75.180000000000007</v>
      </c>
      <c r="O112" s="1">
        <v>60.27</v>
      </c>
      <c r="P112" s="1">
        <v>70.25</v>
      </c>
      <c r="Q112" s="1">
        <v>46.88</v>
      </c>
      <c r="R112" s="1">
        <v>80.06</v>
      </c>
      <c r="T112" s="1">
        <f t="shared" si="23"/>
        <v>52.189173300110475</v>
      </c>
      <c r="U112" s="1">
        <f t="shared" si="24"/>
        <v>75.625504439063761</v>
      </c>
      <c r="V112" s="1">
        <f t="shared" si="25"/>
        <v>50.846982544008789</v>
      </c>
      <c r="W112" s="1">
        <f t="shared" si="26"/>
        <v>38.691594448821284</v>
      </c>
      <c r="X112" s="1">
        <f t="shared" si="27"/>
        <v>57.986561745330285</v>
      </c>
      <c r="Z112" s="1">
        <f t="shared" si="28"/>
        <v>72.814166666666679</v>
      </c>
      <c r="AA112" s="1">
        <f t="shared" si="29"/>
        <v>78.519166666666663</v>
      </c>
      <c r="AB112" s="1">
        <f t="shared" si="30"/>
        <v>64.94916666666667</v>
      </c>
      <c r="AC112" s="1">
        <f t="shared" si="31"/>
        <v>40.71</v>
      </c>
      <c r="AD112" s="1">
        <f t="shared" si="32"/>
        <v>77.129166666666663</v>
      </c>
    </row>
    <row r="113" spans="1:30" x14ac:dyDescent="0.3">
      <c r="A113" s="5">
        <v>37561</v>
      </c>
      <c r="B113" s="2">
        <f>BC!C114</f>
        <v>3848.5</v>
      </c>
      <c r="C113" s="2">
        <v>619.9</v>
      </c>
      <c r="D113" s="2">
        <v>2222.6</v>
      </c>
      <c r="E113" s="2">
        <v>111.5</v>
      </c>
      <c r="F113" s="2">
        <v>290.10000000000002</v>
      </c>
      <c r="H113" s="1">
        <f t="shared" si="18"/>
        <v>50.559048506339323</v>
      </c>
      <c r="I113" s="1">
        <f t="shared" si="19"/>
        <v>60.038740920096849</v>
      </c>
      <c r="J113" s="1">
        <f t="shared" si="20"/>
        <v>49.183629061108874</v>
      </c>
      <c r="K113" s="1">
        <f t="shared" si="21"/>
        <v>40.542997394097327</v>
      </c>
      <c r="L113" s="1">
        <f t="shared" si="22"/>
        <v>57.189794811979432</v>
      </c>
      <c r="N113" s="1">
        <v>68.66</v>
      </c>
      <c r="O113" s="1">
        <v>62.74</v>
      </c>
      <c r="P113" s="1">
        <v>61.65</v>
      </c>
      <c r="Q113" s="1">
        <v>44.44</v>
      </c>
      <c r="R113" s="1">
        <v>79.66</v>
      </c>
      <c r="T113" s="1">
        <f t="shared" si="23"/>
        <v>51.789579243880468</v>
      </c>
      <c r="U113" s="1">
        <f t="shared" si="24"/>
        <v>73.382566585956411</v>
      </c>
      <c r="V113" s="1">
        <f t="shared" si="25"/>
        <v>50.691158409524263</v>
      </c>
      <c r="W113" s="1">
        <f t="shared" si="26"/>
        <v>38.440094539724861</v>
      </c>
      <c r="X113" s="1">
        <f t="shared" si="27"/>
        <v>57.117510801531097</v>
      </c>
      <c r="Z113" s="1">
        <f t="shared" si="28"/>
        <v>72.05416666666666</v>
      </c>
      <c r="AA113" s="1">
        <f t="shared" si="29"/>
        <v>76.033333333333331</v>
      </c>
      <c r="AB113" s="1">
        <f t="shared" si="30"/>
        <v>64.612499999999997</v>
      </c>
      <c r="AC113" s="1">
        <f t="shared" si="31"/>
        <v>40.875</v>
      </c>
      <c r="AD113" s="1">
        <f t="shared" si="32"/>
        <v>76.887500000000003</v>
      </c>
    </row>
    <row r="114" spans="1:30" x14ac:dyDescent="0.3">
      <c r="A114" s="5">
        <v>37591</v>
      </c>
      <c r="B114" s="2">
        <f>BC!C115</f>
        <v>3442.5</v>
      </c>
      <c r="C114" s="2">
        <v>528.79999999999995</v>
      </c>
      <c r="D114" s="2">
        <v>1971.4</v>
      </c>
      <c r="E114" s="2">
        <v>83.9</v>
      </c>
      <c r="F114" s="2">
        <v>266.7</v>
      </c>
      <c r="H114" s="1">
        <f t="shared" si="18"/>
        <v>45.225288939346008</v>
      </c>
      <c r="I114" s="1">
        <f t="shared" si="19"/>
        <v>51.215496368038735</v>
      </c>
      <c r="J114" s="1">
        <f t="shared" si="20"/>
        <v>43.624856623355548</v>
      </c>
      <c r="K114" s="1">
        <f t="shared" si="21"/>
        <v>30.507241985334225</v>
      </c>
      <c r="L114" s="1">
        <f t="shared" si="22"/>
        <v>52.57676069064086</v>
      </c>
      <c r="N114" s="1">
        <v>59.95</v>
      </c>
      <c r="O114" s="1">
        <v>51.58</v>
      </c>
      <c r="P114" s="1">
        <v>52.46</v>
      </c>
      <c r="Q114" s="1">
        <v>32.57</v>
      </c>
      <c r="R114" s="1">
        <v>72.98</v>
      </c>
      <c r="T114" s="1">
        <f t="shared" si="23"/>
        <v>51.720170303702439</v>
      </c>
      <c r="U114" s="1">
        <f t="shared" si="24"/>
        <v>70.374495560936239</v>
      </c>
      <c r="V114" s="1">
        <f t="shared" si="25"/>
        <v>51.01811248105215</v>
      </c>
      <c r="W114" s="1">
        <f t="shared" si="26"/>
        <v>37.734076722622866</v>
      </c>
      <c r="X114" s="1">
        <f t="shared" si="27"/>
        <v>56.659164462551949</v>
      </c>
      <c r="Z114" s="1">
        <f t="shared" si="28"/>
        <v>71.715833333333336</v>
      </c>
      <c r="AA114" s="1">
        <f t="shared" si="29"/>
        <v>73.339166666666671</v>
      </c>
      <c r="AB114" s="1">
        <f t="shared" si="30"/>
        <v>64.745000000000005</v>
      </c>
      <c r="AC114" s="1">
        <f t="shared" si="31"/>
        <v>40.357499999999995</v>
      </c>
      <c r="AD114" s="1">
        <f t="shared" si="32"/>
        <v>76.915833333333325</v>
      </c>
    </row>
    <row r="115" spans="1:30" x14ac:dyDescent="0.3">
      <c r="A115" s="5">
        <v>37622</v>
      </c>
      <c r="B115" s="2">
        <f>BC!C116</f>
        <v>3650.5</v>
      </c>
      <c r="C115" s="2">
        <v>507.7</v>
      </c>
      <c r="D115" s="2">
        <v>2294</v>
      </c>
      <c r="E115" s="2">
        <v>118.4</v>
      </c>
      <c r="F115" s="2">
        <v>233.5</v>
      </c>
      <c r="H115" s="1">
        <f t="shared" si="18"/>
        <v>47.957855417017456</v>
      </c>
      <c r="I115" s="1">
        <f t="shared" si="19"/>
        <v>49.171912832929785</v>
      </c>
      <c r="J115" s="1">
        <f t="shared" si="20"/>
        <v>50.763630462604048</v>
      </c>
      <c r="K115" s="1">
        <f t="shared" si="21"/>
        <v>43.051936246288108</v>
      </c>
      <c r="L115" s="1">
        <f t="shared" si="22"/>
        <v>46.031772108228871</v>
      </c>
      <c r="N115" s="1">
        <v>63.29</v>
      </c>
      <c r="O115" s="1">
        <v>52.28</v>
      </c>
      <c r="P115" s="1">
        <v>61.47</v>
      </c>
      <c r="Q115" s="1">
        <v>44.19</v>
      </c>
      <c r="R115" s="1">
        <v>64.27</v>
      </c>
      <c r="T115" s="1">
        <f t="shared" si="23"/>
        <v>51.553107144851204</v>
      </c>
      <c r="U115" s="1">
        <f t="shared" si="24"/>
        <v>67.787732041969335</v>
      </c>
      <c r="V115" s="1">
        <f t="shared" si="25"/>
        <v>51.079888913066725</v>
      </c>
      <c r="W115" s="1">
        <f t="shared" si="26"/>
        <v>38.509787285619055</v>
      </c>
      <c r="X115" s="1">
        <f t="shared" si="27"/>
        <v>55.844326526589015</v>
      </c>
      <c r="Z115" s="1">
        <f t="shared" si="28"/>
        <v>71.131666666666675</v>
      </c>
      <c r="AA115" s="1">
        <f t="shared" si="29"/>
        <v>70.637500000000003</v>
      </c>
      <c r="AB115" s="1">
        <f t="shared" si="30"/>
        <v>64.630833333333342</v>
      </c>
      <c r="AC115" s="1">
        <f t="shared" si="31"/>
        <v>41.046666666666667</v>
      </c>
      <c r="AD115" s="1">
        <f t="shared" si="32"/>
        <v>76.184999999999988</v>
      </c>
    </row>
    <row r="116" spans="1:30" x14ac:dyDescent="0.3">
      <c r="A116" s="5">
        <v>37653</v>
      </c>
      <c r="B116" s="2">
        <f>BC!C117</f>
        <v>3891.1</v>
      </c>
      <c r="C116" s="2">
        <v>711.2</v>
      </c>
      <c r="D116" s="2">
        <v>2239.1</v>
      </c>
      <c r="E116" s="2">
        <v>94.2</v>
      </c>
      <c r="F116" s="2">
        <v>237.8</v>
      </c>
      <c r="H116" s="1">
        <f t="shared" si="18"/>
        <v>51.118699140708571</v>
      </c>
      <c r="I116" s="1">
        <f t="shared" si="19"/>
        <v>68.881355932203391</v>
      </c>
      <c r="J116" s="1">
        <f t="shared" si="20"/>
        <v>49.548755435403976</v>
      </c>
      <c r="K116" s="1">
        <f t="shared" si="21"/>
        <v>34.252469547300166</v>
      </c>
      <c r="L116" s="1">
        <f t="shared" si="22"/>
        <v>46.879466412577415</v>
      </c>
      <c r="N116" s="1">
        <v>65.22</v>
      </c>
      <c r="O116" s="1">
        <v>61.44</v>
      </c>
      <c r="P116" s="1">
        <v>61.4</v>
      </c>
      <c r="Q116" s="1">
        <v>35.340000000000003</v>
      </c>
      <c r="R116" s="1">
        <v>63.02</v>
      </c>
      <c r="T116" s="1">
        <f t="shared" si="23"/>
        <v>52.093489682262515</v>
      </c>
      <c r="U116" s="1">
        <f t="shared" si="24"/>
        <v>68.291364003228423</v>
      </c>
      <c r="V116" s="1">
        <f t="shared" si="25"/>
        <v>51.446859359959291</v>
      </c>
      <c r="W116" s="1">
        <f t="shared" si="26"/>
        <v>38.943094357917701</v>
      </c>
      <c r="X116" s="1">
        <f t="shared" si="27"/>
        <v>55.315338995580817</v>
      </c>
      <c r="Z116" s="1">
        <f t="shared" si="28"/>
        <v>71.233333333333334</v>
      </c>
      <c r="AA116" s="1">
        <f t="shared" si="29"/>
        <v>70.328333333333333</v>
      </c>
      <c r="AB116" s="1">
        <f t="shared" si="30"/>
        <v>64.924166666666665</v>
      </c>
      <c r="AC116" s="1">
        <f t="shared" si="31"/>
        <v>41.49</v>
      </c>
      <c r="AD116" s="1">
        <f t="shared" si="32"/>
        <v>75.575000000000003</v>
      </c>
    </row>
    <row r="117" spans="1:30" x14ac:dyDescent="0.3">
      <c r="A117" s="5">
        <v>37681</v>
      </c>
      <c r="B117" s="2">
        <f>BC!C118</f>
        <v>3702.9</v>
      </c>
      <c r="C117" s="2">
        <v>467.1</v>
      </c>
      <c r="D117" s="2">
        <v>2347.4</v>
      </c>
      <c r="E117" s="2">
        <v>75.400000000000006</v>
      </c>
      <c r="F117" s="2">
        <v>289.3</v>
      </c>
      <c r="H117" s="1">
        <f t="shared" si="18"/>
        <v>48.646251971969306</v>
      </c>
      <c r="I117" s="1">
        <f t="shared" si="19"/>
        <v>45.239709443099272</v>
      </c>
      <c r="J117" s="1">
        <f t="shared" si="20"/>
        <v>51.945312183050021</v>
      </c>
      <c r="K117" s="1">
        <f t="shared" si="21"/>
        <v>27.416520210896316</v>
      </c>
      <c r="L117" s="1">
        <f t="shared" si="22"/>
        <v>57.032084243728534</v>
      </c>
      <c r="N117" s="1">
        <v>62.64</v>
      </c>
      <c r="O117" s="1">
        <v>48.71</v>
      </c>
      <c r="P117" s="1">
        <v>62.43</v>
      </c>
      <c r="Q117" s="1">
        <v>28.21</v>
      </c>
      <c r="R117" s="1">
        <v>75.739999999999995</v>
      </c>
      <c r="T117" s="1">
        <f t="shared" si="23"/>
        <v>52.136952378241496</v>
      </c>
      <c r="U117" s="1">
        <f t="shared" si="24"/>
        <v>66.435835351089594</v>
      </c>
      <c r="V117" s="1">
        <f t="shared" si="25"/>
        <v>51.868229948476618</v>
      </c>
      <c r="W117" s="1">
        <f t="shared" si="26"/>
        <v>37.812859826677176</v>
      </c>
      <c r="X117" s="1">
        <f t="shared" si="27"/>
        <v>54.766637643541259</v>
      </c>
      <c r="Z117" s="1">
        <f t="shared" si="28"/>
        <v>70.618333333333325</v>
      </c>
      <c r="AA117" s="1">
        <f t="shared" si="29"/>
        <v>68.510000000000005</v>
      </c>
      <c r="AB117" s="1">
        <f t="shared" si="30"/>
        <v>64.972499999999997</v>
      </c>
      <c r="AC117" s="1">
        <f t="shared" si="31"/>
        <v>40.269166666666663</v>
      </c>
      <c r="AD117" s="1">
        <f t="shared" si="32"/>
        <v>74.568333333333342</v>
      </c>
    </row>
    <row r="118" spans="1:30" x14ac:dyDescent="0.3">
      <c r="A118" s="5">
        <v>37712</v>
      </c>
      <c r="B118" s="2">
        <f>BC!C119</f>
        <v>3989.6</v>
      </c>
      <c r="C118" s="2">
        <v>543.79999999999995</v>
      </c>
      <c r="D118" s="2">
        <v>2469</v>
      </c>
      <c r="E118" s="2">
        <v>90.8</v>
      </c>
      <c r="F118" s="2">
        <v>246.8</v>
      </c>
      <c r="H118" s="1">
        <f t="shared" si="18"/>
        <v>52.412727015952022</v>
      </c>
      <c r="I118" s="1">
        <f t="shared" si="19"/>
        <v>52.668280871670696</v>
      </c>
      <c r="J118" s="1">
        <f t="shared" si="20"/>
        <v>54.63618291724908</v>
      </c>
      <c r="K118" s="1">
        <f t="shared" si="21"/>
        <v>33.016180837524999</v>
      </c>
      <c r="L118" s="1">
        <f t="shared" si="22"/>
        <v>48.65371030539994</v>
      </c>
      <c r="N118" s="1">
        <v>68.44</v>
      </c>
      <c r="O118" s="1">
        <v>53.74</v>
      </c>
      <c r="P118" s="1">
        <v>66.680000000000007</v>
      </c>
      <c r="Q118" s="1">
        <v>35.89</v>
      </c>
      <c r="R118" s="1">
        <v>68.52</v>
      </c>
      <c r="T118" s="1">
        <f t="shared" si="23"/>
        <v>51.97218825368639</v>
      </c>
      <c r="U118" s="1">
        <f t="shared" si="24"/>
        <v>64.561743341404366</v>
      </c>
      <c r="V118" s="1">
        <f t="shared" si="25"/>
        <v>52.099292244937097</v>
      </c>
      <c r="W118" s="1">
        <f t="shared" si="26"/>
        <v>37.282588934004004</v>
      </c>
      <c r="X118" s="1">
        <f t="shared" si="27"/>
        <v>53.743161768329735</v>
      </c>
      <c r="Z118" s="1">
        <f t="shared" si="28"/>
        <v>69.843333333333348</v>
      </c>
      <c r="AA118" s="1">
        <f t="shared" si="29"/>
        <v>66.086666666666659</v>
      </c>
      <c r="AB118" s="1">
        <f t="shared" si="30"/>
        <v>64.931666666666658</v>
      </c>
      <c r="AC118" s="1">
        <f t="shared" si="31"/>
        <v>39.635833333333331</v>
      </c>
      <c r="AD118" s="1">
        <f t="shared" si="32"/>
        <v>73.185833333333335</v>
      </c>
    </row>
    <row r="119" spans="1:30" x14ac:dyDescent="0.3">
      <c r="A119" s="5">
        <v>37742</v>
      </c>
      <c r="B119" s="2">
        <f>BC!C120</f>
        <v>3855.3</v>
      </c>
      <c r="C119" s="2">
        <v>538.6</v>
      </c>
      <c r="D119" s="2">
        <v>2544.1999999999998</v>
      </c>
      <c r="E119" s="2">
        <v>88.3</v>
      </c>
      <c r="F119" s="2">
        <v>268.5</v>
      </c>
      <c r="H119" s="1">
        <f t="shared" si="18"/>
        <v>50.648382410417042</v>
      </c>
      <c r="I119" s="1">
        <f t="shared" si="19"/>
        <v>52.164648910411621</v>
      </c>
      <c r="J119" s="1">
        <f t="shared" si="20"/>
        <v>56.300274029187975</v>
      </c>
      <c r="K119" s="1">
        <f t="shared" si="21"/>
        <v>32.107145021513851</v>
      </c>
      <c r="L119" s="1">
        <f t="shared" si="22"/>
        <v>52.931609469205362</v>
      </c>
      <c r="N119" s="1">
        <v>66.95</v>
      </c>
      <c r="O119" s="1">
        <v>53.09</v>
      </c>
      <c r="P119" s="1">
        <v>68.14</v>
      </c>
      <c r="Q119" s="1">
        <v>31.44</v>
      </c>
      <c r="R119" s="1">
        <v>77.650000000000006</v>
      </c>
      <c r="T119" s="1">
        <f t="shared" si="23"/>
        <v>51.744255424899855</v>
      </c>
      <c r="U119" s="1">
        <f t="shared" si="24"/>
        <v>62.401937046004853</v>
      </c>
      <c r="V119" s="1">
        <f t="shared" si="25"/>
        <v>52.658230649224208</v>
      </c>
      <c r="W119" s="1">
        <f t="shared" si="26"/>
        <v>36.031149627295321</v>
      </c>
      <c r="X119" s="1">
        <f t="shared" si="27"/>
        <v>53.808874505100952</v>
      </c>
      <c r="Z119" s="1">
        <f t="shared" si="28"/>
        <v>69.134166666666673</v>
      </c>
      <c r="AA119" s="1">
        <f t="shared" si="29"/>
        <v>63.620833333333344</v>
      </c>
      <c r="AB119" s="1">
        <f t="shared" si="30"/>
        <v>65.164166666666659</v>
      </c>
      <c r="AC119" s="1">
        <f t="shared" si="31"/>
        <v>38.198333333333331</v>
      </c>
      <c r="AD119" s="1">
        <f t="shared" si="32"/>
        <v>73.619166666666658</v>
      </c>
    </row>
    <row r="120" spans="1:30" x14ac:dyDescent="0.3">
      <c r="A120" s="5">
        <v>37773</v>
      </c>
      <c r="B120" s="2">
        <f>BC!C121</f>
        <v>3521.5</v>
      </c>
      <c r="C120" s="2">
        <v>481</v>
      </c>
      <c r="D120" s="2">
        <v>2277</v>
      </c>
      <c r="E120" s="2">
        <v>67.099999999999994</v>
      </c>
      <c r="F120" s="2">
        <v>267.8</v>
      </c>
      <c r="H120" s="1">
        <f t="shared" si="18"/>
        <v>46.26313870730776</v>
      </c>
      <c r="I120" s="1">
        <f t="shared" si="19"/>
        <v>46.585956416464889</v>
      </c>
      <c r="J120" s="1">
        <f t="shared" si="20"/>
        <v>50.387439652724247</v>
      </c>
      <c r="K120" s="1">
        <f t="shared" si="21"/>
        <v>24.398521301739287</v>
      </c>
      <c r="L120" s="1">
        <f t="shared" si="22"/>
        <v>52.793612721985831</v>
      </c>
      <c r="N120" s="1">
        <v>61.37</v>
      </c>
      <c r="O120" s="1">
        <v>47.89</v>
      </c>
      <c r="P120" s="1">
        <v>61.2</v>
      </c>
      <c r="Q120" s="1">
        <v>26.04</v>
      </c>
      <c r="R120" s="1">
        <v>66.989999999999995</v>
      </c>
      <c r="T120" s="1">
        <f t="shared" si="23"/>
        <v>51.87770889189833</v>
      </c>
      <c r="U120" s="1">
        <f t="shared" si="24"/>
        <v>61.64003228410008</v>
      </c>
      <c r="V120" s="1">
        <f t="shared" si="25"/>
        <v>53.036265531701446</v>
      </c>
      <c r="W120" s="1">
        <f t="shared" si="26"/>
        <v>35.170595721471422</v>
      </c>
      <c r="X120" s="1">
        <f t="shared" si="27"/>
        <v>53.928800249708395</v>
      </c>
      <c r="Z120" s="1">
        <f t="shared" si="28"/>
        <v>69.029166666666669</v>
      </c>
      <c r="AA120" s="1">
        <f t="shared" si="29"/>
        <v>62.52</v>
      </c>
      <c r="AB120" s="1">
        <f t="shared" si="30"/>
        <v>65.365833333333327</v>
      </c>
      <c r="AC120" s="1">
        <f t="shared" si="31"/>
        <v>37.239166666666662</v>
      </c>
      <c r="AD120" s="1">
        <f t="shared" si="32"/>
        <v>73.585833333333326</v>
      </c>
    </row>
    <row r="121" spans="1:30" x14ac:dyDescent="0.3">
      <c r="A121" s="5">
        <v>37803</v>
      </c>
      <c r="B121" s="2">
        <f>BC!C122</f>
        <v>4049.6</v>
      </c>
      <c r="C121" s="2">
        <v>646.20000000000005</v>
      </c>
      <c r="D121" s="2">
        <v>2578.9</v>
      </c>
      <c r="E121" s="2">
        <v>79.599999999999994</v>
      </c>
      <c r="F121" s="2">
        <v>297.5</v>
      </c>
      <c r="H121" s="1">
        <f t="shared" si="18"/>
        <v>53.200967346049552</v>
      </c>
      <c r="I121" s="1">
        <f t="shared" si="19"/>
        <v>62.585956416464896</v>
      </c>
      <c r="J121" s="1">
        <f t="shared" si="20"/>
        <v>57.068145858766165</v>
      </c>
      <c r="K121" s="1">
        <f t="shared" si="21"/>
        <v>28.94370038179504</v>
      </c>
      <c r="L121" s="1">
        <f t="shared" si="22"/>
        <v>58.648617568300168</v>
      </c>
      <c r="N121" s="1">
        <v>70.260000000000005</v>
      </c>
      <c r="O121" s="1">
        <v>63.17</v>
      </c>
      <c r="P121" s="1">
        <v>70.040000000000006</v>
      </c>
      <c r="Q121" s="1">
        <v>29.27</v>
      </c>
      <c r="R121" s="1">
        <v>77.209999999999994</v>
      </c>
      <c r="T121" s="1">
        <f t="shared" si="23"/>
        <v>50.810409589381543</v>
      </c>
      <c r="U121" s="1">
        <f t="shared" si="24"/>
        <v>57.188861985472158</v>
      </c>
      <c r="V121" s="1">
        <f t="shared" si="25"/>
        <v>52.501853292960426</v>
      </c>
      <c r="W121" s="1">
        <f t="shared" si="26"/>
        <v>34.070662384097929</v>
      </c>
      <c r="X121" s="1">
        <f t="shared" si="27"/>
        <v>53.544380739596853</v>
      </c>
      <c r="Z121" s="1">
        <f t="shared" si="28"/>
        <v>67.273333333333341</v>
      </c>
      <c r="AA121" s="1">
        <f t="shared" si="29"/>
        <v>58.110833333333325</v>
      </c>
      <c r="AB121" s="1">
        <f t="shared" si="30"/>
        <v>64.393333333333331</v>
      </c>
      <c r="AC121" s="1">
        <f t="shared" si="31"/>
        <v>35.945833333333333</v>
      </c>
      <c r="AD121" s="1">
        <f t="shared" si="32"/>
        <v>72.614999999999995</v>
      </c>
    </row>
    <row r="122" spans="1:30" x14ac:dyDescent="0.3">
      <c r="A122" s="5">
        <v>37834</v>
      </c>
      <c r="B122" s="2">
        <f>BC!C123</f>
        <v>3734.1</v>
      </c>
      <c r="C122" s="2">
        <v>451.8</v>
      </c>
      <c r="D122" s="2">
        <v>2423.6</v>
      </c>
      <c r="E122" s="2">
        <v>74.2</v>
      </c>
      <c r="F122" s="2">
        <v>272.2</v>
      </c>
      <c r="H122" s="1">
        <f t="shared" si="18"/>
        <v>49.056136943620025</v>
      </c>
      <c r="I122" s="1">
        <f t="shared" si="19"/>
        <v>43.757869249394673</v>
      </c>
      <c r="J122" s="1">
        <f t="shared" si="20"/>
        <v>53.631532166158316</v>
      </c>
      <c r="K122" s="1">
        <f t="shared" si="21"/>
        <v>26.980183019210958</v>
      </c>
      <c r="L122" s="1">
        <f t="shared" si="22"/>
        <v>53.661020847365734</v>
      </c>
      <c r="N122" s="1">
        <v>64.38</v>
      </c>
      <c r="O122" s="1">
        <v>47.22</v>
      </c>
      <c r="P122" s="1">
        <v>64.91</v>
      </c>
      <c r="Q122" s="1">
        <v>28.65</v>
      </c>
      <c r="R122" s="1">
        <v>68.010000000000005</v>
      </c>
      <c r="T122" s="1">
        <f t="shared" si="23"/>
        <v>50.328269254138547</v>
      </c>
      <c r="U122" s="1">
        <f t="shared" si="24"/>
        <v>54.355932203389841</v>
      </c>
      <c r="V122" s="1">
        <f t="shared" si="25"/>
        <v>52.268578109383007</v>
      </c>
      <c r="W122" s="1">
        <f t="shared" si="26"/>
        <v>32.982849524271266</v>
      </c>
      <c r="X122" s="1">
        <f t="shared" si="27"/>
        <v>53.0367498480393</v>
      </c>
      <c r="Z122" s="1">
        <f t="shared" si="28"/>
        <v>66.429166666666674</v>
      </c>
      <c r="AA122" s="1">
        <f t="shared" si="29"/>
        <v>55.48416666666666</v>
      </c>
      <c r="AB122" s="1">
        <f t="shared" si="30"/>
        <v>63.839999999999996</v>
      </c>
      <c r="AC122" s="1">
        <f t="shared" si="31"/>
        <v>34.764999999999993</v>
      </c>
      <c r="AD122" s="1">
        <f t="shared" si="32"/>
        <v>71.844999999999999</v>
      </c>
    </row>
    <row r="123" spans="1:30" x14ac:dyDescent="0.3">
      <c r="A123" s="5">
        <v>37865</v>
      </c>
      <c r="B123" s="2">
        <f>BC!C124</f>
        <v>4624.7</v>
      </c>
      <c r="C123" s="2">
        <v>648.9</v>
      </c>
      <c r="D123" s="2">
        <v>2839.9</v>
      </c>
      <c r="E123" s="2">
        <v>106.5</v>
      </c>
      <c r="F123" s="2">
        <v>331.4</v>
      </c>
      <c r="H123" s="1">
        <f t="shared" si="18"/>
        <v>60.756250910034417</v>
      </c>
      <c r="I123" s="1">
        <f t="shared" si="19"/>
        <v>62.847457627118644</v>
      </c>
      <c r="J123" s="1">
        <f t="shared" si="20"/>
        <v>62.843781233979612</v>
      </c>
      <c r="K123" s="1">
        <f t="shared" si="21"/>
        <v>38.724925762075031</v>
      </c>
      <c r="L123" s="1">
        <f t="shared" si="22"/>
        <v>65.331602897931688</v>
      </c>
      <c r="N123" s="1">
        <v>79.36</v>
      </c>
      <c r="O123" s="1">
        <v>64</v>
      </c>
      <c r="P123" s="1">
        <v>76.86</v>
      </c>
      <c r="Q123" s="1">
        <v>38.58</v>
      </c>
      <c r="R123" s="1">
        <v>84.2</v>
      </c>
      <c r="T123" s="1">
        <f t="shared" si="23"/>
        <v>51.00965922837841</v>
      </c>
      <c r="U123" s="1">
        <f t="shared" si="24"/>
        <v>54.579499596448755</v>
      </c>
      <c r="V123" s="1">
        <f t="shared" si="25"/>
        <v>53.069090023936049</v>
      </c>
      <c r="W123" s="1">
        <f t="shared" si="26"/>
        <v>33.522210775104547</v>
      </c>
      <c r="X123" s="1">
        <f t="shared" si="27"/>
        <v>54.145652281053373</v>
      </c>
      <c r="Z123" s="1">
        <f t="shared" si="28"/>
        <v>67.141666666666666</v>
      </c>
      <c r="AA123" s="1">
        <f t="shared" si="29"/>
        <v>55.510833333333331</v>
      </c>
      <c r="AB123" s="1">
        <f t="shared" si="30"/>
        <v>64.790833333333339</v>
      </c>
      <c r="AC123" s="1">
        <f t="shared" si="31"/>
        <v>35.124999999999993</v>
      </c>
      <c r="AD123" s="1">
        <f t="shared" si="32"/>
        <v>73.19250000000001</v>
      </c>
    </row>
    <row r="124" spans="1:30" x14ac:dyDescent="0.3">
      <c r="A124" s="5">
        <v>37895</v>
      </c>
      <c r="B124" s="2">
        <f>BC!C125</f>
        <v>5032.6000000000004</v>
      </c>
      <c r="C124" s="2">
        <v>902.3</v>
      </c>
      <c r="D124" s="2">
        <v>2935.7</v>
      </c>
      <c r="E124" s="2">
        <v>104.9</v>
      </c>
      <c r="F124" s="2">
        <v>337.5</v>
      </c>
      <c r="H124" s="1">
        <f t="shared" si="18"/>
        <v>66.114971420814157</v>
      </c>
      <c r="I124" s="1">
        <f t="shared" si="19"/>
        <v>87.389830508474574</v>
      </c>
      <c r="J124" s="1">
        <f t="shared" si="20"/>
        <v>64.963727092008156</v>
      </c>
      <c r="K124" s="1">
        <f t="shared" si="21"/>
        <v>38.143142839827888</v>
      </c>
      <c r="L124" s="1">
        <f t="shared" si="22"/>
        <v>66.534145980844727</v>
      </c>
      <c r="N124" s="1">
        <v>87.5</v>
      </c>
      <c r="O124" s="1">
        <v>99.06</v>
      </c>
      <c r="P124" s="1">
        <v>78.02</v>
      </c>
      <c r="Q124" s="1">
        <v>39.270000000000003</v>
      </c>
      <c r="R124" s="1">
        <v>87.41</v>
      </c>
      <c r="T124" s="1">
        <f t="shared" si="23"/>
        <v>51.829976560797974</v>
      </c>
      <c r="U124" s="1">
        <f t="shared" si="24"/>
        <v>56.878934624697337</v>
      </c>
      <c r="V124" s="1">
        <f t="shared" si="25"/>
        <v>53.741438892966336</v>
      </c>
      <c r="W124" s="1">
        <f t="shared" si="26"/>
        <v>33.173747045633604</v>
      </c>
      <c r="X124" s="1">
        <f t="shared" si="27"/>
        <v>54.855349838182377</v>
      </c>
      <c r="Z124" s="1">
        <f t="shared" si="28"/>
        <v>68.168333333333337</v>
      </c>
      <c r="AA124" s="1">
        <f t="shared" si="29"/>
        <v>58.743333333333339</v>
      </c>
      <c r="AB124" s="1">
        <f t="shared" si="30"/>
        <v>65.438333333333318</v>
      </c>
      <c r="AC124" s="1">
        <f t="shared" si="31"/>
        <v>34.490833333333327</v>
      </c>
      <c r="AD124" s="1">
        <f t="shared" si="32"/>
        <v>73.804999999999993</v>
      </c>
    </row>
    <row r="125" spans="1:30" x14ac:dyDescent="0.3">
      <c r="A125" s="5">
        <v>37926</v>
      </c>
      <c r="B125" s="2">
        <f>BC!C126</f>
        <v>4269.3</v>
      </c>
      <c r="C125" s="2">
        <v>634.79999999999995</v>
      </c>
      <c r="D125" s="2">
        <v>2648.2</v>
      </c>
      <c r="E125" s="2">
        <v>83</v>
      </c>
      <c r="F125" s="2">
        <v>319.3</v>
      </c>
      <c r="H125" s="1">
        <f t="shared" si="18"/>
        <v>56.087240688090027</v>
      </c>
      <c r="I125" s="1">
        <f t="shared" si="19"/>
        <v>61.481840193704592</v>
      </c>
      <c r="J125" s="1">
        <f t="shared" si="20"/>
        <v>58.601676630805599</v>
      </c>
      <c r="K125" s="1">
        <f t="shared" si="21"/>
        <v>30.17998909157021</v>
      </c>
      <c r="L125" s="1">
        <f t="shared" si="22"/>
        <v>62.946230553136957</v>
      </c>
      <c r="N125" s="1">
        <v>72.569999999999993</v>
      </c>
      <c r="O125" s="1">
        <v>70</v>
      </c>
      <c r="P125" s="1">
        <v>68.78</v>
      </c>
      <c r="Q125" s="1">
        <v>30.63</v>
      </c>
      <c r="R125" s="1">
        <v>77.349999999999994</v>
      </c>
      <c r="T125" s="1">
        <f t="shared" si="23"/>
        <v>52.290659242610523</v>
      </c>
      <c r="U125" s="1">
        <f t="shared" si="24"/>
        <v>56.999192897497977</v>
      </c>
      <c r="V125" s="1">
        <f t="shared" si="25"/>
        <v>54.526276190441074</v>
      </c>
      <c r="W125" s="1">
        <f t="shared" si="26"/>
        <v>32.310163020423012</v>
      </c>
      <c r="X125" s="1">
        <f t="shared" si="27"/>
        <v>55.335052816612176</v>
      </c>
      <c r="Z125" s="1">
        <f t="shared" si="28"/>
        <v>68.494166666666672</v>
      </c>
      <c r="AA125" s="1">
        <f t="shared" si="29"/>
        <v>59.348333333333336</v>
      </c>
      <c r="AB125" s="1">
        <f t="shared" si="30"/>
        <v>66.032499999999999</v>
      </c>
      <c r="AC125" s="1">
        <f t="shared" si="31"/>
        <v>33.339999999999996</v>
      </c>
      <c r="AD125" s="1">
        <f t="shared" si="32"/>
        <v>73.612499999999997</v>
      </c>
    </row>
    <row r="126" spans="1:30" x14ac:dyDescent="0.3">
      <c r="A126" s="5">
        <v>37956</v>
      </c>
      <c r="B126" s="2">
        <f>BC!C127</f>
        <v>4004.4</v>
      </c>
      <c r="C126" s="2">
        <v>622.5</v>
      </c>
      <c r="D126" s="2">
        <v>2599.6999999999998</v>
      </c>
      <c r="E126" s="2">
        <v>79</v>
      </c>
      <c r="F126" s="2">
        <v>326.8</v>
      </c>
      <c r="H126" s="1">
        <f t="shared" si="18"/>
        <v>52.607159630709411</v>
      </c>
      <c r="I126" s="1">
        <f t="shared" si="19"/>
        <v>60.290556900726394</v>
      </c>
      <c r="J126" s="1">
        <f t="shared" si="20"/>
        <v>57.52842637908968</v>
      </c>
      <c r="K126" s="1">
        <f t="shared" si="21"/>
        <v>28.725531785952366</v>
      </c>
      <c r="L126" s="1">
        <f t="shared" si="22"/>
        <v>64.424767130489059</v>
      </c>
      <c r="N126" s="1">
        <v>67.38</v>
      </c>
      <c r="O126" s="1">
        <v>60.85</v>
      </c>
      <c r="P126" s="1">
        <v>68.489999999999995</v>
      </c>
      <c r="Q126" s="1">
        <v>30.88</v>
      </c>
      <c r="R126" s="1">
        <v>80.8</v>
      </c>
      <c r="T126" s="1">
        <f t="shared" si="23"/>
        <v>52.905815133557468</v>
      </c>
      <c r="U126" s="1">
        <f t="shared" si="24"/>
        <v>57.755447941888626</v>
      </c>
      <c r="V126" s="1">
        <f t="shared" si="25"/>
        <v>55.684907003418907</v>
      </c>
      <c r="W126" s="1">
        <f t="shared" si="26"/>
        <v>32.161687170474522</v>
      </c>
      <c r="X126" s="1">
        <f t="shared" si="27"/>
        <v>56.322386686599522</v>
      </c>
      <c r="Z126" s="1">
        <f t="shared" si="28"/>
        <v>69.11333333333333</v>
      </c>
      <c r="AA126" s="1">
        <f t="shared" si="29"/>
        <v>60.12083333333333</v>
      </c>
      <c r="AB126" s="1">
        <f t="shared" si="30"/>
        <v>67.368333333333325</v>
      </c>
      <c r="AC126" s="1">
        <f t="shared" si="31"/>
        <v>33.199166666666663</v>
      </c>
      <c r="AD126" s="1">
        <f t="shared" si="32"/>
        <v>74.264166666666668</v>
      </c>
    </row>
    <row r="127" spans="1:30" x14ac:dyDescent="0.3">
      <c r="A127" s="5">
        <v>37987</v>
      </c>
      <c r="B127" s="2">
        <f>BC!C128</f>
        <v>4217.1000000000004</v>
      </c>
      <c r="C127" s="2">
        <v>480.4</v>
      </c>
      <c r="D127" s="2">
        <v>2754.6</v>
      </c>
      <c r="E127" s="2">
        <v>87.1</v>
      </c>
      <c r="F127" s="2">
        <v>247.3</v>
      </c>
      <c r="H127" s="1">
        <f t="shared" si="18"/>
        <v>55.401471600905175</v>
      </c>
      <c r="I127" s="1">
        <f t="shared" si="19"/>
        <v>46.527845036319611</v>
      </c>
      <c r="J127" s="1">
        <f t="shared" si="20"/>
        <v>60.956188523229777</v>
      </c>
      <c r="K127" s="1">
        <f t="shared" si="21"/>
        <v>31.670807829828497</v>
      </c>
      <c r="L127" s="1">
        <f t="shared" si="22"/>
        <v>48.752279410556746</v>
      </c>
      <c r="N127" s="1">
        <v>71.31</v>
      </c>
      <c r="O127" s="1">
        <v>51.1</v>
      </c>
      <c r="P127" s="1">
        <v>72.09</v>
      </c>
      <c r="Q127" s="1">
        <v>33.25</v>
      </c>
      <c r="R127" s="1">
        <v>66.02</v>
      </c>
      <c r="T127" s="1">
        <f t="shared" si="23"/>
        <v>53.526116482214782</v>
      </c>
      <c r="U127" s="1">
        <f t="shared" si="24"/>
        <v>57.535108958837775</v>
      </c>
      <c r="V127" s="1">
        <f t="shared" si="25"/>
        <v>56.534286841804381</v>
      </c>
      <c r="W127" s="1">
        <f t="shared" si="26"/>
        <v>31.213259802436216</v>
      </c>
      <c r="X127" s="1">
        <f t="shared" si="27"/>
        <v>56.549095628460179</v>
      </c>
      <c r="Z127" s="1">
        <f t="shared" si="28"/>
        <v>69.78166666666668</v>
      </c>
      <c r="AA127" s="1">
        <f t="shared" si="29"/>
        <v>60.022500000000001</v>
      </c>
      <c r="AB127" s="1">
        <f t="shared" si="30"/>
        <v>68.25333333333333</v>
      </c>
      <c r="AC127" s="1">
        <f t="shared" si="31"/>
        <v>32.287500000000001</v>
      </c>
      <c r="AD127" s="1">
        <f t="shared" si="32"/>
        <v>74.409999999999982</v>
      </c>
    </row>
    <row r="128" spans="1:30" x14ac:dyDescent="0.3">
      <c r="A128" s="5">
        <v>38018</v>
      </c>
      <c r="B128" s="2">
        <f>BC!C129</f>
        <v>3761.4</v>
      </c>
      <c r="C128" s="2">
        <v>538.70000000000005</v>
      </c>
      <c r="D128" s="2">
        <v>2416.5</v>
      </c>
      <c r="E128" s="2">
        <v>95.6</v>
      </c>
      <c r="F128" s="2">
        <v>249.5</v>
      </c>
      <c r="H128" s="1">
        <f t="shared" si="18"/>
        <v>49.414786293814402</v>
      </c>
      <c r="I128" s="1">
        <f t="shared" si="19"/>
        <v>52.174334140435839</v>
      </c>
      <c r="J128" s="1">
        <f t="shared" si="20"/>
        <v>53.474417180855575</v>
      </c>
      <c r="K128" s="1">
        <f t="shared" si="21"/>
        <v>34.761529604266407</v>
      </c>
      <c r="L128" s="1">
        <f t="shared" si="22"/>
        <v>49.185983473246701</v>
      </c>
      <c r="N128" s="1">
        <v>61.49</v>
      </c>
      <c r="O128" s="1">
        <v>53.75</v>
      </c>
      <c r="P128" s="1">
        <v>61.77</v>
      </c>
      <c r="Q128" s="1">
        <v>41.92</v>
      </c>
      <c r="R128" s="1">
        <v>57.91</v>
      </c>
      <c r="T128" s="1">
        <f t="shared" si="23"/>
        <v>53.384123744973607</v>
      </c>
      <c r="U128" s="1">
        <f t="shared" si="24"/>
        <v>56.142857142857139</v>
      </c>
      <c r="V128" s="1">
        <f t="shared" si="25"/>
        <v>56.861425320592012</v>
      </c>
      <c r="W128" s="1">
        <f t="shared" si="26"/>
        <v>31.255681473850071</v>
      </c>
      <c r="X128" s="1">
        <f t="shared" si="27"/>
        <v>56.741305383515957</v>
      </c>
      <c r="Z128" s="1">
        <f t="shared" si="28"/>
        <v>69.470833333333346</v>
      </c>
      <c r="AA128" s="1">
        <f t="shared" si="29"/>
        <v>59.381666666666682</v>
      </c>
      <c r="AB128" s="1">
        <f t="shared" si="30"/>
        <v>68.284166666666664</v>
      </c>
      <c r="AC128" s="1">
        <f t="shared" si="31"/>
        <v>32.835833333333333</v>
      </c>
      <c r="AD128" s="1">
        <f t="shared" si="32"/>
        <v>73.984166666666653</v>
      </c>
    </row>
    <row r="129" spans="1:30" x14ac:dyDescent="0.3">
      <c r="A129" s="5">
        <v>38047</v>
      </c>
      <c r="B129" s="2">
        <f>BC!C130</f>
        <v>5345.3</v>
      </c>
      <c r="C129" s="2">
        <v>642.6</v>
      </c>
      <c r="D129" s="2">
        <v>3540.1</v>
      </c>
      <c r="E129" s="2">
        <v>95.7</v>
      </c>
      <c r="F129" s="2">
        <v>361.9</v>
      </c>
      <c r="H129" s="1">
        <f t="shared" si="18"/>
        <v>70.223017274505807</v>
      </c>
      <c r="I129" s="1">
        <f t="shared" si="19"/>
        <v>62.237288135593218</v>
      </c>
      <c r="J129" s="1">
        <f t="shared" si="20"/>
        <v>78.338416826793633</v>
      </c>
      <c r="K129" s="1">
        <f t="shared" si="21"/>
        <v>34.797891036906854</v>
      </c>
      <c r="L129" s="1">
        <f t="shared" si="22"/>
        <v>71.34431831249691</v>
      </c>
      <c r="N129" s="1">
        <v>87.4</v>
      </c>
      <c r="O129" s="1">
        <v>62.09</v>
      </c>
      <c r="P129" s="1">
        <v>91.52</v>
      </c>
      <c r="Q129" s="1">
        <v>36.57</v>
      </c>
      <c r="R129" s="1">
        <v>90.69</v>
      </c>
      <c r="T129" s="1">
        <f t="shared" si="23"/>
        <v>55.182187520184982</v>
      </c>
      <c r="U129" s="1">
        <f t="shared" si="24"/>
        <v>57.559322033898297</v>
      </c>
      <c r="V129" s="1">
        <f t="shared" si="25"/>
        <v>59.060850707570644</v>
      </c>
      <c r="W129" s="1">
        <f t="shared" si="26"/>
        <v>31.870795709350947</v>
      </c>
      <c r="X129" s="1">
        <f t="shared" si="27"/>
        <v>57.933991555913316</v>
      </c>
      <c r="Z129" s="1">
        <f t="shared" si="28"/>
        <v>71.534166666666664</v>
      </c>
      <c r="AA129" s="1">
        <f t="shared" si="29"/>
        <v>60.49666666666667</v>
      </c>
      <c r="AB129" s="1">
        <f t="shared" si="30"/>
        <v>70.708333333333329</v>
      </c>
      <c r="AC129" s="1">
        <f t="shared" si="31"/>
        <v>33.532500000000006</v>
      </c>
      <c r="AD129" s="1">
        <f t="shared" si="32"/>
        <v>75.23</v>
      </c>
    </row>
    <row r="130" spans="1:30" x14ac:dyDescent="0.3">
      <c r="A130" s="5">
        <v>38078</v>
      </c>
      <c r="B130" s="2">
        <f>BC!C131</f>
        <v>4634.6000000000004</v>
      </c>
      <c r="C130" s="2">
        <v>601.6</v>
      </c>
      <c r="D130" s="2">
        <v>2869.8</v>
      </c>
      <c r="E130" s="2">
        <v>95.7</v>
      </c>
      <c r="F130" s="2">
        <v>275.8</v>
      </c>
      <c r="H130" s="1">
        <f t="shared" si="18"/>
        <v>60.886310564500519</v>
      </c>
      <c r="I130" s="1">
        <f t="shared" si="19"/>
        <v>58.266343825665857</v>
      </c>
      <c r="J130" s="1">
        <f t="shared" si="20"/>
        <v>63.505434481944683</v>
      </c>
      <c r="K130" s="1">
        <f t="shared" si="21"/>
        <v>34.797891036906854</v>
      </c>
      <c r="L130" s="1">
        <f t="shared" si="22"/>
        <v>54.370718404494745</v>
      </c>
      <c r="N130" s="1">
        <v>74.97</v>
      </c>
      <c r="O130" s="1">
        <v>64.349999999999994</v>
      </c>
      <c r="P130" s="1">
        <v>71.89</v>
      </c>
      <c r="Q130" s="1">
        <v>37.840000000000003</v>
      </c>
      <c r="R130" s="1">
        <v>69.75</v>
      </c>
      <c r="T130" s="1">
        <f t="shared" si="23"/>
        <v>55.888319482564022</v>
      </c>
      <c r="U130" s="1">
        <f t="shared" si="24"/>
        <v>58.025827280064568</v>
      </c>
      <c r="V130" s="1">
        <f t="shared" si="25"/>
        <v>59.799955004628607</v>
      </c>
      <c r="W130" s="1">
        <f t="shared" si="26"/>
        <v>32.019271559299433</v>
      </c>
      <c r="X130" s="1">
        <f t="shared" si="27"/>
        <v>58.410408897504546</v>
      </c>
      <c r="Z130" s="1">
        <f t="shared" si="28"/>
        <v>72.078333333333333</v>
      </c>
      <c r="AA130" s="1">
        <f t="shared" si="29"/>
        <v>61.380833333333335</v>
      </c>
      <c r="AB130" s="1">
        <f t="shared" si="30"/>
        <v>71.142499999999998</v>
      </c>
      <c r="AC130" s="1">
        <f t="shared" si="31"/>
        <v>33.695</v>
      </c>
      <c r="AD130" s="1">
        <f t="shared" si="32"/>
        <v>75.332499999999982</v>
      </c>
    </row>
    <row r="131" spans="1:30" x14ac:dyDescent="0.3">
      <c r="A131" s="5">
        <v>38108</v>
      </c>
      <c r="B131" s="2">
        <f>BC!C132</f>
        <v>4835.5</v>
      </c>
      <c r="C131" s="2">
        <v>606.5</v>
      </c>
      <c r="D131" s="2">
        <v>2932.5</v>
      </c>
      <c r="E131" s="2">
        <v>111.5</v>
      </c>
      <c r="F131" s="2">
        <v>317.60000000000002</v>
      </c>
      <c r="H131" s="1">
        <f t="shared" si="18"/>
        <v>63.525601936443756</v>
      </c>
      <c r="I131" s="1">
        <f t="shared" si="19"/>
        <v>58.7409200968523</v>
      </c>
      <c r="J131" s="1">
        <f t="shared" si="20"/>
        <v>64.892914704266076</v>
      </c>
      <c r="K131" s="1">
        <f t="shared" si="21"/>
        <v>40.542997394097327</v>
      </c>
      <c r="L131" s="1">
        <f t="shared" si="22"/>
        <v>62.611095595603821</v>
      </c>
      <c r="N131" s="1">
        <v>77.61</v>
      </c>
      <c r="O131" s="1">
        <v>62.69</v>
      </c>
      <c r="P131" s="1">
        <v>73.150000000000006</v>
      </c>
      <c r="Q131" s="1">
        <v>43.83</v>
      </c>
      <c r="R131" s="1">
        <v>81.209999999999994</v>
      </c>
      <c r="T131" s="1">
        <f t="shared" si="23"/>
        <v>56.961421109732918</v>
      </c>
      <c r="U131" s="1">
        <f t="shared" si="24"/>
        <v>58.573849878934624</v>
      </c>
      <c r="V131" s="1">
        <f t="shared" si="25"/>
        <v>60.516008394218467</v>
      </c>
      <c r="W131" s="1">
        <f t="shared" si="26"/>
        <v>32.72225925701472</v>
      </c>
      <c r="X131" s="1">
        <f t="shared" si="27"/>
        <v>59.217032741371092</v>
      </c>
      <c r="Z131" s="1">
        <f t="shared" si="28"/>
        <v>72.966666666666669</v>
      </c>
      <c r="AA131" s="1">
        <f t="shared" si="29"/>
        <v>62.180833333333339</v>
      </c>
      <c r="AB131" s="1">
        <f t="shared" si="30"/>
        <v>71.559999999999988</v>
      </c>
      <c r="AC131" s="1">
        <f t="shared" si="31"/>
        <v>34.727499999999999</v>
      </c>
      <c r="AD131" s="1">
        <f t="shared" si="32"/>
        <v>75.629166666666663</v>
      </c>
    </row>
    <row r="132" spans="1:30" x14ac:dyDescent="0.3">
      <c r="A132" s="5">
        <v>38139</v>
      </c>
      <c r="B132" s="2">
        <f>BC!C133</f>
        <v>5530.2</v>
      </c>
      <c r="C132" s="2">
        <v>633.1</v>
      </c>
      <c r="D132" s="2">
        <v>3610.4</v>
      </c>
      <c r="E132" s="2">
        <v>115.2</v>
      </c>
      <c r="F132" s="2">
        <v>321.5</v>
      </c>
      <c r="H132" s="1">
        <f t="shared" si="18"/>
        <v>72.652111225089698</v>
      </c>
      <c r="I132" s="1">
        <f t="shared" si="19"/>
        <v>61.317191283292978</v>
      </c>
      <c r="J132" s="1">
        <f t="shared" si="20"/>
        <v>79.89407647000246</v>
      </c>
      <c r="K132" s="1">
        <f t="shared" si="21"/>
        <v>41.888370401793836</v>
      </c>
      <c r="L132" s="1">
        <f t="shared" si="22"/>
        <v>63.379934615826905</v>
      </c>
      <c r="N132" s="1">
        <v>84.67</v>
      </c>
      <c r="O132" s="1">
        <v>61.69</v>
      </c>
      <c r="P132" s="1">
        <v>86.64</v>
      </c>
      <c r="Q132" s="1">
        <v>45.32</v>
      </c>
      <c r="R132" s="1">
        <v>79.62</v>
      </c>
      <c r="T132" s="1">
        <f t="shared" si="23"/>
        <v>59.160502152881406</v>
      </c>
      <c r="U132" s="1">
        <f t="shared" si="24"/>
        <v>59.801452784503645</v>
      </c>
      <c r="V132" s="1">
        <f t="shared" si="25"/>
        <v>62.974894795658315</v>
      </c>
      <c r="W132" s="1">
        <f t="shared" si="26"/>
        <v>34.179746682019271</v>
      </c>
      <c r="X132" s="1">
        <f t="shared" si="27"/>
        <v>60.099226232524508</v>
      </c>
      <c r="Z132" s="1">
        <f t="shared" si="28"/>
        <v>74.908333333333331</v>
      </c>
      <c r="AA132" s="1">
        <f t="shared" si="29"/>
        <v>63.330833333333338</v>
      </c>
      <c r="AB132" s="1">
        <f t="shared" si="30"/>
        <v>73.679999999999993</v>
      </c>
      <c r="AC132" s="1">
        <f t="shared" si="31"/>
        <v>36.334166666666668</v>
      </c>
      <c r="AD132" s="1">
        <f t="shared" si="32"/>
        <v>76.681666666666686</v>
      </c>
    </row>
    <row r="133" spans="1:30" x14ac:dyDescent="0.3">
      <c r="A133" s="5">
        <v>38169</v>
      </c>
      <c r="B133" s="2">
        <f>BC!C134</f>
        <v>5530.2</v>
      </c>
      <c r="C133" s="2">
        <v>633.5</v>
      </c>
      <c r="D133" s="2">
        <v>3578.6</v>
      </c>
      <c r="E133" s="2">
        <v>120.8</v>
      </c>
      <c r="F133" s="2">
        <v>348.8</v>
      </c>
      <c r="H133" s="1">
        <f t="shared" si="18"/>
        <v>72.652111225089698</v>
      </c>
      <c r="I133" s="1">
        <f t="shared" si="19"/>
        <v>61.355932203389834</v>
      </c>
      <c r="J133" s="1">
        <f t="shared" si="20"/>
        <v>79.190378366815537</v>
      </c>
      <c r="K133" s="1">
        <f t="shared" si="21"/>
        <v>43.924610629658808</v>
      </c>
      <c r="L133" s="1">
        <f t="shared" si="22"/>
        <v>68.761807757388567</v>
      </c>
      <c r="N133" s="1">
        <v>86.26</v>
      </c>
      <c r="O133" s="1">
        <v>67.53</v>
      </c>
      <c r="P133" s="1">
        <v>86.98</v>
      </c>
      <c r="Q133" s="1">
        <v>46.04</v>
      </c>
      <c r="R133" s="1">
        <v>83.22</v>
      </c>
      <c r="T133" s="1">
        <f t="shared" si="23"/>
        <v>60.781430809468084</v>
      </c>
      <c r="U133" s="1">
        <f t="shared" si="24"/>
        <v>59.69895076674738</v>
      </c>
      <c r="V133" s="1">
        <f t="shared" si="25"/>
        <v>64.818414171329096</v>
      </c>
      <c r="W133" s="1">
        <f t="shared" si="26"/>
        <v>35.428155869341246</v>
      </c>
      <c r="X133" s="1">
        <f t="shared" si="27"/>
        <v>60.941992081615219</v>
      </c>
      <c r="Z133" s="1">
        <f t="shared" si="28"/>
        <v>76.24166666666666</v>
      </c>
      <c r="AA133" s="1">
        <f t="shared" si="29"/>
        <v>63.694166666666682</v>
      </c>
      <c r="AB133" s="1">
        <f t="shared" si="30"/>
        <v>75.091666666666654</v>
      </c>
      <c r="AC133" s="1">
        <f t="shared" si="31"/>
        <v>37.731666666666669</v>
      </c>
      <c r="AD133" s="1">
        <f t="shared" si="32"/>
        <v>77.182500000000019</v>
      </c>
    </row>
    <row r="134" spans="1:30" x14ac:dyDescent="0.3">
      <c r="A134" s="5">
        <v>38200</v>
      </c>
      <c r="B134" s="2">
        <f>BC!C135</f>
        <v>5623.5</v>
      </c>
      <c r="C134" s="2">
        <v>664</v>
      </c>
      <c r="D134" s="2">
        <v>3706.8</v>
      </c>
      <c r="E134" s="2">
        <v>95.3</v>
      </c>
      <c r="F134" s="2">
        <v>339.5</v>
      </c>
      <c r="H134" s="1">
        <f t="shared" si="18"/>
        <v>73.87782493839137</v>
      </c>
      <c r="I134" s="1">
        <f t="shared" si="19"/>
        <v>64.309927360774822</v>
      </c>
      <c r="J134" s="1">
        <f t="shared" si="20"/>
        <v>82.027299650732644</v>
      </c>
      <c r="K134" s="1">
        <f t="shared" si="21"/>
        <v>34.652445306345072</v>
      </c>
      <c r="L134" s="1">
        <f t="shared" si="22"/>
        <v>66.928422401471963</v>
      </c>
      <c r="N134" s="1">
        <v>86.42</v>
      </c>
      <c r="O134" s="1">
        <v>69.02</v>
      </c>
      <c r="P134" s="1">
        <v>89.3</v>
      </c>
      <c r="Q134" s="1">
        <v>36.51</v>
      </c>
      <c r="R134" s="1">
        <v>82.28</v>
      </c>
      <c r="T134" s="1">
        <f t="shared" si="23"/>
        <v>62.849904809032374</v>
      </c>
      <c r="U134" s="1">
        <f t="shared" si="24"/>
        <v>61.411622276029057</v>
      </c>
      <c r="V134" s="1">
        <f t="shared" si="25"/>
        <v>67.18472812837696</v>
      </c>
      <c r="W134" s="1">
        <f t="shared" si="26"/>
        <v>36.067511059935761</v>
      </c>
      <c r="X134" s="1">
        <f t="shared" si="27"/>
        <v>62.047608877790736</v>
      </c>
      <c r="Z134" s="1">
        <f t="shared" si="28"/>
        <v>78.078333333333333</v>
      </c>
      <c r="AA134" s="1">
        <f t="shared" si="29"/>
        <v>65.510833333333338</v>
      </c>
      <c r="AB134" s="1">
        <f t="shared" si="30"/>
        <v>77.124166666666653</v>
      </c>
      <c r="AC134" s="1">
        <f t="shared" si="31"/>
        <v>38.386666666666663</v>
      </c>
      <c r="AD134" s="1">
        <f t="shared" si="32"/>
        <v>78.371666666666655</v>
      </c>
    </row>
    <row r="135" spans="1:30" x14ac:dyDescent="0.3">
      <c r="A135" s="5">
        <v>38231</v>
      </c>
      <c r="B135" s="2">
        <f>BC!C136</f>
        <v>5753.2</v>
      </c>
      <c r="C135" s="2">
        <v>680.3</v>
      </c>
      <c r="D135" s="2">
        <v>3734.4</v>
      </c>
      <c r="E135" s="2">
        <v>117.8</v>
      </c>
      <c r="F135" s="2">
        <v>360.9</v>
      </c>
      <c r="H135" s="1">
        <f t="shared" si="18"/>
        <v>75.58173778528554</v>
      </c>
      <c r="I135" s="1">
        <f t="shared" si="19"/>
        <v>65.888619854721554</v>
      </c>
      <c r="J135" s="1">
        <f t="shared" si="20"/>
        <v>82.638056495008087</v>
      </c>
      <c r="K135" s="1">
        <f t="shared" si="21"/>
        <v>42.833767650445431</v>
      </c>
      <c r="L135" s="1">
        <f t="shared" si="22"/>
        <v>71.147180102183299</v>
      </c>
      <c r="N135" s="1">
        <v>88.68</v>
      </c>
      <c r="O135" s="1">
        <v>75.17</v>
      </c>
      <c r="P135" s="1">
        <v>89.82</v>
      </c>
      <c r="Q135" s="1">
        <v>45.45</v>
      </c>
      <c r="R135" s="1">
        <v>86.84</v>
      </c>
      <c r="T135" s="1">
        <f t="shared" si="23"/>
        <v>64.08536204863664</v>
      </c>
      <c r="U135" s="1">
        <f t="shared" si="24"/>
        <v>61.665052461662633</v>
      </c>
      <c r="V135" s="1">
        <f t="shared" si="25"/>
        <v>68.834251066795986</v>
      </c>
      <c r="W135" s="1">
        <f t="shared" si="26"/>
        <v>36.409914550633296</v>
      </c>
      <c r="X135" s="1">
        <f t="shared" si="27"/>
        <v>62.532240311478375</v>
      </c>
      <c r="Z135" s="1">
        <f t="shared" si="28"/>
        <v>78.855000000000004</v>
      </c>
      <c r="AA135" s="1">
        <f t="shared" si="29"/>
        <v>66.441666666666677</v>
      </c>
      <c r="AB135" s="1">
        <f t="shared" si="30"/>
        <v>78.204166666666652</v>
      </c>
      <c r="AC135" s="1">
        <f t="shared" si="31"/>
        <v>38.959166666666668</v>
      </c>
      <c r="AD135" s="1">
        <f t="shared" si="32"/>
        <v>78.591666666666683</v>
      </c>
    </row>
    <row r="136" spans="1:30" x14ac:dyDescent="0.3">
      <c r="A136" s="5">
        <v>38261</v>
      </c>
      <c r="B136" s="2">
        <f>BC!C137</f>
        <v>5840.5</v>
      </c>
      <c r="C136" s="2">
        <v>655.1</v>
      </c>
      <c r="D136" s="2">
        <v>3569.8</v>
      </c>
      <c r="E136" s="2">
        <v>105.3</v>
      </c>
      <c r="F136" s="2">
        <v>343.7</v>
      </c>
      <c r="H136" s="1">
        <f t="shared" ref="H136:H199" si="33">100*B136/AVERAGE(B$151:B$162)</f>
        <v>76.728627465577446</v>
      </c>
      <c r="I136" s="1">
        <f t="shared" ref="I136:I199" si="34">100*C136/AVERAGE(C$151:C$162)</f>
        <v>63.447941888619852</v>
      </c>
      <c r="J136" s="1">
        <f t="shared" ref="J136:J199" si="35">100*D136/AVERAGE(D$151:D$162)</f>
        <v>78.995644300524816</v>
      </c>
      <c r="K136" s="1">
        <f t="shared" ref="K136:K199" si="36">100*E136/AVERAGE(E$151:E$162)</f>
        <v>38.288588570389678</v>
      </c>
      <c r="L136" s="1">
        <f t="shared" ref="L136:L199" si="37">100*F136/AVERAGE(F$151:F$162)</f>
        <v>67.756402884789139</v>
      </c>
      <c r="N136" s="1">
        <v>85.66</v>
      </c>
      <c r="O136" s="1">
        <v>65.42</v>
      </c>
      <c r="P136" s="1">
        <v>83.85</v>
      </c>
      <c r="Q136" s="1">
        <v>41.22</v>
      </c>
      <c r="R136" s="1">
        <v>80.8</v>
      </c>
      <c r="T136" s="1">
        <f t="shared" si="23"/>
        <v>64.969833385700255</v>
      </c>
      <c r="U136" s="1">
        <f t="shared" si="24"/>
        <v>59.669895076674742</v>
      </c>
      <c r="V136" s="1">
        <f t="shared" si="25"/>
        <v>70.003577500839029</v>
      </c>
      <c r="W136" s="1">
        <f t="shared" si="26"/>
        <v>36.422035028180112</v>
      </c>
      <c r="X136" s="1">
        <f t="shared" si="27"/>
        <v>62.634095053473736</v>
      </c>
      <c r="Z136" s="1">
        <f t="shared" si="28"/>
        <v>78.701666666666668</v>
      </c>
      <c r="AA136" s="1">
        <f t="shared" si="29"/>
        <v>63.638333333333321</v>
      </c>
      <c r="AB136" s="1">
        <f t="shared" si="30"/>
        <v>78.689999999999984</v>
      </c>
      <c r="AC136" s="1">
        <f t="shared" si="31"/>
        <v>39.12166666666667</v>
      </c>
      <c r="AD136" s="1">
        <f t="shared" si="32"/>
        <v>78.040833333333325</v>
      </c>
    </row>
    <row r="137" spans="1:30" x14ac:dyDescent="0.3">
      <c r="A137" s="5">
        <v>38292</v>
      </c>
      <c r="B137" s="2">
        <f>BC!C138</f>
        <v>6078.1</v>
      </c>
      <c r="C137" s="2">
        <v>752</v>
      </c>
      <c r="D137" s="2">
        <v>3817.8</v>
      </c>
      <c r="E137" s="2">
        <v>141.9</v>
      </c>
      <c r="F137" s="2">
        <v>400.6</v>
      </c>
      <c r="H137" s="1">
        <f t="shared" si="33"/>
        <v>79.850059172763679</v>
      </c>
      <c r="I137" s="1">
        <f t="shared" si="34"/>
        <v>72.832929782082331</v>
      </c>
      <c r="J137" s="1">
        <f t="shared" si="35"/>
        <v>84.483604350536069</v>
      </c>
      <c r="K137" s="1">
        <f t="shared" si="36"/>
        <v>51.596872916792925</v>
      </c>
      <c r="L137" s="1">
        <f t="shared" si="37"/>
        <v>78.973567051633779</v>
      </c>
      <c r="N137" s="1">
        <v>90.91</v>
      </c>
      <c r="O137" s="1">
        <v>78.489999999999995</v>
      </c>
      <c r="P137" s="1">
        <v>91.12</v>
      </c>
      <c r="Q137" s="1">
        <v>54.05</v>
      </c>
      <c r="R137" s="1">
        <v>94.78</v>
      </c>
      <c r="T137" s="1">
        <f t="shared" si="23"/>
        <v>66.950068259423048</v>
      </c>
      <c r="U137" s="1">
        <f t="shared" si="24"/>
        <v>60.615819209039557</v>
      </c>
      <c r="V137" s="1">
        <f t="shared" si="25"/>
        <v>72.160404810816587</v>
      </c>
      <c r="W137" s="1">
        <f t="shared" si="26"/>
        <v>38.206775346948675</v>
      </c>
      <c r="X137" s="1">
        <f t="shared" si="27"/>
        <v>63.969706428348466</v>
      </c>
      <c r="Z137" s="1">
        <f t="shared" si="28"/>
        <v>80.23</v>
      </c>
      <c r="AA137" s="1">
        <f t="shared" si="29"/>
        <v>64.345833333333317</v>
      </c>
      <c r="AB137" s="1">
        <f t="shared" si="30"/>
        <v>80.551666666666662</v>
      </c>
      <c r="AC137" s="1">
        <f t="shared" si="31"/>
        <v>41.073333333333338</v>
      </c>
      <c r="AD137" s="1">
        <f t="shared" si="32"/>
        <v>79.493333333333325</v>
      </c>
    </row>
    <row r="138" spans="1:30" x14ac:dyDescent="0.3">
      <c r="A138" s="5">
        <v>38322</v>
      </c>
      <c r="B138" s="2">
        <f>BC!C139</f>
        <v>5686</v>
      </c>
      <c r="C138" s="2">
        <v>814</v>
      </c>
      <c r="D138" s="2">
        <v>3370.9</v>
      </c>
      <c r="E138" s="2">
        <v>123.7</v>
      </c>
      <c r="F138" s="2">
        <v>381.6</v>
      </c>
      <c r="H138" s="1">
        <f t="shared" si="33"/>
        <v>74.6989086155763</v>
      </c>
      <c r="I138" s="1">
        <f t="shared" si="34"/>
        <v>78.837772397094426</v>
      </c>
      <c r="J138" s="1">
        <f t="shared" si="35"/>
        <v>74.594211824931122</v>
      </c>
      <c r="K138" s="1">
        <f t="shared" si="36"/>
        <v>44.979092176231745</v>
      </c>
      <c r="L138" s="1">
        <f t="shared" si="37"/>
        <v>75.227941055675103</v>
      </c>
      <c r="N138" s="1">
        <v>85.42</v>
      </c>
      <c r="O138" s="1">
        <v>84.4</v>
      </c>
      <c r="P138" s="1">
        <v>81.5</v>
      </c>
      <c r="Q138" s="1">
        <v>47.72</v>
      </c>
      <c r="R138" s="1">
        <v>87.71</v>
      </c>
      <c r="T138" s="1">
        <f t="shared" si="23"/>
        <v>68.791047341495286</v>
      </c>
      <c r="U138" s="1">
        <f t="shared" si="24"/>
        <v>62.161420500403558</v>
      </c>
      <c r="V138" s="1">
        <f t="shared" si="25"/>
        <v>73.582553597970048</v>
      </c>
      <c r="W138" s="1">
        <f t="shared" si="26"/>
        <v>39.561238712805284</v>
      </c>
      <c r="X138" s="1">
        <f t="shared" si="27"/>
        <v>64.869970922113964</v>
      </c>
      <c r="Z138" s="1">
        <f t="shared" si="28"/>
        <v>81.73333333333332</v>
      </c>
      <c r="AA138" s="1">
        <f t="shared" si="29"/>
        <v>66.308333333333323</v>
      </c>
      <c r="AB138" s="1">
        <f t="shared" si="30"/>
        <v>81.635833333333323</v>
      </c>
      <c r="AC138" s="1">
        <f t="shared" si="31"/>
        <v>42.476666666666667</v>
      </c>
      <c r="AD138" s="1">
        <f t="shared" si="32"/>
        <v>80.069166666666661</v>
      </c>
    </row>
    <row r="139" spans="1:30" x14ac:dyDescent="0.3">
      <c r="A139" s="5">
        <v>38353</v>
      </c>
      <c r="B139" s="2">
        <f>BC!C140</f>
        <v>5262.7</v>
      </c>
      <c r="C139" s="2">
        <v>670.2</v>
      </c>
      <c r="D139" s="2">
        <v>3421.5</v>
      </c>
      <c r="E139" s="2">
        <v>104.8</v>
      </c>
      <c r="F139" s="2">
        <v>320.2</v>
      </c>
      <c r="H139" s="1">
        <f t="shared" si="33"/>
        <v>69.137873086738196</v>
      </c>
      <c r="I139" s="1">
        <f t="shared" si="34"/>
        <v>64.91041162227603</v>
      </c>
      <c r="J139" s="1">
        <f t="shared" si="35"/>
        <v>75.713932706102767</v>
      </c>
      <c r="K139" s="1">
        <f t="shared" si="36"/>
        <v>38.106781407187448</v>
      </c>
      <c r="L139" s="1">
        <f t="shared" si="37"/>
        <v>63.123654942419208</v>
      </c>
      <c r="N139" s="1">
        <v>78.540000000000006</v>
      </c>
      <c r="O139" s="1">
        <v>66.61</v>
      </c>
      <c r="P139" s="1">
        <v>80.12</v>
      </c>
      <c r="Q139" s="1">
        <v>39.340000000000003</v>
      </c>
      <c r="R139" s="1">
        <v>79.45</v>
      </c>
      <c r="T139" s="1">
        <f t="shared" si="23"/>
        <v>69.935747465314705</v>
      </c>
      <c r="U139" s="1">
        <f t="shared" si="24"/>
        <v>63.693301049233263</v>
      </c>
      <c r="V139" s="1">
        <f t="shared" si="25"/>
        <v>74.812365613209451</v>
      </c>
      <c r="W139" s="1">
        <f t="shared" si="26"/>
        <v>40.097569844251865</v>
      </c>
      <c r="X139" s="1">
        <f t="shared" si="27"/>
        <v>66.067585549769177</v>
      </c>
      <c r="Z139" s="1">
        <f t="shared" si="28"/>
        <v>82.335833333333326</v>
      </c>
      <c r="AA139" s="1">
        <f t="shared" si="29"/>
        <v>67.600833333333327</v>
      </c>
      <c r="AB139" s="1">
        <f t="shared" si="30"/>
        <v>82.304999999999993</v>
      </c>
      <c r="AC139" s="1">
        <f t="shared" si="31"/>
        <v>42.984166666666674</v>
      </c>
      <c r="AD139" s="1">
        <f t="shared" si="32"/>
        <v>81.188333333333333</v>
      </c>
    </row>
    <row r="140" spans="1:30" x14ac:dyDescent="0.3">
      <c r="A140" s="5">
        <v>38384</v>
      </c>
      <c r="B140" s="2">
        <f>BC!C141</f>
        <v>4979.3999999999996</v>
      </c>
      <c r="C140" s="2">
        <v>611.79999999999995</v>
      </c>
      <c r="D140" s="2">
        <v>3067.8</v>
      </c>
      <c r="E140" s="2">
        <v>105.1</v>
      </c>
      <c r="F140" s="2">
        <v>327.5</v>
      </c>
      <c r="H140" s="1">
        <f t="shared" si="33"/>
        <v>65.416064994794326</v>
      </c>
      <c r="I140" s="1">
        <f t="shared" si="34"/>
        <v>59.254237288135585</v>
      </c>
      <c r="J140" s="1">
        <f t="shared" si="35"/>
        <v>67.886950973485924</v>
      </c>
      <c r="K140" s="1">
        <f t="shared" si="36"/>
        <v>38.215865705108783</v>
      </c>
      <c r="L140" s="1">
        <f t="shared" si="37"/>
        <v>64.562763877708591</v>
      </c>
      <c r="N140" s="1">
        <v>73.73</v>
      </c>
      <c r="O140" s="1">
        <v>60.69</v>
      </c>
      <c r="P140" s="1">
        <v>71.290000000000006</v>
      </c>
      <c r="Q140" s="1">
        <v>42.13</v>
      </c>
      <c r="R140" s="1">
        <v>80.06</v>
      </c>
      <c r="T140" s="1">
        <f t="shared" si="23"/>
        <v>71.269187357063032</v>
      </c>
      <c r="U140" s="1">
        <f t="shared" si="24"/>
        <v>64.283292978208237</v>
      </c>
      <c r="V140" s="1">
        <f t="shared" si="25"/>
        <v>76.013410095928663</v>
      </c>
      <c r="W140" s="1">
        <f t="shared" si="26"/>
        <v>40.385431185988729</v>
      </c>
      <c r="X140" s="1">
        <f t="shared" si="27"/>
        <v>67.348983916807654</v>
      </c>
      <c r="Z140" s="1">
        <f t="shared" si="28"/>
        <v>83.355833333333322</v>
      </c>
      <c r="AA140" s="1">
        <f t="shared" si="29"/>
        <v>68.179166666666674</v>
      </c>
      <c r="AB140" s="1">
        <f t="shared" si="30"/>
        <v>83.098333333333329</v>
      </c>
      <c r="AC140" s="1">
        <f t="shared" si="31"/>
        <v>43.001666666666665</v>
      </c>
      <c r="AD140" s="1">
        <f t="shared" si="32"/>
        <v>83.034166666666678</v>
      </c>
    </row>
    <row r="141" spans="1:30" x14ac:dyDescent="0.3">
      <c r="A141" s="5">
        <v>38412</v>
      </c>
      <c r="B141" s="2">
        <f>BC!C142</f>
        <v>5909.7</v>
      </c>
      <c r="C141" s="2">
        <v>803</v>
      </c>
      <c r="D141" s="2">
        <v>3705.1</v>
      </c>
      <c r="E141" s="2">
        <v>149.19999999999999</v>
      </c>
      <c r="F141" s="2">
        <v>414</v>
      </c>
      <c r="H141" s="1">
        <f t="shared" si="33"/>
        <v>77.637731312956603</v>
      </c>
      <c r="I141" s="1">
        <f t="shared" si="34"/>
        <v>77.772397094431</v>
      </c>
      <c r="J141" s="1">
        <f t="shared" si="35"/>
        <v>81.989680569744664</v>
      </c>
      <c r="K141" s="1">
        <f t="shared" si="36"/>
        <v>54.251257499545481</v>
      </c>
      <c r="L141" s="1">
        <f t="shared" si="37"/>
        <v>81.615219069836201</v>
      </c>
      <c r="N141" s="1">
        <v>86.33</v>
      </c>
      <c r="O141" s="1">
        <v>78.150000000000006</v>
      </c>
      <c r="P141" s="1">
        <v>86.48</v>
      </c>
      <c r="Q141" s="1">
        <v>56.6</v>
      </c>
      <c r="R141" s="1">
        <v>97.08</v>
      </c>
      <c r="T141" s="1">
        <f t="shared" si="23"/>
        <v>71.887080193600596</v>
      </c>
      <c r="U141" s="1">
        <f t="shared" si="24"/>
        <v>65.577885391444696</v>
      </c>
      <c r="V141" s="1">
        <f t="shared" si="25"/>
        <v>76.317682074507914</v>
      </c>
      <c r="W141" s="1">
        <f t="shared" si="26"/>
        <v>42.006545057875279</v>
      </c>
      <c r="X141" s="1">
        <f t="shared" si="27"/>
        <v>68.204892313252614</v>
      </c>
      <c r="Z141" s="1">
        <f t="shared" si="28"/>
        <v>83.266666666666666</v>
      </c>
      <c r="AA141" s="1">
        <f t="shared" si="29"/>
        <v>69.517499999999998</v>
      </c>
      <c r="AB141" s="1">
        <f t="shared" si="30"/>
        <v>82.678333333333327</v>
      </c>
      <c r="AC141" s="1">
        <f t="shared" si="31"/>
        <v>44.670833333333341</v>
      </c>
      <c r="AD141" s="1">
        <f t="shared" si="32"/>
        <v>83.566666666666677</v>
      </c>
    </row>
    <row r="142" spans="1:30" x14ac:dyDescent="0.3">
      <c r="A142" s="5">
        <v>38443</v>
      </c>
      <c r="B142" s="2">
        <f>BC!C143</f>
        <v>5331.9</v>
      </c>
      <c r="C142" s="2">
        <v>710.3</v>
      </c>
      <c r="D142" s="2">
        <v>3515.7</v>
      </c>
      <c r="E142" s="2">
        <v>125.6</v>
      </c>
      <c r="F142" s="2">
        <v>331.5</v>
      </c>
      <c r="H142" s="1">
        <f t="shared" si="33"/>
        <v>70.046976934117353</v>
      </c>
      <c r="I142" s="1">
        <f t="shared" si="34"/>
        <v>68.794188861985475</v>
      </c>
      <c r="J142" s="1">
        <f t="shared" si="35"/>
        <v>77.798472370260271</v>
      </c>
      <c r="K142" s="1">
        <f t="shared" si="36"/>
        <v>45.669959396400223</v>
      </c>
      <c r="L142" s="1">
        <f t="shared" si="37"/>
        <v>65.351316718963048</v>
      </c>
      <c r="N142" s="1">
        <v>75.41</v>
      </c>
      <c r="O142" s="1">
        <v>69.37</v>
      </c>
      <c r="P142" s="1">
        <v>79.23</v>
      </c>
      <c r="Q142" s="1">
        <v>45.48</v>
      </c>
      <c r="R142" s="1">
        <v>74.12</v>
      </c>
      <c r="T142" s="1">
        <f t="shared" si="23"/>
        <v>72.650469057735322</v>
      </c>
      <c r="U142" s="1">
        <f t="shared" si="24"/>
        <v>66.455205811138015</v>
      </c>
      <c r="V142" s="1">
        <f t="shared" si="25"/>
        <v>77.508768565200867</v>
      </c>
      <c r="W142" s="1">
        <f t="shared" si="26"/>
        <v>42.912550754499733</v>
      </c>
      <c r="X142" s="1">
        <f t="shared" si="27"/>
        <v>69.119942172791639</v>
      </c>
      <c r="Z142" s="1">
        <f t="shared" si="28"/>
        <v>83.303333333333327</v>
      </c>
      <c r="AA142" s="1">
        <f t="shared" si="29"/>
        <v>69.935833333333335</v>
      </c>
      <c r="AB142" s="1">
        <f t="shared" si="30"/>
        <v>83.29</v>
      </c>
      <c r="AC142" s="1">
        <f t="shared" si="31"/>
        <v>45.307500000000005</v>
      </c>
      <c r="AD142" s="1">
        <f t="shared" si="32"/>
        <v>83.930833333333339</v>
      </c>
    </row>
    <row r="143" spans="1:30" x14ac:dyDescent="0.3">
      <c r="A143" s="5">
        <v>38473</v>
      </c>
      <c r="B143" s="2">
        <f>BC!C144</f>
        <v>6372.3</v>
      </c>
      <c r="C143" s="2">
        <v>865.2</v>
      </c>
      <c r="D143" s="2">
        <v>3763</v>
      </c>
      <c r="E143" s="2">
        <v>130.19999999999999</v>
      </c>
      <c r="F143" s="2">
        <v>367.9</v>
      </c>
      <c r="H143" s="1">
        <f t="shared" si="33"/>
        <v>83.715064258008596</v>
      </c>
      <c r="I143" s="1">
        <f t="shared" si="34"/>
        <v>83.79661016949153</v>
      </c>
      <c r="J143" s="1">
        <f t="shared" si="35"/>
        <v>83.27094221045293</v>
      </c>
      <c r="K143" s="1">
        <f t="shared" si="36"/>
        <v>47.34258529786073</v>
      </c>
      <c r="L143" s="1">
        <f t="shared" si="37"/>
        <v>72.527147574378603</v>
      </c>
      <c r="N143" s="1">
        <v>90.16</v>
      </c>
      <c r="O143" s="1">
        <v>83.25</v>
      </c>
      <c r="P143" s="1">
        <v>87.47</v>
      </c>
      <c r="Q143" s="1">
        <v>49.99</v>
      </c>
      <c r="R143" s="1">
        <v>82.38</v>
      </c>
      <c r="T143" s="1">
        <f t="shared" si="23"/>
        <v>74.33292425119906</v>
      </c>
      <c r="U143" s="1">
        <f t="shared" si="24"/>
        <v>68.543179983857939</v>
      </c>
      <c r="V143" s="1">
        <f t="shared" si="25"/>
        <v>79.040270857383106</v>
      </c>
      <c r="W143" s="1">
        <f t="shared" si="26"/>
        <v>43.479183079813339</v>
      </c>
      <c r="X143" s="1">
        <f t="shared" si="27"/>
        <v>69.946279837689531</v>
      </c>
      <c r="Z143" s="1">
        <f t="shared" si="28"/>
        <v>84.349166666666662</v>
      </c>
      <c r="AA143" s="1">
        <f t="shared" si="29"/>
        <v>71.649166666666659</v>
      </c>
      <c r="AB143" s="1">
        <f t="shared" si="30"/>
        <v>84.483333333333334</v>
      </c>
      <c r="AC143" s="1">
        <f t="shared" si="31"/>
        <v>45.820833333333333</v>
      </c>
      <c r="AD143" s="1">
        <f t="shared" si="32"/>
        <v>84.02833333333335</v>
      </c>
    </row>
    <row r="144" spans="1:30" x14ac:dyDescent="0.3">
      <c r="A144" s="5">
        <v>38504</v>
      </c>
      <c r="B144" s="2">
        <f>BC!C145</f>
        <v>6176</v>
      </c>
      <c r="C144" s="2">
        <v>866.7</v>
      </c>
      <c r="D144" s="2">
        <v>3850.2</v>
      </c>
      <c r="E144" s="2">
        <v>144.4</v>
      </c>
      <c r="F144" s="2">
        <v>428.8</v>
      </c>
      <c r="H144" s="1">
        <f t="shared" si="33"/>
        <v>81.136204644706154</v>
      </c>
      <c r="I144" s="1">
        <f t="shared" si="34"/>
        <v>83.941888619854723</v>
      </c>
      <c r="J144" s="1">
        <f t="shared" si="35"/>
        <v>85.200579776424632</v>
      </c>
      <c r="K144" s="1">
        <f t="shared" si="36"/>
        <v>52.505908732804073</v>
      </c>
      <c r="L144" s="1">
        <f t="shared" si="37"/>
        <v>84.532864582477686</v>
      </c>
      <c r="N144" s="1">
        <v>86.49</v>
      </c>
      <c r="O144" s="1">
        <v>82.33</v>
      </c>
      <c r="P144" s="1">
        <v>87.27</v>
      </c>
      <c r="Q144" s="1">
        <v>55.41</v>
      </c>
      <c r="R144" s="1">
        <v>90</v>
      </c>
      <c r="T144" s="1">
        <f t="shared" si="23"/>
        <v>75.039932036167102</v>
      </c>
      <c r="U144" s="1">
        <f t="shared" si="24"/>
        <v>70.428571428571416</v>
      </c>
      <c r="V144" s="1">
        <f t="shared" si="25"/>
        <v>79.482479466251633</v>
      </c>
      <c r="W144" s="1">
        <f t="shared" si="26"/>
        <v>44.363977940730877</v>
      </c>
      <c r="X144" s="1">
        <f t="shared" si="27"/>
        <v>71.709024001577106</v>
      </c>
      <c r="Z144" s="1">
        <f t="shared" si="28"/>
        <v>84.500833333333318</v>
      </c>
      <c r="AA144" s="1">
        <f t="shared" si="29"/>
        <v>73.369166666666686</v>
      </c>
      <c r="AB144" s="1">
        <f t="shared" si="30"/>
        <v>84.535833333333343</v>
      </c>
      <c r="AC144" s="1">
        <f t="shared" si="31"/>
        <v>46.661666666666669</v>
      </c>
      <c r="AD144" s="1">
        <f t="shared" si="32"/>
        <v>84.893333333333345</v>
      </c>
    </row>
    <row r="145" spans="1:30" x14ac:dyDescent="0.3">
      <c r="A145" s="5">
        <v>38534</v>
      </c>
      <c r="B145" s="2">
        <f>BC!C146</f>
        <v>6056.9</v>
      </c>
      <c r="C145" s="2">
        <v>803.7</v>
      </c>
      <c r="D145" s="2">
        <v>3925.3</v>
      </c>
      <c r="E145" s="2">
        <v>133.4</v>
      </c>
      <c r="F145" s="2">
        <v>353.5</v>
      </c>
      <c r="H145" s="1">
        <f t="shared" si="33"/>
        <v>79.571547589462554</v>
      </c>
      <c r="I145" s="1">
        <f t="shared" si="34"/>
        <v>77.84019370460048</v>
      </c>
      <c r="J145" s="1">
        <f t="shared" si="35"/>
        <v>86.862458001246594</v>
      </c>
      <c r="K145" s="1">
        <f t="shared" si="36"/>
        <v>48.506151142355009</v>
      </c>
      <c r="L145" s="1">
        <f t="shared" si="37"/>
        <v>69.688357345862556</v>
      </c>
      <c r="N145" s="1">
        <v>85.69</v>
      </c>
      <c r="O145" s="1">
        <v>80.03</v>
      </c>
      <c r="P145" s="1">
        <v>89.27</v>
      </c>
      <c r="Q145" s="1">
        <v>54.44</v>
      </c>
      <c r="R145" s="1">
        <v>81.31</v>
      </c>
      <c r="T145" s="1">
        <f t="shared" si="23"/>
        <v>75.616551733198165</v>
      </c>
      <c r="U145" s="1">
        <f t="shared" si="24"/>
        <v>71.802259887005647</v>
      </c>
      <c r="V145" s="1">
        <f t="shared" si="25"/>
        <v>80.121819435787543</v>
      </c>
      <c r="W145" s="1">
        <f t="shared" si="26"/>
        <v>44.745772983455545</v>
      </c>
      <c r="X145" s="1">
        <f t="shared" si="27"/>
        <v>71.786236467283274</v>
      </c>
      <c r="Z145" s="1">
        <f t="shared" si="28"/>
        <v>84.453333333333333</v>
      </c>
      <c r="AA145" s="1">
        <f t="shared" si="29"/>
        <v>74.410833333333343</v>
      </c>
      <c r="AB145" s="1">
        <f t="shared" si="30"/>
        <v>84.726666666666674</v>
      </c>
      <c r="AC145" s="1">
        <f t="shared" si="31"/>
        <v>47.361666666666679</v>
      </c>
      <c r="AD145" s="1">
        <f t="shared" si="32"/>
        <v>84.734166666666681</v>
      </c>
    </row>
    <row r="146" spans="1:30" x14ac:dyDescent="0.3">
      <c r="A146" s="5">
        <v>38565</v>
      </c>
      <c r="B146" s="2">
        <f>BC!C147</f>
        <v>7695.8</v>
      </c>
      <c r="C146" s="2">
        <v>959.8</v>
      </c>
      <c r="D146" s="2">
        <v>4546.8999999999996</v>
      </c>
      <c r="E146" s="2">
        <v>160.6</v>
      </c>
      <c r="F146" s="2">
        <v>429.3</v>
      </c>
      <c r="H146" s="1">
        <f t="shared" si="33"/>
        <v>101.1023322060767</v>
      </c>
      <c r="I146" s="1">
        <f t="shared" si="34"/>
        <v>92.958837772397089</v>
      </c>
      <c r="J146" s="1">
        <f t="shared" si="35"/>
        <v>100.61776432014574</v>
      </c>
      <c r="K146" s="1">
        <f t="shared" si="36"/>
        <v>58.396460820556335</v>
      </c>
      <c r="L146" s="1">
        <f t="shared" si="37"/>
        <v>84.631433687634498</v>
      </c>
      <c r="N146" s="1">
        <v>105.62</v>
      </c>
      <c r="O146" s="1">
        <v>93.36</v>
      </c>
      <c r="P146" s="1">
        <v>103.75</v>
      </c>
      <c r="Q146" s="1">
        <v>61.61</v>
      </c>
      <c r="R146" s="1">
        <v>91.89</v>
      </c>
      <c r="T146" s="1">
        <f t="shared" si="23"/>
        <v>77.885260672171952</v>
      </c>
      <c r="U146" s="1">
        <f t="shared" si="24"/>
        <v>74.189669087974167</v>
      </c>
      <c r="V146" s="1">
        <f t="shared" si="25"/>
        <v>81.671024824905302</v>
      </c>
      <c r="W146" s="1">
        <f t="shared" si="26"/>
        <v>46.724440942973153</v>
      </c>
      <c r="X146" s="1">
        <f t="shared" si="27"/>
        <v>73.261487407796793</v>
      </c>
      <c r="Z146" s="1">
        <f t="shared" si="28"/>
        <v>86.053333333333327</v>
      </c>
      <c r="AA146" s="1">
        <f t="shared" si="29"/>
        <v>76.439166666666679</v>
      </c>
      <c r="AB146" s="1">
        <f t="shared" si="30"/>
        <v>85.930833333333339</v>
      </c>
      <c r="AC146" s="1">
        <f t="shared" si="31"/>
        <v>49.453333333333347</v>
      </c>
      <c r="AD146" s="1">
        <f t="shared" si="32"/>
        <v>85.535000000000011</v>
      </c>
    </row>
    <row r="147" spans="1:30" x14ac:dyDescent="0.3">
      <c r="A147" s="5">
        <v>38596</v>
      </c>
      <c r="B147" s="2">
        <f>BC!C148</f>
        <v>6314.9</v>
      </c>
      <c r="C147" s="2">
        <v>943.8</v>
      </c>
      <c r="D147" s="2">
        <v>3871.2</v>
      </c>
      <c r="E147" s="2">
        <v>170.8</v>
      </c>
      <c r="F147" s="2">
        <v>391.4</v>
      </c>
      <c r="H147" s="1">
        <f t="shared" si="33"/>
        <v>82.960981008881944</v>
      </c>
      <c r="I147" s="1">
        <f t="shared" si="34"/>
        <v>91.409200968522995</v>
      </c>
      <c r="J147" s="1">
        <f t="shared" si="35"/>
        <v>85.665286070982035</v>
      </c>
      <c r="K147" s="1">
        <f t="shared" si="36"/>
        <v>62.105326949881828</v>
      </c>
      <c r="L147" s="1">
        <f t="shared" si="37"/>
        <v>77.15989551674852</v>
      </c>
      <c r="N147" s="1">
        <v>86.5</v>
      </c>
      <c r="O147" s="1">
        <v>90.3</v>
      </c>
      <c r="P147" s="1">
        <v>88.28</v>
      </c>
      <c r="Q147" s="1">
        <v>66.91</v>
      </c>
      <c r="R147" s="1">
        <v>88.72</v>
      </c>
      <c r="T147" s="1">
        <f t="shared" ref="T147:T210" si="38">AVERAGE(H136:H147)</f>
        <v>78.500197607471648</v>
      </c>
      <c r="U147" s="1">
        <f t="shared" ref="U147:U210" si="39">AVERAGE(I136:I147)</f>
        <v>76.316384180790962</v>
      </c>
      <c r="V147" s="1">
        <f t="shared" ref="V147:V210" si="40">AVERAGE(J136:J147)</f>
        <v>81.923293956236463</v>
      </c>
      <c r="W147" s="1">
        <f t="shared" ref="W147:W210" si="41">AVERAGE(K136:K147)</f>
        <v>48.33040421792618</v>
      </c>
      <c r="X147" s="1">
        <f t="shared" ref="X147:X210" si="42">AVERAGE(L136:L147)</f>
        <v>73.76254702567725</v>
      </c>
      <c r="Z147" s="1">
        <f t="shared" ref="Z147:Z210" si="43">AVERAGE(N136:N147)</f>
        <v>85.87166666666667</v>
      </c>
      <c r="AA147" s="1">
        <f t="shared" ref="AA147:AA210" si="44">AVERAGE(O136:O147)</f>
        <v>77.7</v>
      </c>
      <c r="AB147" s="1">
        <f t="shared" ref="AB147:AB210" si="45">AVERAGE(P136:P147)</f>
        <v>85.802500000000009</v>
      </c>
      <c r="AC147" s="1">
        <f t="shared" ref="AC147:AC210" si="46">AVERAGE(Q136:Q147)</f>
        <v>51.241666666666667</v>
      </c>
      <c r="AD147" s="1">
        <f t="shared" ref="AD147:AD210" si="47">AVERAGE(R136:R147)</f>
        <v>85.691666666666663</v>
      </c>
    </row>
    <row r="148" spans="1:30" x14ac:dyDescent="0.3">
      <c r="A148" s="5">
        <v>38626</v>
      </c>
      <c r="B148" s="2">
        <f>BC!C149</f>
        <v>6228</v>
      </c>
      <c r="C148" s="2">
        <v>832.8</v>
      </c>
      <c r="D148" s="2">
        <v>3814.1</v>
      </c>
      <c r="E148" s="2">
        <v>169.1</v>
      </c>
      <c r="F148" s="2">
        <v>427.8</v>
      </c>
      <c r="H148" s="1">
        <f t="shared" si="33"/>
        <v>81.819346264124022</v>
      </c>
      <c r="I148" s="1">
        <f t="shared" si="34"/>
        <v>80.658595641646485</v>
      </c>
      <c r="J148" s="1">
        <f t="shared" si="35"/>
        <v>84.401727527209289</v>
      </c>
      <c r="K148" s="1">
        <f t="shared" si="36"/>
        <v>61.487182594994245</v>
      </c>
      <c r="L148" s="1">
        <f t="shared" si="37"/>
        <v>84.335726372164075</v>
      </c>
      <c r="N148" s="1">
        <v>83.75</v>
      </c>
      <c r="O148" s="1">
        <v>83.18</v>
      </c>
      <c r="P148" s="1">
        <v>85.18</v>
      </c>
      <c r="Q148" s="1">
        <v>63.64</v>
      </c>
      <c r="R148" s="1">
        <v>88.33</v>
      </c>
      <c r="T148" s="1">
        <f t="shared" si="38"/>
        <v>78.92442417401719</v>
      </c>
      <c r="U148" s="1">
        <f t="shared" si="39"/>
        <v>77.75060532687651</v>
      </c>
      <c r="V148" s="1">
        <f t="shared" si="40"/>
        <v>82.373800891793508</v>
      </c>
      <c r="W148" s="1">
        <f t="shared" si="41"/>
        <v>50.263620386643233</v>
      </c>
      <c r="X148" s="1">
        <f t="shared" si="42"/>
        <v>75.144157316291825</v>
      </c>
      <c r="Z148" s="1">
        <f t="shared" si="43"/>
        <v>85.71250000000002</v>
      </c>
      <c r="AA148" s="1">
        <f t="shared" si="44"/>
        <v>79.180000000000007</v>
      </c>
      <c r="AB148" s="1">
        <f t="shared" si="45"/>
        <v>85.913333333333341</v>
      </c>
      <c r="AC148" s="1">
        <f t="shared" si="46"/>
        <v>53.110000000000007</v>
      </c>
      <c r="AD148" s="1">
        <f t="shared" si="47"/>
        <v>86.319166666666675</v>
      </c>
    </row>
    <row r="149" spans="1:30" x14ac:dyDescent="0.3">
      <c r="A149" s="5">
        <v>38657</v>
      </c>
      <c r="B149" s="2">
        <f>BC!C150</f>
        <v>6712.2</v>
      </c>
      <c r="C149" s="2">
        <v>877.9</v>
      </c>
      <c r="D149" s="2">
        <v>4102.7</v>
      </c>
      <c r="E149" s="2">
        <v>231.3</v>
      </c>
      <c r="F149" s="2">
        <v>458.3</v>
      </c>
      <c r="H149" s="1">
        <f t="shared" si="33"/>
        <v>88.180445728011122</v>
      </c>
      <c r="I149" s="1">
        <f t="shared" si="34"/>
        <v>85.026634382566584</v>
      </c>
      <c r="J149" s="1">
        <f t="shared" si="35"/>
        <v>90.788119746698186</v>
      </c>
      <c r="K149" s="1">
        <f t="shared" si="36"/>
        <v>84.103993697351683</v>
      </c>
      <c r="L149" s="1">
        <f t="shared" si="37"/>
        <v>90.34844178672931</v>
      </c>
      <c r="N149" s="1">
        <v>91.2</v>
      </c>
      <c r="O149" s="1">
        <v>83.14</v>
      </c>
      <c r="P149" s="1">
        <v>92.89</v>
      </c>
      <c r="Q149" s="1">
        <v>88.91</v>
      </c>
      <c r="R149" s="1">
        <v>95.93</v>
      </c>
      <c r="T149" s="1">
        <f t="shared" si="38"/>
        <v>79.61862305362115</v>
      </c>
      <c r="U149" s="1">
        <f t="shared" si="39"/>
        <v>78.766747376916882</v>
      </c>
      <c r="V149" s="1">
        <f t="shared" si="40"/>
        <v>82.899177174807008</v>
      </c>
      <c r="W149" s="1">
        <f t="shared" si="41"/>
        <v>52.972547118356466</v>
      </c>
      <c r="X149" s="1">
        <f t="shared" si="42"/>
        <v>76.092063544216444</v>
      </c>
      <c r="Z149" s="1">
        <f t="shared" si="43"/>
        <v>85.736666666666665</v>
      </c>
      <c r="AA149" s="1">
        <f t="shared" si="44"/>
        <v>79.56750000000001</v>
      </c>
      <c r="AB149" s="1">
        <f t="shared" si="45"/>
        <v>86.060833333333335</v>
      </c>
      <c r="AC149" s="1">
        <f t="shared" si="46"/>
        <v>56.014999999999993</v>
      </c>
      <c r="AD149" s="1">
        <f t="shared" si="47"/>
        <v>86.415000000000006</v>
      </c>
    </row>
    <row r="150" spans="1:30" x14ac:dyDescent="0.3">
      <c r="A150" s="5">
        <v>38687</v>
      </c>
      <c r="B150" s="2">
        <f>BC!C151</f>
        <v>6560.5</v>
      </c>
      <c r="C150" s="2">
        <v>967.2</v>
      </c>
      <c r="D150" s="2">
        <v>3802.1</v>
      </c>
      <c r="E150" s="2">
        <v>181</v>
      </c>
      <c r="F150" s="2">
        <v>471.8</v>
      </c>
      <c r="H150" s="1">
        <f t="shared" si="33"/>
        <v>86.187511426747861</v>
      </c>
      <c r="I150" s="1">
        <f t="shared" si="34"/>
        <v>93.675544794188866</v>
      </c>
      <c r="J150" s="1">
        <f t="shared" si="35"/>
        <v>84.136181073176488</v>
      </c>
      <c r="K150" s="1">
        <f t="shared" si="36"/>
        <v>65.814193079207328</v>
      </c>
      <c r="L150" s="1">
        <f t="shared" si="37"/>
        <v>93.009807625963091</v>
      </c>
      <c r="N150" s="1">
        <v>89.88</v>
      </c>
      <c r="O150" s="1">
        <v>97.21</v>
      </c>
      <c r="P150" s="1">
        <v>86.36</v>
      </c>
      <c r="Q150" s="1">
        <v>67.209999999999994</v>
      </c>
      <c r="R150" s="1">
        <v>102.76</v>
      </c>
      <c r="T150" s="1">
        <f t="shared" si="38"/>
        <v>80.576006621218781</v>
      </c>
      <c r="U150" s="1">
        <f t="shared" si="39"/>
        <v>80.003228410008077</v>
      </c>
      <c r="V150" s="1">
        <f t="shared" si="40"/>
        <v>83.694341278827451</v>
      </c>
      <c r="W150" s="1">
        <f t="shared" si="41"/>
        <v>54.708805526937766</v>
      </c>
      <c r="X150" s="1">
        <f t="shared" si="42"/>
        <v>77.573885758407116</v>
      </c>
      <c r="Z150" s="1">
        <f t="shared" si="43"/>
        <v>86.108333333333334</v>
      </c>
      <c r="AA150" s="1">
        <f t="shared" si="44"/>
        <v>80.635000000000005</v>
      </c>
      <c r="AB150" s="1">
        <f t="shared" si="45"/>
        <v>86.465833333333322</v>
      </c>
      <c r="AC150" s="1">
        <f t="shared" si="46"/>
        <v>57.639166666666661</v>
      </c>
      <c r="AD150" s="1">
        <f t="shared" si="47"/>
        <v>87.669166666666669</v>
      </c>
    </row>
    <row r="151" spans="1:30" x14ac:dyDescent="0.3">
      <c r="A151" s="5">
        <v>38718</v>
      </c>
      <c r="B151" s="2">
        <f>BC!C152</f>
        <v>6451.8</v>
      </c>
      <c r="C151" s="2">
        <v>889.3</v>
      </c>
      <c r="D151" s="2">
        <v>4023.9</v>
      </c>
      <c r="E151" s="2">
        <v>172.3</v>
      </c>
      <c r="F151" s="2">
        <v>433.8</v>
      </c>
      <c r="H151" s="1">
        <f t="shared" si="33"/>
        <v>84.759482695387817</v>
      </c>
      <c r="I151" s="1">
        <f t="shared" si="34"/>
        <v>86.130750605326881</v>
      </c>
      <c r="J151" s="1">
        <f t="shared" si="35"/>
        <v>89.044364698549444</v>
      </c>
      <c r="K151" s="1">
        <f t="shared" si="36"/>
        <v>62.650748439488517</v>
      </c>
      <c r="L151" s="1">
        <f t="shared" si="37"/>
        <v>85.518555634045754</v>
      </c>
      <c r="N151" s="1">
        <v>88.46</v>
      </c>
      <c r="O151" s="1">
        <v>88.01</v>
      </c>
      <c r="P151" s="1">
        <v>91.42</v>
      </c>
      <c r="Q151" s="1">
        <v>65.489999999999995</v>
      </c>
      <c r="R151" s="1">
        <v>92.2</v>
      </c>
      <c r="T151" s="1">
        <f t="shared" si="38"/>
        <v>81.877807421939607</v>
      </c>
      <c r="U151" s="1">
        <f t="shared" si="39"/>
        <v>81.771589991928977</v>
      </c>
      <c r="V151" s="1">
        <f t="shared" si="40"/>
        <v>84.805210611531351</v>
      </c>
      <c r="W151" s="1">
        <f t="shared" si="41"/>
        <v>56.754136112962861</v>
      </c>
      <c r="X151" s="1">
        <f t="shared" si="42"/>
        <v>79.440127482709329</v>
      </c>
      <c r="Z151" s="1">
        <f t="shared" si="43"/>
        <v>86.935000000000002</v>
      </c>
      <c r="AA151" s="1">
        <f t="shared" si="44"/>
        <v>82.418333333333337</v>
      </c>
      <c r="AB151" s="1">
        <f t="shared" si="45"/>
        <v>87.407500000000013</v>
      </c>
      <c r="AC151" s="1">
        <f t="shared" si="46"/>
        <v>59.818333333333335</v>
      </c>
      <c r="AD151" s="1">
        <f t="shared" si="47"/>
        <v>88.731666666666683</v>
      </c>
    </row>
    <row r="152" spans="1:30" x14ac:dyDescent="0.3">
      <c r="A152" s="5">
        <v>38749</v>
      </c>
      <c r="B152" s="2">
        <f>BC!C153</f>
        <v>5953.2</v>
      </c>
      <c r="C152" s="2">
        <v>803</v>
      </c>
      <c r="D152" s="2">
        <v>3627.3</v>
      </c>
      <c r="E152" s="2">
        <v>141.1</v>
      </c>
      <c r="F152" s="2">
        <v>394.6</v>
      </c>
      <c r="H152" s="1">
        <f t="shared" si="33"/>
        <v>78.209205552277311</v>
      </c>
      <c r="I152" s="1">
        <f t="shared" si="34"/>
        <v>77.772397094431</v>
      </c>
      <c r="J152" s="1">
        <f t="shared" si="35"/>
        <v>80.268054392765336</v>
      </c>
      <c r="K152" s="1">
        <f t="shared" si="36"/>
        <v>51.305981455669354</v>
      </c>
      <c r="L152" s="1">
        <f t="shared" si="37"/>
        <v>77.790737789752086</v>
      </c>
      <c r="N152" s="1">
        <v>81.55</v>
      </c>
      <c r="O152" s="1">
        <v>77.959999999999994</v>
      </c>
      <c r="P152" s="1">
        <v>82.94</v>
      </c>
      <c r="Q152" s="1">
        <v>52.56</v>
      </c>
      <c r="R152" s="1">
        <v>82.7</v>
      </c>
      <c r="T152" s="1">
        <f t="shared" si="38"/>
        <v>82.943902468396516</v>
      </c>
      <c r="U152" s="1">
        <f t="shared" si="39"/>
        <v>83.31476997578693</v>
      </c>
      <c r="V152" s="1">
        <f t="shared" si="40"/>
        <v>85.836969229804609</v>
      </c>
      <c r="W152" s="1">
        <f t="shared" si="41"/>
        <v>57.844979092176239</v>
      </c>
      <c r="X152" s="1">
        <f t="shared" si="42"/>
        <v>80.54245864204627</v>
      </c>
      <c r="Z152" s="1">
        <f t="shared" si="43"/>
        <v>87.586666666666687</v>
      </c>
      <c r="AA152" s="1">
        <f t="shared" si="44"/>
        <v>83.857500000000002</v>
      </c>
      <c r="AB152" s="1">
        <f t="shared" si="45"/>
        <v>88.37833333333333</v>
      </c>
      <c r="AC152" s="1">
        <f t="shared" si="46"/>
        <v>60.6875</v>
      </c>
      <c r="AD152" s="1">
        <f t="shared" si="47"/>
        <v>88.951666666666668</v>
      </c>
    </row>
    <row r="153" spans="1:30" x14ac:dyDescent="0.3">
      <c r="A153" s="5">
        <v>38777</v>
      </c>
      <c r="B153" s="2">
        <f>BC!C154</f>
        <v>7706.1</v>
      </c>
      <c r="C153" s="2">
        <v>1071</v>
      </c>
      <c r="D153" s="2">
        <v>4616.2</v>
      </c>
      <c r="E153" s="2">
        <v>244.2</v>
      </c>
      <c r="F153" s="2">
        <v>499.1</v>
      </c>
      <c r="H153" s="1">
        <f t="shared" si="33"/>
        <v>101.23764679607677</v>
      </c>
      <c r="I153" s="1">
        <f t="shared" si="34"/>
        <v>103.72881355932203</v>
      </c>
      <c r="J153" s="1">
        <f t="shared" si="35"/>
        <v>102.15129509218518</v>
      </c>
      <c r="K153" s="1">
        <f t="shared" si="36"/>
        <v>88.794618507969219</v>
      </c>
      <c r="L153" s="1">
        <f t="shared" si="37"/>
        <v>98.391680767524761</v>
      </c>
      <c r="N153" s="1">
        <v>102.26</v>
      </c>
      <c r="O153" s="1">
        <v>101.18</v>
      </c>
      <c r="P153" s="1">
        <v>102.07</v>
      </c>
      <c r="Q153" s="1">
        <v>88.24</v>
      </c>
      <c r="R153" s="1">
        <v>93.86</v>
      </c>
      <c r="T153" s="1">
        <f t="shared" si="38"/>
        <v>84.91056209198986</v>
      </c>
      <c r="U153" s="1">
        <f t="shared" si="39"/>
        <v>85.477804681194513</v>
      </c>
      <c r="V153" s="1">
        <f t="shared" si="40"/>
        <v>87.517103773341333</v>
      </c>
      <c r="W153" s="1">
        <f t="shared" si="41"/>
        <v>60.723592509544879</v>
      </c>
      <c r="X153" s="1">
        <f t="shared" si="42"/>
        <v>81.940497116853649</v>
      </c>
      <c r="Z153" s="1">
        <f t="shared" si="43"/>
        <v>88.914166666666674</v>
      </c>
      <c r="AA153" s="1">
        <f t="shared" si="44"/>
        <v>85.776666666666685</v>
      </c>
      <c r="AB153" s="1">
        <f t="shared" si="45"/>
        <v>89.677499999999995</v>
      </c>
      <c r="AC153" s="1">
        <f t="shared" si="46"/>
        <v>63.324166666666677</v>
      </c>
      <c r="AD153" s="1">
        <f t="shared" si="47"/>
        <v>88.683333333333337</v>
      </c>
    </row>
    <row r="154" spans="1:30" x14ac:dyDescent="0.3">
      <c r="A154" s="5">
        <v>38808</v>
      </c>
      <c r="B154" s="2">
        <f>BC!C155</f>
        <v>6741.5</v>
      </c>
      <c r="C154" s="2">
        <v>897.5</v>
      </c>
      <c r="D154" s="2">
        <v>3983.2</v>
      </c>
      <c r="E154" s="2">
        <v>232</v>
      </c>
      <c r="F154" s="2">
        <v>389.5</v>
      </c>
      <c r="H154" s="1">
        <f t="shared" si="33"/>
        <v>88.565369755875409</v>
      </c>
      <c r="I154" s="1">
        <f t="shared" si="34"/>
        <v>86.924939467312342</v>
      </c>
      <c r="J154" s="1">
        <f t="shared" si="35"/>
        <v>88.14371964195486</v>
      </c>
      <c r="K154" s="1">
        <f t="shared" si="36"/>
        <v>84.3585237258348</v>
      </c>
      <c r="L154" s="1">
        <f t="shared" si="37"/>
        <v>76.785332917152658</v>
      </c>
      <c r="N154" s="1">
        <v>88.91</v>
      </c>
      <c r="O154" s="1">
        <v>84.6</v>
      </c>
      <c r="P154" s="1">
        <v>87.96</v>
      </c>
      <c r="Q154" s="1">
        <v>84.04</v>
      </c>
      <c r="R154" s="1">
        <v>80.8</v>
      </c>
      <c r="T154" s="1">
        <f t="shared" si="38"/>
        <v>86.453761493803029</v>
      </c>
      <c r="U154" s="1">
        <f t="shared" si="39"/>
        <v>86.988700564971751</v>
      </c>
      <c r="V154" s="1">
        <f t="shared" si="40"/>
        <v>88.379207712649205</v>
      </c>
      <c r="W154" s="1">
        <f t="shared" si="41"/>
        <v>63.947639536997748</v>
      </c>
      <c r="X154" s="1">
        <f t="shared" si="42"/>
        <v>82.893331800036123</v>
      </c>
      <c r="Z154" s="1">
        <f t="shared" si="43"/>
        <v>90.039166666666674</v>
      </c>
      <c r="AA154" s="1">
        <f t="shared" si="44"/>
        <v>87.045833333333334</v>
      </c>
      <c r="AB154" s="1">
        <f t="shared" si="45"/>
        <v>90.404999999999987</v>
      </c>
      <c r="AC154" s="1">
        <f t="shared" si="46"/>
        <v>66.53749999999998</v>
      </c>
      <c r="AD154" s="1">
        <f t="shared" si="47"/>
        <v>89.240000000000009</v>
      </c>
    </row>
    <row r="155" spans="1:30" x14ac:dyDescent="0.3">
      <c r="A155" s="5">
        <v>38838</v>
      </c>
      <c r="B155" s="2">
        <f>BC!C156</f>
        <v>7289.1</v>
      </c>
      <c r="C155" s="2">
        <v>1024.3</v>
      </c>
      <c r="D155" s="2">
        <v>4256.7</v>
      </c>
      <c r="E155" s="2">
        <v>258.60000000000002</v>
      </c>
      <c r="F155" s="2">
        <v>497.8</v>
      </c>
      <c r="H155" s="1">
        <f t="shared" si="33"/>
        <v>95.759376501898913</v>
      </c>
      <c r="I155" s="1">
        <f t="shared" si="34"/>
        <v>99.205811138014525</v>
      </c>
      <c r="J155" s="1">
        <f t="shared" si="35"/>
        <v>94.195965906785815</v>
      </c>
      <c r="K155" s="1">
        <f t="shared" si="36"/>
        <v>94.030664808193464</v>
      </c>
      <c r="L155" s="1">
        <f t="shared" si="37"/>
        <v>98.135401094117057</v>
      </c>
      <c r="N155" s="1">
        <v>94.51</v>
      </c>
      <c r="O155" s="1">
        <v>97.63</v>
      </c>
      <c r="P155" s="1">
        <v>92.9</v>
      </c>
      <c r="Q155" s="1">
        <v>92.34</v>
      </c>
      <c r="R155" s="1">
        <v>98.4</v>
      </c>
      <c r="T155" s="1">
        <f t="shared" si="38"/>
        <v>87.457454180793889</v>
      </c>
      <c r="U155" s="1">
        <f t="shared" si="39"/>
        <v>88.272800645682011</v>
      </c>
      <c r="V155" s="1">
        <f t="shared" si="40"/>
        <v>89.289626354010295</v>
      </c>
      <c r="W155" s="1">
        <f t="shared" si="41"/>
        <v>67.838312829525478</v>
      </c>
      <c r="X155" s="1">
        <f t="shared" si="42"/>
        <v>85.027352926681004</v>
      </c>
      <c r="Z155" s="1">
        <f t="shared" si="43"/>
        <v>90.401666666666657</v>
      </c>
      <c r="AA155" s="1">
        <f t="shared" si="44"/>
        <v>88.244166666666672</v>
      </c>
      <c r="AB155" s="1">
        <f t="shared" si="45"/>
        <v>90.857500000000002</v>
      </c>
      <c r="AC155" s="1">
        <f t="shared" si="46"/>
        <v>70.066666666666649</v>
      </c>
      <c r="AD155" s="1">
        <f t="shared" si="47"/>
        <v>90.575000000000003</v>
      </c>
    </row>
    <row r="156" spans="1:30" x14ac:dyDescent="0.3">
      <c r="A156" s="5">
        <v>38869</v>
      </c>
      <c r="B156" s="2">
        <f>BC!C157</f>
        <v>7370.6</v>
      </c>
      <c r="C156" s="2">
        <v>1053.2</v>
      </c>
      <c r="D156" s="2">
        <v>4257</v>
      </c>
      <c r="E156" s="2">
        <v>274.2</v>
      </c>
      <c r="F156" s="2">
        <v>468.6</v>
      </c>
      <c r="H156" s="1">
        <f t="shared" si="33"/>
        <v>96.830069616948052</v>
      </c>
      <c r="I156" s="1">
        <f t="shared" si="34"/>
        <v>102.00484261501211</v>
      </c>
      <c r="J156" s="1">
        <f t="shared" si="35"/>
        <v>94.202604568136636</v>
      </c>
      <c r="K156" s="1">
        <f t="shared" si="36"/>
        <v>99.703048300103035</v>
      </c>
      <c r="L156" s="1">
        <f t="shared" si="37"/>
        <v>92.378965352959526</v>
      </c>
      <c r="N156" s="1">
        <v>94.98</v>
      </c>
      <c r="O156" s="1">
        <v>100.54</v>
      </c>
      <c r="P156" s="1">
        <v>93.84</v>
      </c>
      <c r="Q156" s="1">
        <v>98.25</v>
      </c>
      <c r="R156" s="1">
        <v>88.04</v>
      </c>
      <c r="T156" s="1">
        <f t="shared" si="38"/>
        <v>88.765276261814051</v>
      </c>
      <c r="U156" s="1">
        <f t="shared" si="39"/>
        <v>89.778046811945117</v>
      </c>
      <c r="V156" s="1">
        <f t="shared" si="40"/>
        <v>90.039795086652944</v>
      </c>
      <c r="W156" s="1">
        <f t="shared" si="41"/>
        <v>71.771407793467063</v>
      </c>
      <c r="X156" s="1">
        <f t="shared" si="42"/>
        <v>85.681194657554485</v>
      </c>
      <c r="Z156" s="1">
        <f t="shared" si="43"/>
        <v>91.109166666666667</v>
      </c>
      <c r="AA156" s="1">
        <f t="shared" si="44"/>
        <v>89.76166666666667</v>
      </c>
      <c r="AB156" s="1">
        <f t="shared" si="45"/>
        <v>91.404999999999987</v>
      </c>
      <c r="AC156" s="1">
        <f t="shared" si="46"/>
        <v>73.63666666666667</v>
      </c>
      <c r="AD156" s="1">
        <f t="shared" si="47"/>
        <v>90.411666666666676</v>
      </c>
    </row>
    <row r="157" spans="1:30" x14ac:dyDescent="0.3">
      <c r="A157" s="5">
        <v>38899</v>
      </c>
      <c r="B157" s="2">
        <f>BC!C158</f>
        <v>7991.2</v>
      </c>
      <c r="C157" s="2">
        <v>1075.4000000000001</v>
      </c>
      <c r="D157" s="2">
        <v>4841.8</v>
      </c>
      <c r="E157" s="2">
        <v>301.2</v>
      </c>
      <c r="F157" s="2">
        <v>486.4</v>
      </c>
      <c r="H157" s="1">
        <f t="shared" si="33"/>
        <v>104.98310209792355</v>
      </c>
      <c r="I157" s="1">
        <f t="shared" si="34"/>
        <v>104.15496368038743</v>
      </c>
      <c r="J157" s="1">
        <f t="shared" si="35"/>
        <v>107.14356842800187</v>
      </c>
      <c r="K157" s="1">
        <f t="shared" si="36"/>
        <v>109.52063511302346</v>
      </c>
      <c r="L157" s="1">
        <f t="shared" si="37"/>
        <v>95.888025496541857</v>
      </c>
      <c r="N157" s="1">
        <v>104.3</v>
      </c>
      <c r="O157" s="1">
        <v>104.41</v>
      </c>
      <c r="P157" s="1">
        <v>107.06</v>
      </c>
      <c r="Q157" s="1">
        <v>113.98</v>
      </c>
      <c r="R157" s="1">
        <v>98.79</v>
      </c>
      <c r="T157" s="1">
        <f t="shared" si="38"/>
        <v>90.882905804185796</v>
      </c>
      <c r="U157" s="1">
        <f t="shared" si="39"/>
        <v>91.970944309927361</v>
      </c>
      <c r="V157" s="1">
        <f t="shared" si="40"/>
        <v>91.729887622215884</v>
      </c>
      <c r="W157" s="1">
        <f t="shared" si="41"/>
        <v>76.85594812435609</v>
      </c>
      <c r="X157" s="1">
        <f t="shared" si="42"/>
        <v>87.86450033677778</v>
      </c>
      <c r="Z157" s="1">
        <f t="shared" si="43"/>
        <v>92.659999999999982</v>
      </c>
      <c r="AA157" s="1">
        <f t="shared" si="44"/>
        <v>91.793333333333351</v>
      </c>
      <c r="AB157" s="1">
        <f t="shared" si="45"/>
        <v>92.887499999999989</v>
      </c>
      <c r="AC157" s="1">
        <f t="shared" si="46"/>
        <v>78.598333333333329</v>
      </c>
      <c r="AD157" s="1">
        <f t="shared" si="47"/>
        <v>91.868333333333339</v>
      </c>
    </row>
    <row r="158" spans="1:30" x14ac:dyDescent="0.3">
      <c r="A158" s="5">
        <v>38930</v>
      </c>
      <c r="B158" s="2">
        <f>BC!C159</f>
        <v>9120.7999999999993</v>
      </c>
      <c r="C158" s="2">
        <v>1100.9000000000001</v>
      </c>
      <c r="D158" s="2">
        <v>5353.8</v>
      </c>
      <c r="E158" s="2">
        <v>328.1</v>
      </c>
      <c r="F158" s="2">
        <v>579</v>
      </c>
      <c r="H158" s="1">
        <f t="shared" si="33"/>
        <v>119.82304004589311</v>
      </c>
      <c r="I158" s="1">
        <f t="shared" si="34"/>
        <v>106.62469733656175</v>
      </c>
      <c r="J158" s="1">
        <f t="shared" si="35"/>
        <v>118.47355046673476</v>
      </c>
      <c r="K158" s="1">
        <f t="shared" si="36"/>
        <v>119.30186049330344</v>
      </c>
      <c r="L158" s="1">
        <f t="shared" si="37"/>
        <v>114.14302377158252</v>
      </c>
      <c r="N158" s="1">
        <v>117.33</v>
      </c>
      <c r="O158" s="1">
        <v>107.83</v>
      </c>
      <c r="P158" s="1">
        <v>118.8</v>
      </c>
      <c r="Q158" s="1">
        <v>116.72</v>
      </c>
      <c r="R158" s="1">
        <v>111.38</v>
      </c>
      <c r="T158" s="1">
        <f t="shared" si="38"/>
        <v>92.442964790837152</v>
      </c>
      <c r="U158" s="1">
        <f t="shared" si="39"/>
        <v>93.109765940274414</v>
      </c>
      <c r="V158" s="1">
        <f t="shared" si="40"/>
        <v>93.217869801098303</v>
      </c>
      <c r="W158" s="1">
        <f t="shared" si="41"/>
        <v>81.931398097085022</v>
      </c>
      <c r="X158" s="1">
        <f t="shared" si="42"/>
        <v>90.323799510440097</v>
      </c>
      <c r="Z158" s="1">
        <f t="shared" si="43"/>
        <v>93.635833333333323</v>
      </c>
      <c r="AA158" s="1">
        <f t="shared" si="44"/>
        <v>92.999166666666667</v>
      </c>
      <c r="AB158" s="1">
        <f t="shared" si="45"/>
        <v>94.141666666666666</v>
      </c>
      <c r="AC158" s="1">
        <f t="shared" si="46"/>
        <v>83.190833333333345</v>
      </c>
      <c r="AD158" s="1">
        <f t="shared" si="47"/>
        <v>93.492499999999993</v>
      </c>
    </row>
    <row r="159" spans="1:30" x14ac:dyDescent="0.3">
      <c r="A159" s="5">
        <v>38961</v>
      </c>
      <c r="B159" s="2">
        <f>BC!C160</f>
        <v>8108.5</v>
      </c>
      <c r="C159" s="2">
        <v>1075</v>
      </c>
      <c r="D159" s="2">
        <v>4855</v>
      </c>
      <c r="E159" s="2">
        <v>331.4</v>
      </c>
      <c r="F159" s="2">
        <v>544.20000000000005</v>
      </c>
      <c r="H159" s="1">
        <f t="shared" si="33"/>
        <v>106.52411194326423</v>
      </c>
      <c r="I159" s="1">
        <f t="shared" si="34"/>
        <v>104.11622276029055</v>
      </c>
      <c r="J159" s="1">
        <f t="shared" si="35"/>
        <v>107.43566952743795</v>
      </c>
      <c r="K159" s="1">
        <f t="shared" si="36"/>
        <v>120.50178777043816</v>
      </c>
      <c r="L159" s="1">
        <f t="shared" si="37"/>
        <v>107.28261405266876</v>
      </c>
      <c r="N159" s="1">
        <v>105</v>
      </c>
      <c r="O159" s="1">
        <v>103.61</v>
      </c>
      <c r="P159" s="1">
        <v>107.34</v>
      </c>
      <c r="Q159" s="1">
        <v>119.17</v>
      </c>
      <c r="R159" s="1">
        <v>106.98</v>
      </c>
      <c r="T159" s="1">
        <f t="shared" si="38"/>
        <v>94.406559035369014</v>
      </c>
      <c r="U159" s="1">
        <f t="shared" si="39"/>
        <v>94.168684422921714</v>
      </c>
      <c r="V159" s="1">
        <f t="shared" si="40"/>
        <v>95.032068422469649</v>
      </c>
      <c r="W159" s="1">
        <f t="shared" si="41"/>
        <v>86.797769832131394</v>
      </c>
      <c r="X159" s="1">
        <f t="shared" si="42"/>
        <v>92.834026055100125</v>
      </c>
      <c r="Z159" s="1">
        <f t="shared" si="43"/>
        <v>95.177499999999995</v>
      </c>
      <c r="AA159" s="1">
        <f t="shared" si="44"/>
        <v>94.108333333333306</v>
      </c>
      <c r="AB159" s="1">
        <f t="shared" si="45"/>
        <v>95.73</v>
      </c>
      <c r="AC159" s="1">
        <f t="shared" si="46"/>
        <v>87.545833333333348</v>
      </c>
      <c r="AD159" s="1">
        <f t="shared" si="47"/>
        <v>95.014166666666654</v>
      </c>
    </row>
    <row r="160" spans="1:30" x14ac:dyDescent="0.3">
      <c r="A160" s="5">
        <v>38991</v>
      </c>
      <c r="B160" s="2">
        <f>BC!C161</f>
        <v>8735</v>
      </c>
      <c r="C160" s="2">
        <v>1145</v>
      </c>
      <c r="D160" s="2">
        <v>5200.8999999999996</v>
      </c>
      <c r="E160" s="2">
        <v>321.89999999999998</v>
      </c>
      <c r="F160" s="2">
        <v>581.1</v>
      </c>
      <c r="H160" s="1">
        <f t="shared" si="33"/>
        <v>114.75465472336597</v>
      </c>
      <c r="I160" s="1">
        <f t="shared" si="34"/>
        <v>110.8958837772397</v>
      </c>
      <c r="J160" s="1">
        <f t="shared" si="35"/>
        <v>115.09004606493346</v>
      </c>
      <c r="K160" s="1">
        <f t="shared" si="36"/>
        <v>117.04745166959577</v>
      </c>
      <c r="L160" s="1">
        <f t="shared" si="37"/>
        <v>114.5570140132411</v>
      </c>
      <c r="N160" s="1">
        <v>114.06</v>
      </c>
      <c r="O160" s="1">
        <v>112.3</v>
      </c>
      <c r="P160" s="1">
        <v>114.33</v>
      </c>
      <c r="Q160" s="1">
        <v>115.73</v>
      </c>
      <c r="R160" s="1">
        <v>111.74</v>
      </c>
      <c r="T160" s="1">
        <f t="shared" si="38"/>
        <v>97.15116807363917</v>
      </c>
      <c r="U160" s="1">
        <f t="shared" si="39"/>
        <v>96.688458434221147</v>
      </c>
      <c r="V160" s="1">
        <f t="shared" si="40"/>
        <v>97.589428300613335</v>
      </c>
      <c r="W160" s="1">
        <f t="shared" si="41"/>
        <v>91.427792255014836</v>
      </c>
      <c r="X160" s="1">
        <f t="shared" si="42"/>
        <v>95.352466691856534</v>
      </c>
      <c r="Z160" s="1">
        <f t="shared" si="43"/>
        <v>97.703333333333333</v>
      </c>
      <c r="AA160" s="1">
        <f t="shared" si="44"/>
        <v>96.534999999999982</v>
      </c>
      <c r="AB160" s="1">
        <f t="shared" si="45"/>
        <v>98.15916666666665</v>
      </c>
      <c r="AC160" s="1">
        <f t="shared" si="46"/>
        <v>91.88666666666667</v>
      </c>
      <c r="AD160" s="1">
        <f t="shared" si="47"/>
        <v>96.964999999999989</v>
      </c>
    </row>
    <row r="161" spans="1:30" x14ac:dyDescent="0.3">
      <c r="A161" s="5">
        <v>39022</v>
      </c>
      <c r="B161" s="2">
        <f>BC!C162</f>
        <v>8661.7000000000007</v>
      </c>
      <c r="C161" s="2">
        <v>1104.5999999999999</v>
      </c>
      <c r="D161" s="2">
        <v>4953.3</v>
      </c>
      <c r="E161" s="2">
        <v>351</v>
      </c>
      <c r="F161" s="2">
        <v>625.4</v>
      </c>
      <c r="H161" s="1">
        <f t="shared" si="33"/>
        <v>113.7916877867635</v>
      </c>
      <c r="I161" s="1">
        <f t="shared" si="34"/>
        <v>106.98305084745762</v>
      </c>
      <c r="J161" s="1">
        <f t="shared" si="35"/>
        <v>109.61093756339</v>
      </c>
      <c r="K161" s="1">
        <f t="shared" si="36"/>
        <v>127.62862856796559</v>
      </c>
      <c r="L161" s="1">
        <f t="shared" si="37"/>
        <v>123.29023673013421</v>
      </c>
      <c r="N161" s="1">
        <v>113.26</v>
      </c>
      <c r="O161" s="1">
        <v>109.97</v>
      </c>
      <c r="P161" s="1">
        <v>108.22</v>
      </c>
      <c r="Q161" s="1">
        <v>128.94999999999999</v>
      </c>
      <c r="R161" s="1">
        <v>118.77</v>
      </c>
      <c r="T161" s="1">
        <f t="shared" si="38"/>
        <v>99.285438245201874</v>
      </c>
      <c r="U161" s="1">
        <f t="shared" si="39"/>
        <v>98.518159806295401</v>
      </c>
      <c r="V161" s="1">
        <f t="shared" si="40"/>
        <v>99.157996452004326</v>
      </c>
      <c r="W161" s="1">
        <f t="shared" si="41"/>
        <v>95.054845160899333</v>
      </c>
      <c r="X161" s="1">
        <f t="shared" si="42"/>
        <v>98.097616270473623</v>
      </c>
      <c r="Z161" s="1">
        <f t="shared" si="43"/>
        <v>99.541666666666671</v>
      </c>
      <c r="AA161" s="1">
        <f t="shared" si="44"/>
        <v>98.770833333333329</v>
      </c>
      <c r="AB161" s="1">
        <f t="shared" si="45"/>
        <v>99.436666666666667</v>
      </c>
      <c r="AC161" s="1">
        <f t="shared" si="46"/>
        <v>95.223333333333343</v>
      </c>
      <c r="AD161" s="1">
        <f t="shared" si="47"/>
        <v>98.868333333333325</v>
      </c>
    </row>
    <row r="162" spans="1:30" x14ac:dyDescent="0.3">
      <c r="A162" s="5">
        <v>39052</v>
      </c>
      <c r="B162" s="2">
        <f>BC!C163</f>
        <v>7213.2</v>
      </c>
      <c r="C162" s="2">
        <v>1150.8</v>
      </c>
      <c r="D162" s="2">
        <v>4258.7</v>
      </c>
      <c r="E162" s="2">
        <v>344.2</v>
      </c>
      <c r="F162" s="2">
        <v>587.6</v>
      </c>
      <c r="H162" s="1">
        <f t="shared" si="33"/>
        <v>94.762252484325529</v>
      </c>
      <c r="I162" s="1">
        <f t="shared" si="34"/>
        <v>111.45762711864407</v>
      </c>
      <c r="J162" s="1">
        <f t="shared" si="35"/>
        <v>94.240223649124616</v>
      </c>
      <c r="K162" s="1">
        <f t="shared" si="36"/>
        <v>125.15605114841526</v>
      </c>
      <c r="L162" s="1">
        <f t="shared" si="37"/>
        <v>115.83841238027959</v>
      </c>
      <c r="N162" s="1">
        <v>95.37</v>
      </c>
      <c r="O162" s="1">
        <v>111.95</v>
      </c>
      <c r="P162" s="1">
        <v>93.11</v>
      </c>
      <c r="Q162" s="1">
        <v>124.53</v>
      </c>
      <c r="R162" s="1">
        <v>116.34</v>
      </c>
      <c r="T162" s="1">
        <f t="shared" si="38"/>
        <v>100</v>
      </c>
      <c r="U162" s="1">
        <f t="shared" si="39"/>
        <v>100</v>
      </c>
      <c r="V162" s="1">
        <f t="shared" si="40"/>
        <v>100</v>
      </c>
      <c r="W162" s="1">
        <f t="shared" si="41"/>
        <v>100</v>
      </c>
      <c r="X162" s="1">
        <f t="shared" si="42"/>
        <v>99.999999999999986</v>
      </c>
      <c r="Z162" s="1">
        <f t="shared" si="43"/>
        <v>99.999166666666653</v>
      </c>
      <c r="AA162" s="1">
        <f t="shared" si="44"/>
        <v>99.999166666666667</v>
      </c>
      <c r="AB162" s="1">
        <f t="shared" si="45"/>
        <v>99.999166666666667</v>
      </c>
      <c r="AC162" s="1">
        <f t="shared" si="46"/>
        <v>100</v>
      </c>
      <c r="AD162" s="1">
        <f t="shared" si="47"/>
        <v>100</v>
      </c>
    </row>
    <row r="163" spans="1:30" x14ac:dyDescent="0.3">
      <c r="A163" s="5">
        <v>39083</v>
      </c>
      <c r="B163" s="2">
        <f>BC!C164</f>
        <v>8468.3230000000003</v>
      </c>
      <c r="C163" s="2">
        <v>1198.876</v>
      </c>
      <c r="D163" s="2">
        <v>5091.9049999999997</v>
      </c>
      <c r="E163" s="2">
        <v>212.69200000000001</v>
      </c>
      <c r="F163" s="2">
        <v>587.51800000000003</v>
      </c>
      <c r="H163" s="1">
        <f t="shared" si="33"/>
        <v>111.25122861487566</v>
      </c>
      <c r="I163" s="1">
        <f t="shared" si="34"/>
        <v>116.11389830508473</v>
      </c>
      <c r="J163" s="1">
        <f t="shared" si="35"/>
        <v>112.67810975182471</v>
      </c>
      <c r="K163" s="1">
        <f t="shared" si="36"/>
        <v>77.337858311617481</v>
      </c>
      <c r="L163" s="1">
        <f t="shared" si="37"/>
        <v>115.82224704703388</v>
      </c>
      <c r="N163" s="1">
        <v>110.56</v>
      </c>
      <c r="O163" s="1">
        <v>115.75</v>
      </c>
      <c r="P163" s="1">
        <v>110.88</v>
      </c>
      <c r="Q163" s="1">
        <v>80.64</v>
      </c>
      <c r="R163" s="1">
        <v>108.54</v>
      </c>
      <c r="T163" s="1">
        <f t="shared" si="38"/>
        <v>102.20764549329066</v>
      </c>
      <c r="U163" s="1">
        <f t="shared" si="39"/>
        <v>102.4985956416465</v>
      </c>
      <c r="V163" s="1">
        <f t="shared" si="40"/>
        <v>101.96947875443959</v>
      </c>
      <c r="W163" s="1">
        <f t="shared" si="41"/>
        <v>101.22392582267743</v>
      </c>
      <c r="X163" s="1">
        <f t="shared" si="42"/>
        <v>102.52530761774902</v>
      </c>
      <c r="Z163" s="1">
        <f t="shared" si="43"/>
        <v>101.84083333333335</v>
      </c>
      <c r="AA163" s="1">
        <f t="shared" si="44"/>
        <v>102.31083333333333</v>
      </c>
      <c r="AB163" s="1">
        <f t="shared" si="45"/>
        <v>101.62083333333332</v>
      </c>
      <c r="AC163" s="1">
        <f t="shared" si="46"/>
        <v>101.2625</v>
      </c>
      <c r="AD163" s="1">
        <f t="shared" si="47"/>
        <v>101.36166666666666</v>
      </c>
    </row>
    <row r="164" spans="1:30" x14ac:dyDescent="0.3">
      <c r="A164" s="5">
        <v>39114</v>
      </c>
      <c r="B164" s="2">
        <f>BC!C165</f>
        <v>7230.4840000000004</v>
      </c>
      <c r="C164" s="2">
        <v>933.67</v>
      </c>
      <c r="D164" s="2">
        <v>4415.6530000000002</v>
      </c>
      <c r="E164" s="2">
        <v>229.37700000000001</v>
      </c>
      <c r="F164" s="2">
        <v>513.76700000000005</v>
      </c>
      <c r="H164" s="1">
        <f t="shared" si="33"/>
        <v>94.989318248748958</v>
      </c>
      <c r="I164" s="1">
        <f t="shared" si="34"/>
        <v>90.428087167070217</v>
      </c>
      <c r="J164" s="1">
        <f t="shared" si="35"/>
        <v>97.713416365775487</v>
      </c>
      <c r="K164" s="1">
        <f t="shared" si="36"/>
        <v>83.40476334767591</v>
      </c>
      <c r="L164" s="1">
        <f t="shared" si="37"/>
        <v>101.28310689819455</v>
      </c>
      <c r="N164" s="1">
        <v>94.59</v>
      </c>
      <c r="O164" s="1">
        <v>91.86</v>
      </c>
      <c r="P164" s="1">
        <v>95.2</v>
      </c>
      <c r="Q164" s="1">
        <v>85.09</v>
      </c>
      <c r="R164" s="1">
        <v>94.83</v>
      </c>
      <c r="T164" s="1">
        <f t="shared" si="38"/>
        <v>103.60598821799664</v>
      </c>
      <c r="U164" s="1">
        <f t="shared" si="39"/>
        <v>103.5532364810331</v>
      </c>
      <c r="V164" s="1">
        <f t="shared" si="40"/>
        <v>103.42325891885709</v>
      </c>
      <c r="W164" s="1">
        <f t="shared" si="41"/>
        <v>103.89882431367796</v>
      </c>
      <c r="X164" s="1">
        <f t="shared" si="42"/>
        <v>104.48300504345254</v>
      </c>
      <c r="Z164" s="1">
        <f t="shared" si="43"/>
        <v>102.92749999999999</v>
      </c>
      <c r="AA164" s="1">
        <f t="shared" si="44"/>
        <v>103.46916666666665</v>
      </c>
      <c r="AB164" s="1">
        <f t="shared" si="45"/>
        <v>102.64250000000003</v>
      </c>
      <c r="AC164" s="1">
        <f t="shared" si="46"/>
        <v>103.97333333333334</v>
      </c>
      <c r="AD164" s="1">
        <f t="shared" si="47"/>
        <v>102.37249999999999</v>
      </c>
    </row>
    <row r="165" spans="1:30" x14ac:dyDescent="0.3">
      <c r="A165" s="5">
        <v>39142</v>
      </c>
      <c r="B165" s="2">
        <f>BC!C166</f>
        <v>9583.0779999999995</v>
      </c>
      <c r="C165" s="2">
        <v>1301.2180000000001</v>
      </c>
      <c r="D165" s="2">
        <v>5662.61</v>
      </c>
      <c r="E165" s="2">
        <v>394.488</v>
      </c>
      <c r="F165" s="2">
        <v>699.25</v>
      </c>
      <c r="H165" s="1">
        <f t="shared" si="33"/>
        <v>125.89614276784025</v>
      </c>
      <c r="I165" s="1">
        <f t="shared" si="34"/>
        <v>126.02595641646489</v>
      </c>
      <c r="J165" s="1">
        <f t="shared" si="35"/>
        <v>125.30716717255724</v>
      </c>
      <c r="K165" s="1">
        <f t="shared" si="36"/>
        <v>143.44148839464276</v>
      </c>
      <c r="L165" s="1">
        <f t="shared" si="37"/>
        <v>137.8488935617946</v>
      </c>
      <c r="N165" s="1">
        <v>125.05</v>
      </c>
      <c r="O165" s="1">
        <v>125.62</v>
      </c>
      <c r="P165" s="1">
        <v>121.66</v>
      </c>
      <c r="Q165" s="1">
        <v>143.63</v>
      </c>
      <c r="R165" s="1">
        <v>131.78</v>
      </c>
      <c r="T165" s="1">
        <f t="shared" si="38"/>
        <v>105.66086288231025</v>
      </c>
      <c r="U165" s="1">
        <f t="shared" si="39"/>
        <v>105.41133171912834</v>
      </c>
      <c r="V165" s="1">
        <f t="shared" si="40"/>
        <v>105.35291492555477</v>
      </c>
      <c r="W165" s="1">
        <f t="shared" si="41"/>
        <v>108.45273013756746</v>
      </c>
      <c r="X165" s="1">
        <f t="shared" si="42"/>
        <v>107.77110610964168</v>
      </c>
      <c r="Z165" s="1">
        <f t="shared" si="43"/>
        <v>104.82666666666665</v>
      </c>
      <c r="AA165" s="1">
        <f t="shared" si="44"/>
        <v>105.50583333333331</v>
      </c>
      <c r="AB165" s="1">
        <f t="shared" si="45"/>
        <v>104.27500000000002</v>
      </c>
      <c r="AC165" s="1">
        <f t="shared" si="46"/>
        <v>108.58916666666669</v>
      </c>
      <c r="AD165" s="1">
        <f t="shared" si="47"/>
        <v>105.53249999999998</v>
      </c>
    </row>
    <row r="166" spans="1:30" x14ac:dyDescent="0.3">
      <c r="A166" s="5">
        <v>39173</v>
      </c>
      <c r="B166" s="2">
        <f>BC!C167</f>
        <v>8268.3250000000007</v>
      </c>
      <c r="C166" s="2">
        <v>1209.2149999999999</v>
      </c>
      <c r="D166" s="2">
        <v>4919.3549999999996</v>
      </c>
      <c r="E166" s="2">
        <v>328.62799999999999</v>
      </c>
      <c r="F166" s="2">
        <v>578.84500000000003</v>
      </c>
      <c r="H166" s="1">
        <f t="shared" si="33"/>
        <v>108.62378712256155</v>
      </c>
      <c r="I166" s="1">
        <f t="shared" si="34"/>
        <v>117.11525423728813</v>
      </c>
      <c r="J166" s="1">
        <f t="shared" si="35"/>
        <v>108.85977303154469</v>
      </c>
      <c r="K166" s="1">
        <f t="shared" si="36"/>
        <v>119.49384885764498</v>
      </c>
      <c r="L166" s="1">
        <f t="shared" si="37"/>
        <v>114.11246734898391</v>
      </c>
      <c r="N166" s="1">
        <v>103.41</v>
      </c>
      <c r="O166" s="1">
        <v>109.3</v>
      </c>
      <c r="P166" s="1">
        <v>103.25</v>
      </c>
      <c r="Q166" s="1">
        <v>116.17</v>
      </c>
      <c r="R166" s="1">
        <v>101.02</v>
      </c>
      <c r="T166" s="1">
        <f t="shared" si="38"/>
        <v>107.33239766286744</v>
      </c>
      <c r="U166" s="1">
        <f t="shared" si="39"/>
        <v>107.92719128329298</v>
      </c>
      <c r="V166" s="1">
        <f t="shared" si="40"/>
        <v>107.07925270802059</v>
      </c>
      <c r="W166" s="1">
        <f t="shared" si="41"/>
        <v>111.38067389855162</v>
      </c>
      <c r="X166" s="1">
        <f t="shared" si="42"/>
        <v>110.88170064562763</v>
      </c>
      <c r="Z166" s="1">
        <f t="shared" si="43"/>
        <v>106.03500000000001</v>
      </c>
      <c r="AA166" s="1">
        <f t="shared" si="44"/>
        <v>107.56416666666665</v>
      </c>
      <c r="AB166" s="1">
        <f t="shared" si="45"/>
        <v>105.54916666666668</v>
      </c>
      <c r="AC166" s="1">
        <f t="shared" si="46"/>
        <v>111.26666666666665</v>
      </c>
      <c r="AD166" s="1">
        <f t="shared" si="47"/>
        <v>107.21749999999999</v>
      </c>
    </row>
    <row r="167" spans="1:30" x14ac:dyDescent="0.3">
      <c r="A167" s="5">
        <v>39203</v>
      </c>
      <c r="B167" s="2">
        <f>BC!C168</f>
        <v>9791.277</v>
      </c>
      <c r="C167" s="2">
        <v>1413.4449999999999</v>
      </c>
      <c r="D167" s="2">
        <v>5861.1419999999998</v>
      </c>
      <c r="E167" s="2">
        <v>376.68700000000001</v>
      </c>
      <c r="F167" s="2">
        <v>666.18299999999999</v>
      </c>
      <c r="H167" s="1">
        <f t="shared" si="33"/>
        <v>128.63132357593986</v>
      </c>
      <c r="I167" s="1">
        <f t="shared" si="34"/>
        <v>136.89539951573849</v>
      </c>
      <c r="J167" s="1">
        <f t="shared" si="35"/>
        <v>129.70045622356059</v>
      </c>
      <c r="K167" s="1">
        <f t="shared" si="36"/>
        <v>136.96878977031699</v>
      </c>
      <c r="L167" s="1">
        <f t="shared" si="37"/>
        <v>131.33012436135434</v>
      </c>
      <c r="N167" s="1">
        <v>120.28</v>
      </c>
      <c r="O167" s="1">
        <v>130.1</v>
      </c>
      <c r="P167" s="1">
        <v>121.6</v>
      </c>
      <c r="Q167" s="1">
        <v>132.75</v>
      </c>
      <c r="R167" s="1">
        <v>107.39</v>
      </c>
      <c r="T167" s="1">
        <f t="shared" si="38"/>
        <v>110.07172658570418</v>
      </c>
      <c r="U167" s="1">
        <f t="shared" si="39"/>
        <v>111.06799031476997</v>
      </c>
      <c r="V167" s="1">
        <f t="shared" si="40"/>
        <v>110.03796023441851</v>
      </c>
      <c r="W167" s="1">
        <f t="shared" si="41"/>
        <v>114.95885097872856</v>
      </c>
      <c r="X167" s="1">
        <f t="shared" si="42"/>
        <v>113.64792758456407</v>
      </c>
      <c r="Z167" s="1">
        <f t="shared" si="43"/>
        <v>108.18250000000002</v>
      </c>
      <c r="AA167" s="1">
        <f t="shared" si="44"/>
        <v>110.27</v>
      </c>
      <c r="AB167" s="1">
        <f t="shared" si="45"/>
        <v>107.94083333333333</v>
      </c>
      <c r="AC167" s="1">
        <f t="shared" si="46"/>
        <v>114.63416666666667</v>
      </c>
      <c r="AD167" s="1">
        <f t="shared" si="47"/>
        <v>107.96666666666668</v>
      </c>
    </row>
    <row r="168" spans="1:30" x14ac:dyDescent="0.3">
      <c r="A168" s="5">
        <v>39234</v>
      </c>
      <c r="B168" s="2">
        <f>BC!C169</f>
        <v>9297.0280000000002</v>
      </c>
      <c r="C168" s="2">
        <v>1309.3140000000001</v>
      </c>
      <c r="D168" s="2">
        <v>5539.8389999999999</v>
      </c>
      <c r="E168" s="2">
        <v>401.66699999999997</v>
      </c>
      <c r="F168" s="2">
        <v>568.90499999999997</v>
      </c>
      <c r="H168" s="1">
        <f t="shared" si="33"/>
        <v>122.13820699410026</v>
      </c>
      <c r="I168" s="1">
        <f t="shared" si="34"/>
        <v>126.8100726392252</v>
      </c>
      <c r="J168" s="1">
        <f t="shared" si="35"/>
        <v>122.59038353021882</v>
      </c>
      <c r="K168" s="1">
        <f t="shared" si="36"/>
        <v>146.05187564390036</v>
      </c>
      <c r="L168" s="1">
        <f t="shared" si="37"/>
        <v>112.15291353846658</v>
      </c>
      <c r="N168" s="1">
        <v>113.41</v>
      </c>
      <c r="O168" s="1">
        <v>123.98</v>
      </c>
      <c r="P168" s="1">
        <v>113.2</v>
      </c>
      <c r="Q168" s="1">
        <v>149.35</v>
      </c>
      <c r="R168" s="1">
        <v>91.06</v>
      </c>
      <c r="T168" s="1">
        <f t="shared" si="38"/>
        <v>112.18073803380021</v>
      </c>
      <c r="U168" s="1">
        <f t="shared" si="39"/>
        <v>113.13509281678772</v>
      </c>
      <c r="V168" s="1">
        <f t="shared" si="40"/>
        <v>112.40360848125869</v>
      </c>
      <c r="W168" s="1">
        <f t="shared" si="41"/>
        <v>118.82125325737836</v>
      </c>
      <c r="X168" s="1">
        <f t="shared" si="42"/>
        <v>115.29575660002301</v>
      </c>
      <c r="Z168" s="1">
        <f t="shared" si="43"/>
        <v>109.71833333333335</v>
      </c>
      <c r="AA168" s="1">
        <f t="shared" si="44"/>
        <v>112.22333333333334</v>
      </c>
      <c r="AB168" s="1">
        <f t="shared" si="45"/>
        <v>109.55416666666666</v>
      </c>
      <c r="AC168" s="1">
        <f t="shared" si="46"/>
        <v>118.8925</v>
      </c>
      <c r="AD168" s="1">
        <f t="shared" si="47"/>
        <v>108.21833333333335</v>
      </c>
    </row>
    <row r="169" spans="1:30" x14ac:dyDescent="0.3">
      <c r="A169" s="5">
        <v>39264</v>
      </c>
      <c r="B169" s="2">
        <f>BC!C170</f>
        <v>10774.977999999999</v>
      </c>
      <c r="C169" s="2">
        <v>1410.9590000000001</v>
      </c>
      <c r="D169" s="2">
        <v>6208.02</v>
      </c>
      <c r="E169" s="2">
        <v>400.95699999999999</v>
      </c>
      <c r="F169" s="2">
        <v>674.23199999999997</v>
      </c>
      <c r="H169" s="1">
        <f t="shared" si="33"/>
        <v>141.55453692522775</v>
      </c>
      <c r="I169" s="1">
        <f t="shared" si="34"/>
        <v>136.65462469733654</v>
      </c>
      <c r="J169" s="1">
        <f t="shared" si="35"/>
        <v>137.37647479705981</v>
      </c>
      <c r="K169" s="1">
        <f t="shared" si="36"/>
        <v>145.79370947215321</v>
      </c>
      <c r="L169" s="1">
        <f t="shared" si="37"/>
        <v>132.91688981616861</v>
      </c>
      <c r="N169" s="1">
        <v>128.97</v>
      </c>
      <c r="O169" s="1">
        <v>129.01</v>
      </c>
      <c r="P169" s="1">
        <v>125.26</v>
      </c>
      <c r="Q169" s="1">
        <v>142.24</v>
      </c>
      <c r="R169" s="1">
        <v>110.9</v>
      </c>
      <c r="T169" s="1">
        <f t="shared" si="38"/>
        <v>115.22835760274222</v>
      </c>
      <c r="U169" s="1">
        <f t="shared" si="39"/>
        <v>115.84339790153349</v>
      </c>
      <c r="V169" s="1">
        <f t="shared" si="40"/>
        <v>114.92301734534685</v>
      </c>
      <c r="W169" s="1">
        <f t="shared" si="41"/>
        <v>121.8440094539725</v>
      </c>
      <c r="X169" s="1">
        <f t="shared" si="42"/>
        <v>118.38149529332522</v>
      </c>
      <c r="Z169" s="1">
        <f t="shared" si="43"/>
        <v>111.77416666666666</v>
      </c>
      <c r="AA169" s="1">
        <f t="shared" si="44"/>
        <v>114.27333333333333</v>
      </c>
      <c r="AB169" s="1">
        <f t="shared" si="45"/>
        <v>111.07083333333333</v>
      </c>
      <c r="AC169" s="1">
        <f t="shared" si="46"/>
        <v>121.2475</v>
      </c>
      <c r="AD169" s="1">
        <f t="shared" si="47"/>
        <v>109.22750000000001</v>
      </c>
    </row>
    <row r="170" spans="1:30" x14ac:dyDescent="0.3">
      <c r="A170" s="5">
        <v>39295</v>
      </c>
      <c r="B170" s="2">
        <f>BC!C171</f>
        <v>11558.067999999999</v>
      </c>
      <c r="C170" s="2">
        <v>1645.1990000000001</v>
      </c>
      <c r="D170" s="2">
        <v>7021.1040000000003</v>
      </c>
      <c r="E170" s="2">
        <v>487.01600000000002</v>
      </c>
      <c r="F170" s="2">
        <v>715.64099999999996</v>
      </c>
      <c r="H170" s="1">
        <f t="shared" si="33"/>
        <v>151.84225559349571</v>
      </c>
      <c r="I170" s="1">
        <f t="shared" si="34"/>
        <v>159.34130750605325</v>
      </c>
      <c r="J170" s="1">
        <f t="shared" si="35"/>
        <v>155.36910588296038</v>
      </c>
      <c r="K170" s="1">
        <f t="shared" si="36"/>
        <v>177.08599478819465</v>
      </c>
      <c r="L170" s="1">
        <f t="shared" si="37"/>
        <v>141.08018596704503</v>
      </c>
      <c r="N170" s="1">
        <v>137.13999999999999</v>
      </c>
      <c r="O170" s="1">
        <v>155.86000000000001</v>
      </c>
      <c r="P170" s="1">
        <v>138.78</v>
      </c>
      <c r="Q170" s="1">
        <v>180.47</v>
      </c>
      <c r="R170" s="1">
        <v>120.3</v>
      </c>
      <c r="T170" s="1">
        <f t="shared" si="38"/>
        <v>117.89662556504244</v>
      </c>
      <c r="U170" s="1">
        <f t="shared" si="39"/>
        <v>120.23644874899111</v>
      </c>
      <c r="V170" s="1">
        <f t="shared" si="40"/>
        <v>117.99764696336565</v>
      </c>
      <c r="W170" s="1">
        <f t="shared" si="41"/>
        <v>126.65935397854678</v>
      </c>
      <c r="X170" s="1">
        <f t="shared" si="42"/>
        <v>120.62625880961376</v>
      </c>
      <c r="Z170" s="1">
        <f t="shared" si="43"/>
        <v>113.425</v>
      </c>
      <c r="AA170" s="1">
        <f t="shared" si="44"/>
        <v>118.27583333333332</v>
      </c>
      <c r="AB170" s="1">
        <f t="shared" si="45"/>
        <v>112.73583333333333</v>
      </c>
      <c r="AC170" s="1">
        <f t="shared" si="46"/>
        <v>126.55999999999999</v>
      </c>
      <c r="AD170" s="1">
        <f t="shared" si="47"/>
        <v>109.97083333333335</v>
      </c>
    </row>
    <row r="171" spans="1:30" x14ac:dyDescent="0.3">
      <c r="A171" s="5">
        <v>39326</v>
      </c>
      <c r="B171" s="2">
        <f>BC!C172</f>
        <v>10696.083000000001</v>
      </c>
      <c r="C171" s="2">
        <v>1546.5630000000001</v>
      </c>
      <c r="D171" s="2">
        <v>5938.5730000000003</v>
      </c>
      <c r="E171" s="2">
        <v>482.32400000000001</v>
      </c>
      <c r="F171" s="2">
        <v>639.89099999999996</v>
      </c>
      <c r="H171" s="1">
        <f t="shared" si="33"/>
        <v>140.51806657784368</v>
      </c>
      <c r="I171" s="1">
        <f t="shared" si="34"/>
        <v>149.78818401937048</v>
      </c>
      <c r="J171" s="1">
        <f t="shared" si="35"/>
        <v>131.41391684707844</v>
      </c>
      <c r="K171" s="1">
        <f t="shared" si="36"/>
        <v>175.37991636870495</v>
      </c>
      <c r="L171" s="1">
        <f t="shared" si="37"/>
        <v>126.14696653578878</v>
      </c>
      <c r="N171" s="1">
        <v>127.47</v>
      </c>
      <c r="O171" s="1">
        <v>149.85</v>
      </c>
      <c r="P171" s="1">
        <v>117.34</v>
      </c>
      <c r="Q171" s="1">
        <v>173.28</v>
      </c>
      <c r="R171" s="1">
        <v>110.52</v>
      </c>
      <c r="T171" s="1">
        <f t="shared" si="38"/>
        <v>120.72945511792408</v>
      </c>
      <c r="U171" s="1">
        <f t="shared" si="39"/>
        <v>124.04244552058111</v>
      </c>
      <c r="V171" s="1">
        <f t="shared" si="40"/>
        <v>119.99583424000234</v>
      </c>
      <c r="W171" s="1">
        <f t="shared" si="41"/>
        <v>131.23253136173568</v>
      </c>
      <c r="X171" s="1">
        <f t="shared" si="42"/>
        <v>122.19828818320711</v>
      </c>
      <c r="Z171" s="1">
        <f t="shared" si="43"/>
        <v>115.2975</v>
      </c>
      <c r="AA171" s="1">
        <f t="shared" si="44"/>
        <v>122.12916666666665</v>
      </c>
      <c r="AB171" s="1">
        <f t="shared" si="45"/>
        <v>113.56916666666666</v>
      </c>
      <c r="AC171" s="1">
        <f t="shared" si="46"/>
        <v>131.06916666666666</v>
      </c>
      <c r="AD171" s="1">
        <f t="shared" si="47"/>
        <v>110.26583333333333</v>
      </c>
    </row>
    <row r="172" spans="1:30" x14ac:dyDescent="0.3">
      <c r="A172" s="5">
        <v>39356</v>
      </c>
      <c r="B172" s="2">
        <f>BC!C173</f>
        <v>12333.254000000001</v>
      </c>
      <c r="C172" s="2">
        <v>1606.047</v>
      </c>
      <c r="D172" s="2">
        <v>7325.7860000000001</v>
      </c>
      <c r="E172" s="2">
        <v>607.53099999999995</v>
      </c>
      <c r="F172" s="2">
        <v>825.82</v>
      </c>
      <c r="H172" s="1">
        <f t="shared" si="33"/>
        <v>162.0261367356122</v>
      </c>
      <c r="I172" s="1">
        <f t="shared" si="34"/>
        <v>155.54934624697339</v>
      </c>
      <c r="J172" s="1">
        <f t="shared" si="35"/>
        <v>162.11137460859558</v>
      </c>
      <c r="K172" s="1">
        <f t="shared" si="36"/>
        <v>220.90697533482816</v>
      </c>
      <c r="L172" s="1">
        <f t="shared" si="37"/>
        <v>162.80067684118873</v>
      </c>
      <c r="N172" s="1">
        <v>145.97999999999999</v>
      </c>
      <c r="O172" s="1">
        <v>152.26</v>
      </c>
      <c r="P172" s="1">
        <v>145.93</v>
      </c>
      <c r="Q172" s="1">
        <v>224.34</v>
      </c>
      <c r="R172" s="1">
        <v>138.26</v>
      </c>
      <c r="T172" s="1">
        <f t="shared" si="38"/>
        <v>124.66874528561125</v>
      </c>
      <c r="U172" s="1">
        <f t="shared" si="39"/>
        <v>127.76356739305891</v>
      </c>
      <c r="V172" s="1">
        <f t="shared" si="40"/>
        <v>123.91427828530753</v>
      </c>
      <c r="W172" s="1">
        <f t="shared" si="41"/>
        <v>139.8874916671717</v>
      </c>
      <c r="X172" s="1">
        <f t="shared" si="42"/>
        <v>126.21859341886942</v>
      </c>
      <c r="Z172" s="1">
        <f t="shared" si="43"/>
        <v>117.9575</v>
      </c>
      <c r="AA172" s="1">
        <f t="shared" si="44"/>
        <v>125.45916666666666</v>
      </c>
      <c r="AB172" s="1">
        <f t="shared" si="45"/>
        <v>116.2025</v>
      </c>
      <c r="AC172" s="1">
        <f t="shared" si="46"/>
        <v>140.11999999999998</v>
      </c>
      <c r="AD172" s="1">
        <f t="shared" si="47"/>
        <v>112.47583333333334</v>
      </c>
    </row>
    <row r="173" spans="1:30" x14ac:dyDescent="0.3">
      <c r="A173" s="5">
        <v>39387</v>
      </c>
      <c r="B173" s="2">
        <f>BC!C174</f>
        <v>12025.156000000001</v>
      </c>
      <c r="C173" s="2">
        <v>1649.8030000000001</v>
      </c>
      <c r="D173" s="2">
        <v>6687.1549999999997</v>
      </c>
      <c r="E173" s="2">
        <v>552.11300000000006</v>
      </c>
      <c r="F173" s="2">
        <v>802.58399999999995</v>
      </c>
      <c r="H173" s="1">
        <f t="shared" si="33"/>
        <v>157.97854891523903</v>
      </c>
      <c r="I173" s="1">
        <f t="shared" si="34"/>
        <v>159.78721549636805</v>
      </c>
      <c r="J173" s="1">
        <f t="shared" si="35"/>
        <v>147.97919148481037</v>
      </c>
      <c r="K173" s="1">
        <f t="shared" si="36"/>
        <v>200.75619659414582</v>
      </c>
      <c r="L173" s="1">
        <f t="shared" si="37"/>
        <v>158.21997338634159</v>
      </c>
      <c r="N173" s="1">
        <v>137.58000000000001</v>
      </c>
      <c r="O173" s="1">
        <v>155.56</v>
      </c>
      <c r="P173" s="1">
        <v>130.61000000000001</v>
      </c>
      <c r="Q173" s="1">
        <v>194.5</v>
      </c>
      <c r="R173" s="1">
        <v>137.97999999999999</v>
      </c>
      <c r="T173" s="1">
        <f t="shared" si="38"/>
        <v>128.35098371298423</v>
      </c>
      <c r="U173" s="1">
        <f t="shared" si="39"/>
        <v>132.16391444713477</v>
      </c>
      <c r="V173" s="1">
        <f t="shared" si="40"/>
        <v>127.11163277875922</v>
      </c>
      <c r="W173" s="1">
        <f t="shared" si="41"/>
        <v>145.98145566935338</v>
      </c>
      <c r="X173" s="1">
        <f t="shared" si="42"/>
        <v>129.1294048068867</v>
      </c>
      <c r="Z173" s="1">
        <f t="shared" si="43"/>
        <v>119.98416666666667</v>
      </c>
      <c r="AA173" s="1">
        <f t="shared" si="44"/>
        <v>129.25833333333333</v>
      </c>
      <c r="AB173" s="1">
        <f t="shared" si="45"/>
        <v>118.06833333333334</v>
      </c>
      <c r="AC173" s="1">
        <f t="shared" si="46"/>
        <v>145.58249999999998</v>
      </c>
      <c r="AD173" s="1">
        <f t="shared" si="47"/>
        <v>114.07666666666667</v>
      </c>
    </row>
    <row r="174" spans="1:30" x14ac:dyDescent="0.3">
      <c r="A174" s="5">
        <v>39417</v>
      </c>
      <c r="B174" s="2">
        <f>BC!C175</f>
        <v>10594.825000000001</v>
      </c>
      <c r="C174" s="2">
        <v>1611.846</v>
      </c>
      <c r="D174" s="2">
        <v>5741.259</v>
      </c>
      <c r="E174" s="2">
        <v>514.42899999999997</v>
      </c>
      <c r="F174" s="2">
        <v>703.74800000000005</v>
      </c>
      <c r="H174" s="1">
        <f t="shared" si="33"/>
        <v>139.18780592209342</v>
      </c>
      <c r="I174" s="1">
        <f t="shared" si="34"/>
        <v>156.11099273607749</v>
      </c>
      <c r="J174" s="1">
        <f t="shared" si="35"/>
        <v>127.04758076115941</v>
      </c>
      <c r="K174" s="1">
        <f t="shared" si="36"/>
        <v>187.05375431792012</v>
      </c>
      <c r="L174" s="1">
        <f t="shared" si="37"/>
        <v>138.73562123178525</v>
      </c>
      <c r="N174" s="1">
        <v>119.62</v>
      </c>
      <c r="O174" s="1">
        <v>145.72</v>
      </c>
      <c r="P174" s="1">
        <v>112.04</v>
      </c>
      <c r="Q174" s="1">
        <v>184.25</v>
      </c>
      <c r="R174" s="1">
        <v>116.52</v>
      </c>
      <c r="T174" s="1">
        <f t="shared" si="38"/>
        <v>132.05311316613157</v>
      </c>
      <c r="U174" s="1">
        <f t="shared" si="39"/>
        <v>135.88502824858756</v>
      </c>
      <c r="V174" s="1">
        <f t="shared" si="40"/>
        <v>129.84557920476212</v>
      </c>
      <c r="W174" s="1">
        <f t="shared" si="41"/>
        <v>151.13959760014544</v>
      </c>
      <c r="X174" s="1">
        <f t="shared" si="42"/>
        <v>131.03750554451213</v>
      </c>
      <c r="Z174" s="1">
        <f t="shared" si="43"/>
        <v>122.005</v>
      </c>
      <c r="AA174" s="1">
        <f t="shared" si="44"/>
        <v>132.07249999999999</v>
      </c>
      <c r="AB174" s="1">
        <f t="shared" si="45"/>
        <v>119.64583333333333</v>
      </c>
      <c r="AC174" s="1">
        <f t="shared" si="46"/>
        <v>150.55916666666664</v>
      </c>
      <c r="AD174" s="1">
        <f t="shared" si="47"/>
        <v>114.09166666666665</v>
      </c>
    </row>
    <row r="175" spans="1:30" x14ac:dyDescent="0.3">
      <c r="A175" s="5">
        <v>39448</v>
      </c>
      <c r="B175" s="2">
        <f>BC!C176</f>
        <v>12354.335999999999</v>
      </c>
      <c r="C175" s="2">
        <v>1930.7629999999999</v>
      </c>
      <c r="D175" s="2">
        <v>7560.3720000000003</v>
      </c>
      <c r="E175" s="2">
        <v>509.87799999999999</v>
      </c>
      <c r="F175" s="2">
        <v>721.8</v>
      </c>
      <c r="H175" s="1">
        <f t="shared" si="33"/>
        <v>162.30309811293077</v>
      </c>
      <c r="I175" s="1">
        <f t="shared" si="34"/>
        <v>186.99883777239708</v>
      </c>
      <c r="J175" s="1">
        <f t="shared" si="35"/>
        <v>167.30249798074053</v>
      </c>
      <c r="K175" s="1">
        <f t="shared" si="36"/>
        <v>185.39894551845342</v>
      </c>
      <c r="L175" s="1">
        <f t="shared" si="37"/>
        <v>142.2943602043666</v>
      </c>
      <c r="N175" s="1">
        <v>138.54</v>
      </c>
      <c r="O175" s="1">
        <v>173.11</v>
      </c>
      <c r="P175" s="1">
        <v>145.69999999999999</v>
      </c>
      <c r="Q175" s="1">
        <v>179.65</v>
      </c>
      <c r="R175" s="1">
        <v>125.87</v>
      </c>
      <c r="T175" s="1">
        <f t="shared" si="38"/>
        <v>136.30743562430277</v>
      </c>
      <c r="U175" s="1">
        <f t="shared" si="39"/>
        <v>141.79210653753026</v>
      </c>
      <c r="V175" s="1">
        <f t="shared" si="40"/>
        <v>134.39761155717179</v>
      </c>
      <c r="W175" s="1">
        <f t="shared" si="41"/>
        <v>160.14468820071511</v>
      </c>
      <c r="X175" s="1">
        <f t="shared" si="42"/>
        <v>133.24351497428987</v>
      </c>
      <c r="Z175" s="1">
        <f t="shared" si="43"/>
        <v>124.33666666666666</v>
      </c>
      <c r="AA175" s="1">
        <f t="shared" si="44"/>
        <v>136.85249999999999</v>
      </c>
      <c r="AB175" s="1">
        <f t="shared" si="45"/>
        <v>122.5475</v>
      </c>
      <c r="AC175" s="1">
        <f t="shared" si="46"/>
        <v>158.81</v>
      </c>
      <c r="AD175" s="1">
        <f t="shared" si="47"/>
        <v>115.53583333333331</v>
      </c>
    </row>
    <row r="176" spans="1:30" x14ac:dyDescent="0.3">
      <c r="A176" s="5">
        <v>39479</v>
      </c>
      <c r="B176" s="2">
        <f>BC!C177</f>
        <v>11952.23</v>
      </c>
      <c r="C176" s="2">
        <v>1625.865</v>
      </c>
      <c r="D176" s="2">
        <v>7094.4219999999996</v>
      </c>
      <c r="E176" s="2">
        <v>393.892</v>
      </c>
      <c r="F176" s="2">
        <v>767.67499999999995</v>
      </c>
      <c r="H176" s="1">
        <f t="shared" si="33"/>
        <v>157.02049534336081</v>
      </c>
      <c r="I176" s="1">
        <f t="shared" si="34"/>
        <v>157.4687651331719</v>
      </c>
      <c r="J176" s="1">
        <f t="shared" si="35"/>
        <v>156.99155045935848</v>
      </c>
      <c r="K176" s="1">
        <f t="shared" si="36"/>
        <v>143.22477425610569</v>
      </c>
      <c r="L176" s="1">
        <f t="shared" si="37"/>
        <v>151.33807560250364</v>
      </c>
      <c r="N176" s="1">
        <v>129</v>
      </c>
      <c r="O176" s="1">
        <v>139.58000000000001</v>
      </c>
      <c r="P176" s="1">
        <v>132.16999999999999</v>
      </c>
      <c r="Q176" s="1">
        <v>135.91</v>
      </c>
      <c r="R176" s="1">
        <v>116.66</v>
      </c>
      <c r="T176" s="1">
        <f t="shared" si="38"/>
        <v>141.47670038218709</v>
      </c>
      <c r="U176" s="1">
        <f t="shared" si="39"/>
        <v>147.37882970137207</v>
      </c>
      <c r="V176" s="1">
        <f t="shared" si="40"/>
        <v>139.33745606497038</v>
      </c>
      <c r="W176" s="1">
        <f t="shared" si="41"/>
        <v>165.12968910975093</v>
      </c>
      <c r="X176" s="1">
        <f t="shared" si="42"/>
        <v>137.41476236631561</v>
      </c>
      <c r="Z176" s="1">
        <f t="shared" si="43"/>
        <v>127.20416666666665</v>
      </c>
      <c r="AA176" s="1">
        <f t="shared" si="44"/>
        <v>140.82916666666665</v>
      </c>
      <c r="AB176" s="1">
        <f t="shared" si="45"/>
        <v>125.62833333333334</v>
      </c>
      <c r="AC176" s="1">
        <f t="shared" si="46"/>
        <v>163.04500000000002</v>
      </c>
      <c r="AD176" s="1">
        <f t="shared" si="47"/>
        <v>117.355</v>
      </c>
    </row>
    <row r="177" spans="1:30" x14ac:dyDescent="0.3">
      <c r="A177" s="5">
        <v>39508</v>
      </c>
      <c r="B177" s="2">
        <f>BC!C178</f>
        <v>11626.159</v>
      </c>
      <c r="C177" s="2">
        <v>1472.7819999999999</v>
      </c>
      <c r="D177" s="2">
        <v>6427.3209999999999</v>
      </c>
      <c r="E177" s="2">
        <v>532.44000000000005</v>
      </c>
      <c r="F177" s="2">
        <v>719.44299999999998</v>
      </c>
      <c r="H177" s="1">
        <f t="shared" si="33"/>
        <v>152.7367901321069</v>
      </c>
      <c r="I177" s="1">
        <f t="shared" si="34"/>
        <v>142.6423244552058</v>
      </c>
      <c r="J177" s="1">
        <f t="shared" si="35"/>
        <v>142.22935837338042</v>
      </c>
      <c r="K177" s="1">
        <f t="shared" si="36"/>
        <v>193.60281195079091</v>
      </c>
      <c r="L177" s="1">
        <f t="shared" si="37"/>
        <v>141.82970544265743</v>
      </c>
      <c r="N177" s="1">
        <v>121.45</v>
      </c>
      <c r="O177" s="1">
        <v>124.97</v>
      </c>
      <c r="P177" s="1">
        <v>114.77</v>
      </c>
      <c r="Q177" s="1">
        <v>187.58</v>
      </c>
      <c r="R177" s="1">
        <v>113</v>
      </c>
      <c r="T177" s="1">
        <f t="shared" si="38"/>
        <v>143.71342099587602</v>
      </c>
      <c r="U177" s="1">
        <f t="shared" si="39"/>
        <v>148.76352703793381</v>
      </c>
      <c r="V177" s="1">
        <f t="shared" si="40"/>
        <v>140.74763866503898</v>
      </c>
      <c r="W177" s="1">
        <f t="shared" si="41"/>
        <v>169.30979940609663</v>
      </c>
      <c r="X177" s="1">
        <f t="shared" si="42"/>
        <v>137.74649668972089</v>
      </c>
      <c r="Z177" s="1">
        <f t="shared" si="43"/>
        <v>126.90416666666668</v>
      </c>
      <c r="AA177" s="1">
        <f t="shared" si="44"/>
        <v>140.77500000000001</v>
      </c>
      <c r="AB177" s="1">
        <f t="shared" si="45"/>
        <v>125.05416666666669</v>
      </c>
      <c r="AC177" s="1">
        <f t="shared" si="46"/>
        <v>166.70750000000001</v>
      </c>
      <c r="AD177" s="1">
        <f t="shared" si="47"/>
        <v>115.79000000000002</v>
      </c>
    </row>
    <row r="178" spans="1:30" x14ac:dyDescent="0.3">
      <c r="A178" s="5">
        <v>39539</v>
      </c>
      <c r="B178" s="2">
        <f>BC!C179</f>
        <v>12326.152</v>
      </c>
      <c r="C178" s="2">
        <v>1787.6690000000001</v>
      </c>
      <c r="D178" s="2">
        <v>7131.8779999999997</v>
      </c>
      <c r="E178" s="2">
        <v>576.93299999999999</v>
      </c>
      <c r="F178" s="2">
        <v>732.77800000000002</v>
      </c>
      <c r="H178" s="1">
        <f t="shared" si="33"/>
        <v>161.93283535520629</v>
      </c>
      <c r="I178" s="1">
        <f t="shared" si="34"/>
        <v>173.13985472154965</v>
      </c>
      <c r="J178" s="1">
        <f t="shared" si="35"/>
        <v>157.82040945787952</v>
      </c>
      <c r="K178" s="1">
        <f t="shared" si="36"/>
        <v>209.78110417550454</v>
      </c>
      <c r="L178" s="1">
        <f t="shared" si="37"/>
        <v>144.45854347718947</v>
      </c>
      <c r="N178" s="1">
        <v>123.39</v>
      </c>
      <c r="O178" s="1">
        <v>142.46</v>
      </c>
      <c r="P178" s="1">
        <v>122.86</v>
      </c>
      <c r="Q178" s="1">
        <v>195.21</v>
      </c>
      <c r="R178" s="1">
        <v>110.72</v>
      </c>
      <c r="T178" s="1">
        <f t="shared" si="38"/>
        <v>148.15584168192973</v>
      </c>
      <c r="U178" s="1">
        <f t="shared" si="39"/>
        <v>153.43224374495563</v>
      </c>
      <c r="V178" s="1">
        <f t="shared" si="40"/>
        <v>144.82769170056687</v>
      </c>
      <c r="W178" s="1">
        <f t="shared" si="41"/>
        <v>176.83373734925158</v>
      </c>
      <c r="X178" s="1">
        <f t="shared" si="42"/>
        <v>140.27533636707136</v>
      </c>
      <c r="Z178" s="1">
        <f t="shared" si="43"/>
        <v>128.56916666666669</v>
      </c>
      <c r="AA178" s="1">
        <f t="shared" si="44"/>
        <v>143.53833333333336</v>
      </c>
      <c r="AB178" s="1">
        <f t="shared" si="45"/>
        <v>126.68833333333333</v>
      </c>
      <c r="AC178" s="1">
        <f t="shared" si="46"/>
        <v>173.29416666666668</v>
      </c>
      <c r="AD178" s="1">
        <f t="shared" si="47"/>
        <v>116.59833333333336</v>
      </c>
    </row>
    <row r="179" spans="1:30" x14ac:dyDescent="0.3">
      <c r="A179" s="5">
        <v>39569</v>
      </c>
      <c r="B179" s="2">
        <f>BC!C180</f>
        <v>15226.892</v>
      </c>
      <c r="C179" s="2">
        <v>2050.627</v>
      </c>
      <c r="D179" s="2">
        <v>8639.7950000000001</v>
      </c>
      <c r="E179" s="2">
        <v>641.88499999999999</v>
      </c>
      <c r="F179" s="2">
        <v>727.47900000000004</v>
      </c>
      <c r="H179" s="1">
        <f t="shared" si="33"/>
        <v>200.04083960732495</v>
      </c>
      <c r="I179" s="1">
        <f t="shared" si="34"/>
        <v>198.60794188861985</v>
      </c>
      <c r="J179" s="1">
        <f t="shared" si="35"/>
        <v>191.18891048502798</v>
      </c>
      <c r="K179" s="1">
        <f t="shared" si="36"/>
        <v>233.39858190412704</v>
      </c>
      <c r="L179" s="1">
        <f t="shared" si="37"/>
        <v>143.41390810073761</v>
      </c>
      <c r="N179" s="1">
        <v>152.87</v>
      </c>
      <c r="O179" s="1">
        <v>172.44</v>
      </c>
      <c r="P179" s="1">
        <v>151.22</v>
      </c>
      <c r="Q179" s="1">
        <v>217.31</v>
      </c>
      <c r="R179" s="1">
        <v>115.66</v>
      </c>
      <c r="T179" s="1">
        <f t="shared" si="38"/>
        <v>154.10663468454516</v>
      </c>
      <c r="U179" s="1">
        <f t="shared" si="39"/>
        <v>158.57495560936241</v>
      </c>
      <c r="V179" s="1">
        <f t="shared" si="40"/>
        <v>149.95172955568913</v>
      </c>
      <c r="W179" s="1">
        <f t="shared" si="41"/>
        <v>184.86955336040242</v>
      </c>
      <c r="X179" s="1">
        <f t="shared" si="42"/>
        <v>141.28231834535327</v>
      </c>
      <c r="Z179" s="1">
        <f t="shared" si="43"/>
        <v>131.285</v>
      </c>
      <c r="AA179" s="1">
        <f t="shared" si="44"/>
        <v>147.06666666666666</v>
      </c>
      <c r="AB179" s="1">
        <f t="shared" si="45"/>
        <v>129.15666666666667</v>
      </c>
      <c r="AC179" s="1">
        <f t="shared" si="46"/>
        <v>180.34083333333334</v>
      </c>
      <c r="AD179" s="1">
        <f t="shared" si="47"/>
        <v>117.28750000000001</v>
      </c>
    </row>
    <row r="180" spans="1:30" x14ac:dyDescent="0.3">
      <c r="A180" s="5">
        <v>39600</v>
      </c>
      <c r="B180" s="2">
        <f>BC!C181</f>
        <v>15865.662</v>
      </c>
      <c r="C180" s="2">
        <v>2118.4290000000001</v>
      </c>
      <c r="D180" s="2">
        <v>8961.4189999999999</v>
      </c>
      <c r="E180" s="2">
        <v>664.39099999999996</v>
      </c>
      <c r="F180" s="2">
        <v>871.63800000000003</v>
      </c>
      <c r="H180" s="1">
        <f t="shared" si="33"/>
        <v>208.43257753493165</v>
      </c>
      <c r="I180" s="1">
        <f t="shared" si="34"/>
        <v>205.17472154963681</v>
      </c>
      <c r="J180" s="1">
        <f t="shared" si="35"/>
        <v>198.30608654601514</v>
      </c>
      <c r="K180" s="1">
        <f t="shared" si="36"/>
        <v>241.58208593418578</v>
      </c>
      <c r="L180" s="1">
        <f t="shared" si="37"/>
        <v>171.8331553613379</v>
      </c>
      <c r="N180" s="1">
        <v>152.57</v>
      </c>
      <c r="O180" s="1">
        <v>179.69</v>
      </c>
      <c r="P180" s="1">
        <v>150.15</v>
      </c>
      <c r="Q180" s="1">
        <v>226.81</v>
      </c>
      <c r="R180" s="1">
        <v>125.69</v>
      </c>
      <c r="T180" s="1">
        <f t="shared" si="38"/>
        <v>161.29783222961441</v>
      </c>
      <c r="U180" s="1">
        <f t="shared" si="39"/>
        <v>165.10534301856336</v>
      </c>
      <c r="V180" s="1">
        <f t="shared" si="40"/>
        <v>156.26137147367217</v>
      </c>
      <c r="W180" s="1">
        <f t="shared" si="41"/>
        <v>192.83040421792623</v>
      </c>
      <c r="X180" s="1">
        <f t="shared" si="42"/>
        <v>146.2556718305926</v>
      </c>
      <c r="Z180" s="1">
        <f t="shared" si="43"/>
        <v>134.54833333333335</v>
      </c>
      <c r="AA180" s="1">
        <f t="shared" si="44"/>
        <v>151.70916666666668</v>
      </c>
      <c r="AB180" s="1">
        <f t="shared" si="45"/>
        <v>132.23583333333332</v>
      </c>
      <c r="AC180" s="1">
        <f t="shared" si="46"/>
        <v>186.79583333333335</v>
      </c>
      <c r="AD180" s="1">
        <f t="shared" si="47"/>
        <v>120.17333333333333</v>
      </c>
    </row>
    <row r="181" spans="1:30" x14ac:dyDescent="0.3">
      <c r="A181" s="5">
        <v>39630</v>
      </c>
      <c r="B181" s="2">
        <f>BC!C182</f>
        <v>17123.308000000001</v>
      </c>
      <c r="C181" s="2">
        <v>2394.8870000000002</v>
      </c>
      <c r="D181" s="2">
        <v>9998.6959999999999</v>
      </c>
      <c r="E181" s="2">
        <v>846.50599999999997</v>
      </c>
      <c r="F181" s="2">
        <v>849.76599999999996</v>
      </c>
      <c r="H181" s="1">
        <f t="shared" si="33"/>
        <v>224.95469917136239</v>
      </c>
      <c r="I181" s="1">
        <f t="shared" si="34"/>
        <v>231.95031476997579</v>
      </c>
      <c r="J181" s="1">
        <f t="shared" si="35"/>
        <v>221.25985564599705</v>
      </c>
      <c r="K181" s="1">
        <f t="shared" si="36"/>
        <v>307.80170898733411</v>
      </c>
      <c r="L181" s="1">
        <f t="shared" si="37"/>
        <v>167.52134842535852</v>
      </c>
      <c r="N181" s="1">
        <v>158.83000000000001</v>
      </c>
      <c r="O181" s="1">
        <v>193</v>
      </c>
      <c r="P181" s="1">
        <v>163.05000000000001</v>
      </c>
      <c r="Q181" s="1">
        <v>281.36</v>
      </c>
      <c r="R181" s="1">
        <v>124.28</v>
      </c>
      <c r="T181" s="1">
        <f t="shared" si="38"/>
        <v>168.24784575012563</v>
      </c>
      <c r="U181" s="1">
        <f t="shared" si="39"/>
        <v>173.04665052461667</v>
      </c>
      <c r="V181" s="1">
        <f t="shared" si="40"/>
        <v>163.25165321108361</v>
      </c>
      <c r="W181" s="1">
        <f t="shared" si="41"/>
        <v>206.33107084419132</v>
      </c>
      <c r="X181" s="1">
        <f t="shared" si="42"/>
        <v>149.13937671469174</v>
      </c>
      <c r="Z181" s="1">
        <f t="shared" si="43"/>
        <v>137.03666666666666</v>
      </c>
      <c r="AA181" s="1">
        <f t="shared" si="44"/>
        <v>157.04166666666669</v>
      </c>
      <c r="AB181" s="1">
        <f t="shared" si="45"/>
        <v>135.38500000000002</v>
      </c>
      <c r="AC181" s="1">
        <f t="shared" si="46"/>
        <v>198.38916666666668</v>
      </c>
      <c r="AD181" s="1">
        <f t="shared" si="47"/>
        <v>121.28833333333334</v>
      </c>
    </row>
    <row r="182" spans="1:30" x14ac:dyDescent="0.3">
      <c r="A182" s="5">
        <v>39661</v>
      </c>
      <c r="B182" s="2">
        <f>BC!C183</f>
        <v>17446.643</v>
      </c>
      <c r="C182" s="2">
        <v>2619.6999999999998</v>
      </c>
      <c r="D182" s="2">
        <v>9650.0400000000009</v>
      </c>
      <c r="E182" s="2">
        <v>702.65599999999995</v>
      </c>
      <c r="F182" s="2">
        <v>983.70899999999995</v>
      </c>
      <c r="H182" s="1">
        <f t="shared" si="33"/>
        <v>229.20246062356384</v>
      </c>
      <c r="I182" s="1">
        <f t="shared" si="34"/>
        <v>253.72397094430991</v>
      </c>
      <c r="J182" s="1">
        <f t="shared" si="35"/>
        <v>213.5444919395587</v>
      </c>
      <c r="K182" s="1">
        <f t="shared" si="36"/>
        <v>255.49578813405248</v>
      </c>
      <c r="L182" s="1">
        <f t="shared" si="37"/>
        <v>193.92663172939493</v>
      </c>
      <c r="N182" s="1">
        <v>162.63</v>
      </c>
      <c r="O182" s="1">
        <v>220.63</v>
      </c>
      <c r="P182" s="1">
        <v>157.57</v>
      </c>
      <c r="Q182" s="1">
        <v>232.39</v>
      </c>
      <c r="R182" s="1">
        <v>138.22999999999999</v>
      </c>
      <c r="T182" s="1">
        <f t="shared" si="38"/>
        <v>174.6945295026313</v>
      </c>
      <c r="U182" s="1">
        <f t="shared" si="39"/>
        <v>180.91187247780468</v>
      </c>
      <c r="V182" s="1">
        <f t="shared" si="40"/>
        <v>168.09960204913347</v>
      </c>
      <c r="W182" s="1">
        <f t="shared" si="41"/>
        <v>212.86522028967943</v>
      </c>
      <c r="X182" s="1">
        <f t="shared" si="42"/>
        <v>153.54324719488756</v>
      </c>
      <c r="Z182" s="1">
        <f t="shared" si="43"/>
        <v>139.16083333333333</v>
      </c>
      <c r="AA182" s="1">
        <f t="shared" si="44"/>
        <v>162.43916666666667</v>
      </c>
      <c r="AB182" s="1">
        <f t="shared" si="45"/>
        <v>136.95083333333332</v>
      </c>
      <c r="AC182" s="1">
        <f t="shared" si="46"/>
        <v>202.71583333333331</v>
      </c>
      <c r="AD182" s="1">
        <f t="shared" si="47"/>
        <v>122.78250000000001</v>
      </c>
    </row>
    <row r="183" spans="1:30" x14ac:dyDescent="0.3">
      <c r="A183" s="5">
        <v>39692</v>
      </c>
      <c r="B183" s="2">
        <f>BC!C184</f>
        <v>17259.383000000002</v>
      </c>
      <c r="C183" s="2">
        <v>2490.9499999999998</v>
      </c>
      <c r="D183" s="2">
        <v>9864.5290000000005</v>
      </c>
      <c r="E183" s="2">
        <v>859.06500000000005</v>
      </c>
      <c r="F183" s="2">
        <v>1058.056</v>
      </c>
      <c r="H183" s="1">
        <f t="shared" si="33"/>
        <v>226.74236255332946</v>
      </c>
      <c r="I183" s="1">
        <f t="shared" si="34"/>
        <v>241.25423728813556</v>
      </c>
      <c r="J183" s="1">
        <f t="shared" si="35"/>
        <v>218.29089138781214</v>
      </c>
      <c r="K183" s="1">
        <f t="shared" si="36"/>
        <v>312.36834131264771</v>
      </c>
      <c r="L183" s="1">
        <f t="shared" si="37"/>
        <v>208.58326625158119</v>
      </c>
      <c r="N183" s="1">
        <v>160.87</v>
      </c>
      <c r="O183" s="1">
        <v>210.14</v>
      </c>
      <c r="P183" s="1">
        <v>157.75</v>
      </c>
      <c r="Q183" s="1">
        <v>278.54000000000002</v>
      </c>
      <c r="R183" s="1">
        <v>142.13</v>
      </c>
      <c r="T183" s="1">
        <f t="shared" si="38"/>
        <v>181.87988750058847</v>
      </c>
      <c r="U183" s="1">
        <f t="shared" si="39"/>
        <v>188.53404358353512</v>
      </c>
      <c r="V183" s="1">
        <f t="shared" si="40"/>
        <v>175.33934992752793</v>
      </c>
      <c r="W183" s="1">
        <f t="shared" si="41"/>
        <v>224.28092236834132</v>
      </c>
      <c r="X183" s="1">
        <f t="shared" si="42"/>
        <v>160.41293883787026</v>
      </c>
      <c r="Z183" s="1">
        <f t="shared" si="43"/>
        <v>141.94416666666666</v>
      </c>
      <c r="AA183" s="1">
        <f t="shared" si="44"/>
        <v>167.46333333333334</v>
      </c>
      <c r="AB183" s="1">
        <f t="shared" si="45"/>
        <v>140.31833333333333</v>
      </c>
      <c r="AC183" s="1">
        <f t="shared" si="46"/>
        <v>211.48749999999998</v>
      </c>
      <c r="AD183" s="1">
        <f t="shared" si="47"/>
        <v>125.41666666666667</v>
      </c>
    </row>
    <row r="184" spans="1:30" x14ac:dyDescent="0.3">
      <c r="A184" s="5">
        <v>39722</v>
      </c>
      <c r="B184" s="2">
        <f>BC!C185</f>
        <v>17184.276000000002</v>
      </c>
      <c r="C184" s="2">
        <v>2362.1469999999999</v>
      </c>
      <c r="D184" s="2">
        <v>9933.5660000000007</v>
      </c>
      <c r="E184" s="2">
        <v>825.85199999999998</v>
      </c>
      <c r="F184" s="2">
        <v>941.49300000000005</v>
      </c>
      <c r="H184" s="1">
        <f t="shared" si="33"/>
        <v>225.75565644545216</v>
      </c>
      <c r="I184" s="1">
        <f t="shared" si="34"/>
        <v>228.7793704600484</v>
      </c>
      <c r="J184" s="1">
        <f t="shared" si="35"/>
        <v>219.81860226673405</v>
      </c>
      <c r="K184" s="1">
        <f t="shared" si="36"/>
        <v>300.29161868977639</v>
      </c>
      <c r="L184" s="1">
        <f t="shared" si="37"/>
        <v>185.60424504279541</v>
      </c>
      <c r="N184" s="1">
        <v>167.13</v>
      </c>
      <c r="O184" s="1">
        <v>211.99</v>
      </c>
      <c r="P184" s="1">
        <v>159.65</v>
      </c>
      <c r="Q184" s="1">
        <v>270.91000000000003</v>
      </c>
      <c r="R184" s="1">
        <v>144.93</v>
      </c>
      <c r="T184" s="1">
        <f t="shared" si="38"/>
        <v>187.19068080974182</v>
      </c>
      <c r="U184" s="1">
        <f t="shared" si="39"/>
        <v>194.63654560129137</v>
      </c>
      <c r="V184" s="1">
        <f t="shared" si="40"/>
        <v>180.14828556570615</v>
      </c>
      <c r="W184" s="1">
        <f t="shared" si="41"/>
        <v>230.89630931458703</v>
      </c>
      <c r="X184" s="1">
        <f t="shared" si="42"/>
        <v>162.31323618800414</v>
      </c>
      <c r="Z184" s="1">
        <f t="shared" si="43"/>
        <v>143.70666666666668</v>
      </c>
      <c r="AA184" s="1">
        <f t="shared" si="44"/>
        <v>172.44083333333333</v>
      </c>
      <c r="AB184" s="1">
        <f t="shared" si="45"/>
        <v>141.46166666666667</v>
      </c>
      <c r="AC184" s="1">
        <f t="shared" si="46"/>
        <v>215.36833333333331</v>
      </c>
      <c r="AD184" s="1">
        <f t="shared" si="47"/>
        <v>125.97249999999998</v>
      </c>
    </row>
    <row r="185" spans="1:30" x14ac:dyDescent="0.3">
      <c r="A185" s="5">
        <v>39753</v>
      </c>
      <c r="B185" s="2">
        <f>BC!C186</f>
        <v>13118.556</v>
      </c>
      <c r="C185" s="2">
        <v>1965.115</v>
      </c>
      <c r="D185" s="2">
        <v>8139.87</v>
      </c>
      <c r="E185" s="2">
        <v>673.98199999999997</v>
      </c>
      <c r="F185" s="2">
        <v>882.70799999999997</v>
      </c>
      <c r="H185" s="1">
        <f t="shared" si="33"/>
        <v>172.34291519738309</v>
      </c>
      <c r="I185" s="1">
        <f t="shared" si="34"/>
        <v>190.32590799031476</v>
      </c>
      <c r="J185" s="1">
        <f t="shared" si="35"/>
        <v>180.12613456566558</v>
      </c>
      <c r="K185" s="1">
        <f t="shared" si="36"/>
        <v>245.06951093873099</v>
      </c>
      <c r="L185" s="1">
        <f t="shared" si="37"/>
        <v>174.01547534950961</v>
      </c>
      <c r="N185" s="1">
        <v>132.1</v>
      </c>
      <c r="O185" s="1">
        <v>169.87</v>
      </c>
      <c r="P185" s="1">
        <v>131.08000000000001</v>
      </c>
      <c r="Q185" s="1">
        <v>213.12</v>
      </c>
      <c r="R185" s="1">
        <v>130.68</v>
      </c>
      <c r="T185" s="1">
        <f t="shared" si="38"/>
        <v>188.38771133325383</v>
      </c>
      <c r="U185" s="1">
        <f t="shared" si="39"/>
        <v>197.18143664245358</v>
      </c>
      <c r="V185" s="1">
        <f t="shared" si="40"/>
        <v>182.82719748911074</v>
      </c>
      <c r="W185" s="1">
        <f t="shared" si="41"/>
        <v>234.58908550996912</v>
      </c>
      <c r="X185" s="1">
        <f t="shared" si="42"/>
        <v>163.62952801826813</v>
      </c>
      <c r="Z185" s="1">
        <f t="shared" si="43"/>
        <v>143.25</v>
      </c>
      <c r="AA185" s="1">
        <f t="shared" si="44"/>
        <v>173.63333333333335</v>
      </c>
      <c r="AB185" s="1">
        <f t="shared" si="45"/>
        <v>141.50083333333333</v>
      </c>
      <c r="AC185" s="1">
        <f t="shared" si="46"/>
        <v>216.91999999999996</v>
      </c>
      <c r="AD185" s="1">
        <f t="shared" si="47"/>
        <v>125.36416666666666</v>
      </c>
    </row>
    <row r="186" spans="1:30" x14ac:dyDescent="0.3">
      <c r="A186" s="5">
        <v>39783</v>
      </c>
      <c r="B186" s="2">
        <f>BC!C187</f>
        <v>11501.172</v>
      </c>
      <c r="C186" s="2">
        <v>2119.895</v>
      </c>
      <c r="D186" s="2">
        <v>6258.81</v>
      </c>
      <c r="E186" s="2">
        <v>530.71799999999996</v>
      </c>
      <c r="F186" s="2">
        <v>861.07299999999998</v>
      </c>
      <c r="H186" s="1">
        <f t="shared" si="33"/>
        <v>151.09479356314191</v>
      </c>
      <c r="I186" s="1">
        <f t="shared" si="34"/>
        <v>205.31670702179176</v>
      </c>
      <c r="J186" s="1">
        <f t="shared" si="35"/>
        <v>138.50040016375365</v>
      </c>
      <c r="K186" s="1">
        <f t="shared" si="36"/>
        <v>192.97666808072236</v>
      </c>
      <c r="L186" s="1">
        <f t="shared" si="37"/>
        <v>169.75039016937455</v>
      </c>
      <c r="N186" s="1">
        <v>124.24</v>
      </c>
      <c r="O186" s="1">
        <v>194.62</v>
      </c>
      <c r="P186" s="1">
        <v>107.62</v>
      </c>
      <c r="Q186" s="1">
        <v>166.72</v>
      </c>
      <c r="R186" s="1">
        <v>133.13</v>
      </c>
      <c r="T186" s="1">
        <f t="shared" si="38"/>
        <v>189.37996030334122</v>
      </c>
      <c r="U186" s="1">
        <f t="shared" si="39"/>
        <v>201.28191283292981</v>
      </c>
      <c r="V186" s="1">
        <f t="shared" si="40"/>
        <v>183.78159910599359</v>
      </c>
      <c r="W186" s="1">
        <f t="shared" si="41"/>
        <v>235.08266165686931</v>
      </c>
      <c r="X186" s="1">
        <f t="shared" si="42"/>
        <v>166.21409209640058</v>
      </c>
      <c r="Z186" s="1">
        <f t="shared" si="43"/>
        <v>143.63500000000002</v>
      </c>
      <c r="AA186" s="1">
        <f t="shared" si="44"/>
        <v>177.70833333333334</v>
      </c>
      <c r="AB186" s="1">
        <f t="shared" si="45"/>
        <v>141.13250000000002</v>
      </c>
      <c r="AC186" s="1">
        <f t="shared" si="46"/>
        <v>215.45916666666662</v>
      </c>
      <c r="AD186" s="1">
        <f t="shared" si="47"/>
        <v>126.74833333333333</v>
      </c>
    </row>
    <row r="187" spans="1:30" x14ac:dyDescent="0.3">
      <c r="A187" s="5">
        <v>39814</v>
      </c>
      <c r="B187" s="2">
        <f>BC!C188</f>
        <v>10311.642</v>
      </c>
      <c r="C187" s="2">
        <v>1931.894</v>
      </c>
      <c r="D187" s="2">
        <v>6142.4620000000004</v>
      </c>
      <c r="E187" s="2">
        <v>453.30700000000002</v>
      </c>
      <c r="F187" s="2">
        <v>728.23299999999995</v>
      </c>
      <c r="H187" s="1">
        <f t="shared" si="33"/>
        <v>135.46753489879325</v>
      </c>
      <c r="I187" s="1">
        <f t="shared" si="34"/>
        <v>187.10837772397093</v>
      </c>
      <c r="J187" s="1">
        <f t="shared" si="35"/>
        <v>135.92575026093627</v>
      </c>
      <c r="K187" s="1">
        <f t="shared" si="36"/>
        <v>164.82891945942671</v>
      </c>
      <c r="L187" s="1">
        <f t="shared" si="37"/>
        <v>143.56255031131406</v>
      </c>
      <c r="N187" s="1">
        <v>109.58</v>
      </c>
      <c r="O187" s="1">
        <v>154.16</v>
      </c>
      <c r="P187" s="1">
        <v>104.88</v>
      </c>
      <c r="Q187" s="1">
        <v>140.38999999999999</v>
      </c>
      <c r="R187" s="1">
        <v>112.1</v>
      </c>
      <c r="T187" s="1">
        <f t="shared" si="38"/>
        <v>187.14366336882972</v>
      </c>
      <c r="U187" s="1">
        <f t="shared" si="39"/>
        <v>201.29104116222763</v>
      </c>
      <c r="V187" s="1">
        <f t="shared" si="40"/>
        <v>181.16687012934324</v>
      </c>
      <c r="W187" s="1">
        <f t="shared" si="41"/>
        <v>233.36849281861706</v>
      </c>
      <c r="X187" s="1">
        <f t="shared" si="42"/>
        <v>166.31977460531283</v>
      </c>
      <c r="Z187" s="1">
        <f t="shared" si="43"/>
        <v>141.22166666666666</v>
      </c>
      <c r="AA187" s="1">
        <f t="shared" si="44"/>
        <v>176.12916666666663</v>
      </c>
      <c r="AB187" s="1">
        <f t="shared" si="45"/>
        <v>137.73083333333332</v>
      </c>
      <c r="AC187" s="1">
        <f t="shared" si="46"/>
        <v>212.18749999999997</v>
      </c>
      <c r="AD187" s="1">
        <f t="shared" si="47"/>
        <v>125.60083333333334</v>
      </c>
    </row>
    <row r="188" spans="1:30" x14ac:dyDescent="0.3">
      <c r="A188" s="5">
        <v>39845</v>
      </c>
      <c r="B188" s="2">
        <f>BC!C189</f>
        <v>7825.67</v>
      </c>
      <c r="C188" s="2">
        <v>1426.492</v>
      </c>
      <c r="D188" s="2">
        <v>4536.7049999999999</v>
      </c>
      <c r="E188" s="2">
        <v>355.512</v>
      </c>
      <c r="F188" s="2">
        <v>710.56100000000004</v>
      </c>
      <c r="H188" s="1">
        <f t="shared" si="33"/>
        <v>102.80847840057281</v>
      </c>
      <c r="I188" s="1">
        <f t="shared" si="34"/>
        <v>138.15903147699757</v>
      </c>
      <c r="J188" s="1">
        <f t="shared" si="35"/>
        <v>100.39216047857371</v>
      </c>
      <c r="K188" s="1">
        <f t="shared" si="36"/>
        <v>129.26925640870249</v>
      </c>
      <c r="L188" s="1">
        <f t="shared" si="37"/>
        <v>140.0787238586519</v>
      </c>
      <c r="N188" s="1">
        <v>87.78</v>
      </c>
      <c r="O188" s="1">
        <v>123.51</v>
      </c>
      <c r="P188" s="1">
        <v>78.3</v>
      </c>
      <c r="Q188" s="1">
        <v>111.65</v>
      </c>
      <c r="R188" s="1">
        <v>114.58</v>
      </c>
      <c r="T188" s="1">
        <f t="shared" si="38"/>
        <v>182.62599529026406</v>
      </c>
      <c r="U188" s="1">
        <f t="shared" si="39"/>
        <v>199.68189669087971</v>
      </c>
      <c r="V188" s="1">
        <f t="shared" si="40"/>
        <v>176.45025429761117</v>
      </c>
      <c r="W188" s="1">
        <f t="shared" si="41"/>
        <v>232.20553299800017</v>
      </c>
      <c r="X188" s="1">
        <f t="shared" si="42"/>
        <v>165.3814952933252</v>
      </c>
      <c r="Z188" s="1">
        <f t="shared" si="43"/>
        <v>137.78666666666666</v>
      </c>
      <c r="AA188" s="1">
        <f t="shared" si="44"/>
        <v>174.79</v>
      </c>
      <c r="AB188" s="1">
        <f t="shared" si="45"/>
        <v>133.24166666666665</v>
      </c>
      <c r="AC188" s="1">
        <f t="shared" si="46"/>
        <v>210.16583333333332</v>
      </c>
      <c r="AD188" s="1">
        <f t="shared" si="47"/>
        <v>125.42750000000001</v>
      </c>
    </row>
    <row r="189" spans="1:30" x14ac:dyDescent="0.3">
      <c r="A189" s="5">
        <v>39873</v>
      </c>
      <c r="B189" s="2">
        <f>BC!C190</f>
        <v>10053.047</v>
      </c>
      <c r="C189" s="2">
        <v>1950.183</v>
      </c>
      <c r="D189" s="2">
        <v>5372.6369999999997</v>
      </c>
      <c r="E189" s="2">
        <v>507.94299999999998</v>
      </c>
      <c r="F189" s="2">
        <v>1017.034</v>
      </c>
      <c r="H189" s="1">
        <f t="shared" si="33"/>
        <v>132.07028476276705</v>
      </c>
      <c r="I189" s="1">
        <f t="shared" si="34"/>
        <v>188.87970944309927</v>
      </c>
      <c r="J189" s="1">
        <f t="shared" si="35"/>
        <v>118.89039201295274</v>
      </c>
      <c r="K189" s="1">
        <f t="shared" si="36"/>
        <v>184.69535179686079</v>
      </c>
      <c r="L189" s="1">
        <f t="shared" si="37"/>
        <v>200.4962625880961</v>
      </c>
      <c r="N189" s="1">
        <v>113.98</v>
      </c>
      <c r="O189" s="1">
        <v>168.86</v>
      </c>
      <c r="P189" s="1">
        <v>94.89</v>
      </c>
      <c r="Q189" s="1">
        <v>171.12</v>
      </c>
      <c r="R189" s="1">
        <v>160.57</v>
      </c>
      <c r="T189" s="1">
        <f t="shared" si="38"/>
        <v>180.90378650948571</v>
      </c>
      <c r="U189" s="1">
        <f t="shared" si="39"/>
        <v>203.53501210653749</v>
      </c>
      <c r="V189" s="1">
        <f t="shared" si="40"/>
        <v>174.50534043424224</v>
      </c>
      <c r="W189" s="1">
        <f t="shared" si="41"/>
        <v>231.46324465183932</v>
      </c>
      <c r="X189" s="1">
        <f t="shared" si="42"/>
        <v>170.27037505544513</v>
      </c>
      <c r="Z189" s="1">
        <f t="shared" si="43"/>
        <v>137.16416666666666</v>
      </c>
      <c r="AA189" s="1">
        <f t="shared" si="44"/>
        <v>178.44749999999999</v>
      </c>
      <c r="AB189" s="1">
        <f t="shared" si="45"/>
        <v>131.58500000000001</v>
      </c>
      <c r="AC189" s="1">
        <f t="shared" si="46"/>
        <v>208.79416666666665</v>
      </c>
      <c r="AD189" s="1">
        <f t="shared" si="47"/>
        <v>129.39166666666668</v>
      </c>
    </row>
    <row r="190" spans="1:30" x14ac:dyDescent="0.3">
      <c r="A190" s="5">
        <v>39904</v>
      </c>
      <c r="B190" s="2">
        <f>BC!C191</f>
        <v>8629.5490000000009</v>
      </c>
      <c r="C190" s="2">
        <v>1848.3030000000001</v>
      </c>
      <c r="D190" s="2">
        <v>4680.8890000000001</v>
      </c>
      <c r="E190" s="2">
        <v>528.01599999999996</v>
      </c>
      <c r="F190" s="2">
        <v>738.74699999999996</v>
      </c>
      <c r="H190" s="1">
        <f t="shared" si="33"/>
        <v>113.36930920588074</v>
      </c>
      <c r="I190" s="1">
        <f t="shared" si="34"/>
        <v>179.01239709443101</v>
      </c>
      <c r="J190" s="1">
        <f t="shared" si="35"/>
        <v>103.58278963926251</v>
      </c>
      <c r="K190" s="1">
        <f t="shared" si="36"/>
        <v>191.99418217077752</v>
      </c>
      <c r="L190" s="1">
        <f t="shared" si="37"/>
        <v>145.6352614545514</v>
      </c>
      <c r="N190" s="1">
        <v>99.59</v>
      </c>
      <c r="O190" s="1">
        <v>160.97999999999999</v>
      </c>
      <c r="P190" s="1">
        <v>85.43</v>
      </c>
      <c r="Q190" s="1">
        <v>168.25</v>
      </c>
      <c r="R190" s="1">
        <v>117.19</v>
      </c>
      <c r="T190" s="1">
        <f t="shared" si="38"/>
        <v>176.85682599704194</v>
      </c>
      <c r="U190" s="1">
        <f t="shared" si="39"/>
        <v>204.02439063761096</v>
      </c>
      <c r="V190" s="1">
        <f t="shared" si="40"/>
        <v>169.98553878269081</v>
      </c>
      <c r="W190" s="1">
        <f t="shared" si="41"/>
        <v>229.98100115144538</v>
      </c>
      <c r="X190" s="1">
        <f t="shared" si="42"/>
        <v>170.36843488689195</v>
      </c>
      <c r="Z190" s="1">
        <f t="shared" si="43"/>
        <v>135.18083333333331</v>
      </c>
      <c r="AA190" s="1">
        <f t="shared" si="44"/>
        <v>179.99083333333331</v>
      </c>
      <c r="AB190" s="1">
        <f t="shared" si="45"/>
        <v>128.46583333333336</v>
      </c>
      <c r="AC190" s="1">
        <f t="shared" si="46"/>
        <v>206.54750000000001</v>
      </c>
      <c r="AD190" s="1">
        <f t="shared" si="47"/>
        <v>129.93083333333331</v>
      </c>
    </row>
    <row r="191" spans="1:30" x14ac:dyDescent="0.3">
      <c r="A191" s="5">
        <v>39934</v>
      </c>
      <c r="B191" s="2">
        <f>BC!C192</f>
        <v>9361.5049999999992</v>
      </c>
      <c r="C191" s="2">
        <v>1652.845</v>
      </c>
      <c r="D191" s="2">
        <v>5043.82</v>
      </c>
      <c r="E191" s="2">
        <v>541.03499999999997</v>
      </c>
      <c r="F191" s="2">
        <v>747.44</v>
      </c>
      <c r="H191" s="1">
        <f t="shared" si="33"/>
        <v>122.98526319016189</v>
      </c>
      <c r="I191" s="1">
        <f t="shared" si="34"/>
        <v>160.08184019370461</v>
      </c>
      <c r="J191" s="1">
        <f t="shared" si="35"/>
        <v>111.61404298164409</v>
      </c>
      <c r="K191" s="1">
        <f t="shared" si="36"/>
        <v>196.72807708623722</v>
      </c>
      <c r="L191" s="1">
        <f t="shared" si="37"/>
        <v>147.34898391680767</v>
      </c>
      <c r="N191" s="1">
        <v>108.46</v>
      </c>
      <c r="O191" s="1">
        <v>144.21</v>
      </c>
      <c r="P191" s="1">
        <v>92.02</v>
      </c>
      <c r="Q191" s="1">
        <v>171.25</v>
      </c>
      <c r="R191" s="1">
        <v>121.25</v>
      </c>
      <c r="T191" s="1">
        <f t="shared" si="38"/>
        <v>170.43552796227834</v>
      </c>
      <c r="U191" s="1">
        <f t="shared" si="39"/>
        <v>200.81388216303469</v>
      </c>
      <c r="V191" s="1">
        <f t="shared" si="40"/>
        <v>163.35429982407547</v>
      </c>
      <c r="W191" s="1">
        <f t="shared" si="41"/>
        <v>226.92512574995456</v>
      </c>
      <c r="X191" s="1">
        <f t="shared" si="42"/>
        <v>170.69635787156446</v>
      </c>
      <c r="Z191" s="1">
        <f t="shared" si="43"/>
        <v>131.47999999999999</v>
      </c>
      <c r="AA191" s="1">
        <f t="shared" si="44"/>
        <v>177.63833333333335</v>
      </c>
      <c r="AB191" s="1">
        <f t="shared" si="45"/>
        <v>123.53250000000001</v>
      </c>
      <c r="AC191" s="1">
        <f t="shared" si="46"/>
        <v>202.70916666666668</v>
      </c>
      <c r="AD191" s="1">
        <f t="shared" si="47"/>
        <v>130.39666666666668</v>
      </c>
    </row>
    <row r="192" spans="1:30" x14ac:dyDescent="0.3">
      <c r="A192" s="5">
        <v>39965</v>
      </c>
      <c r="B192" s="2">
        <f>BC!C193</f>
        <v>9864.8880000000008</v>
      </c>
      <c r="C192" s="2">
        <v>1598.4680000000001</v>
      </c>
      <c r="D192" s="2">
        <v>5610.7629999999999</v>
      </c>
      <c r="E192" s="2">
        <v>607.71799999999996</v>
      </c>
      <c r="F192" s="2">
        <v>718.69200000000001</v>
      </c>
      <c r="H192" s="1">
        <f t="shared" si="33"/>
        <v>129.59837622492003</v>
      </c>
      <c r="I192" s="1">
        <f t="shared" si="34"/>
        <v>154.81530266343827</v>
      </c>
      <c r="J192" s="1">
        <f t="shared" si="35"/>
        <v>124.15985158903736</v>
      </c>
      <c r="K192" s="1">
        <f t="shared" si="36"/>
        <v>220.97497121386581</v>
      </c>
      <c r="L192" s="1">
        <f t="shared" si="37"/>
        <v>141.68165464671188</v>
      </c>
      <c r="N192" s="1">
        <v>111.59</v>
      </c>
      <c r="O192" s="1">
        <v>136.38</v>
      </c>
      <c r="P192" s="1">
        <v>102.43</v>
      </c>
      <c r="Q192" s="1">
        <v>207.11</v>
      </c>
      <c r="R192" s="1">
        <v>107.28</v>
      </c>
      <c r="T192" s="1">
        <f t="shared" si="38"/>
        <v>163.86601118644401</v>
      </c>
      <c r="U192" s="1">
        <f t="shared" si="39"/>
        <v>196.61726392251816</v>
      </c>
      <c r="V192" s="1">
        <f t="shared" si="40"/>
        <v>157.175446910994</v>
      </c>
      <c r="W192" s="1">
        <f t="shared" si="41"/>
        <v>225.2078661899279</v>
      </c>
      <c r="X192" s="1">
        <f t="shared" si="42"/>
        <v>168.18373281201227</v>
      </c>
      <c r="Z192" s="1">
        <f t="shared" si="43"/>
        <v>128.065</v>
      </c>
      <c r="AA192" s="1">
        <f t="shared" si="44"/>
        <v>174.0291666666667</v>
      </c>
      <c r="AB192" s="1">
        <f t="shared" si="45"/>
        <v>119.55583333333335</v>
      </c>
      <c r="AC192" s="1">
        <f t="shared" si="46"/>
        <v>201.06750000000002</v>
      </c>
      <c r="AD192" s="1">
        <f t="shared" si="47"/>
        <v>128.86249999999998</v>
      </c>
    </row>
    <row r="193" spans="1:30" x14ac:dyDescent="0.3">
      <c r="A193" s="5">
        <v>39995</v>
      </c>
      <c r="B193" s="2">
        <f>BC!C194</f>
        <v>11231.404</v>
      </c>
      <c r="C193" s="2">
        <v>1748.99</v>
      </c>
      <c r="D193" s="2">
        <v>6400.2139999999999</v>
      </c>
      <c r="E193" s="2">
        <v>617.27700000000004</v>
      </c>
      <c r="F193" s="2">
        <v>829.524</v>
      </c>
      <c r="H193" s="1">
        <f t="shared" si="33"/>
        <v>147.55075994031273</v>
      </c>
      <c r="I193" s="1">
        <f t="shared" si="34"/>
        <v>169.39370460048426</v>
      </c>
      <c r="J193" s="1">
        <f t="shared" si="35"/>
        <v>141.62951106259152</v>
      </c>
      <c r="K193" s="1">
        <f t="shared" si="36"/>
        <v>224.45076055996608</v>
      </c>
      <c r="L193" s="1">
        <f t="shared" si="37"/>
        <v>163.53087677219034</v>
      </c>
      <c r="N193" s="1">
        <v>126.1</v>
      </c>
      <c r="O193" s="1">
        <v>150.51</v>
      </c>
      <c r="P193" s="1">
        <v>115.81</v>
      </c>
      <c r="Q193" s="1">
        <v>217.59</v>
      </c>
      <c r="R193" s="1">
        <v>134.63999999999999</v>
      </c>
      <c r="T193" s="1">
        <f t="shared" si="38"/>
        <v>157.41568291718991</v>
      </c>
      <c r="U193" s="1">
        <f t="shared" si="39"/>
        <v>191.40421307506054</v>
      </c>
      <c r="V193" s="1">
        <f t="shared" si="40"/>
        <v>150.53958486237687</v>
      </c>
      <c r="W193" s="1">
        <f t="shared" si="41"/>
        <v>218.26195382098055</v>
      </c>
      <c r="X193" s="1">
        <f t="shared" si="42"/>
        <v>167.8511935075816</v>
      </c>
      <c r="Z193" s="1">
        <f t="shared" si="43"/>
        <v>125.33749999999998</v>
      </c>
      <c r="AA193" s="1">
        <f t="shared" si="44"/>
        <v>170.48833333333337</v>
      </c>
      <c r="AB193" s="1">
        <f t="shared" si="45"/>
        <v>115.61916666666667</v>
      </c>
      <c r="AC193" s="1">
        <f t="shared" si="46"/>
        <v>195.75333333333336</v>
      </c>
      <c r="AD193" s="1">
        <f t="shared" si="47"/>
        <v>129.72583333333333</v>
      </c>
    </row>
    <row r="194" spans="1:30" x14ac:dyDescent="0.3">
      <c r="A194" s="5">
        <v>40026</v>
      </c>
      <c r="B194" s="2">
        <f>BC!C195</f>
        <v>10787.874</v>
      </c>
      <c r="C194" s="2">
        <v>1644.085</v>
      </c>
      <c r="D194" s="2">
        <v>6300.9440000000004</v>
      </c>
      <c r="E194" s="2">
        <v>679.93899999999996</v>
      </c>
      <c r="F194" s="2">
        <v>780.84699999999998</v>
      </c>
      <c r="H194" s="1">
        <f t="shared" si="33"/>
        <v>141.72395604684337</v>
      </c>
      <c r="I194" s="1">
        <f t="shared" si="34"/>
        <v>159.23341404358354</v>
      </c>
      <c r="J194" s="1">
        <f t="shared" si="35"/>
        <v>139.43277802160515</v>
      </c>
      <c r="K194" s="1">
        <f t="shared" si="36"/>
        <v>247.23556148112235</v>
      </c>
      <c r="L194" s="1">
        <f t="shared" si="37"/>
        <v>153.93478010875455</v>
      </c>
      <c r="N194" s="1">
        <v>120.81</v>
      </c>
      <c r="O194" s="1">
        <v>144.41</v>
      </c>
      <c r="P194" s="1">
        <v>115.31</v>
      </c>
      <c r="Q194" s="1">
        <v>233.6</v>
      </c>
      <c r="R194" s="1">
        <v>114.48</v>
      </c>
      <c r="T194" s="1">
        <f t="shared" si="38"/>
        <v>150.12580753579653</v>
      </c>
      <c r="U194" s="1">
        <f t="shared" si="39"/>
        <v>183.52999999999997</v>
      </c>
      <c r="V194" s="1">
        <f t="shared" si="40"/>
        <v>144.3636087025474</v>
      </c>
      <c r="W194" s="1">
        <f t="shared" si="41"/>
        <v>217.57360159990301</v>
      </c>
      <c r="X194" s="1">
        <f t="shared" si="42"/>
        <v>164.51853920586154</v>
      </c>
      <c r="Z194" s="1">
        <f t="shared" si="43"/>
        <v>121.85249999999998</v>
      </c>
      <c r="AA194" s="1">
        <f t="shared" si="44"/>
        <v>164.13666666666668</v>
      </c>
      <c r="AB194" s="1">
        <f t="shared" si="45"/>
        <v>112.09749999999998</v>
      </c>
      <c r="AC194" s="1">
        <f t="shared" si="46"/>
        <v>195.85416666666671</v>
      </c>
      <c r="AD194" s="1">
        <f t="shared" si="47"/>
        <v>127.74666666666667</v>
      </c>
    </row>
    <row r="195" spans="1:30" x14ac:dyDescent="0.3">
      <c r="A195" s="5">
        <v>40057</v>
      </c>
      <c r="B195" s="2">
        <f>BC!C196</f>
        <v>12554.38</v>
      </c>
      <c r="C195" s="2">
        <v>2030.7449999999999</v>
      </c>
      <c r="D195" s="2">
        <v>6996.5590000000002</v>
      </c>
      <c r="E195" s="2">
        <v>784.63400000000001</v>
      </c>
      <c r="F195" s="2">
        <v>863.03499999999997</v>
      </c>
      <c r="H195" s="1">
        <f t="shared" si="33"/>
        <v>164.9311439228313</v>
      </c>
      <c r="I195" s="1">
        <f t="shared" si="34"/>
        <v>196.68232445520582</v>
      </c>
      <c r="J195" s="1">
        <f t="shared" si="35"/>
        <v>154.82595274010748</v>
      </c>
      <c r="K195" s="1">
        <f t="shared" si="36"/>
        <v>285.30416338403734</v>
      </c>
      <c r="L195" s="1">
        <f t="shared" si="37"/>
        <v>170.13717533800988</v>
      </c>
      <c r="N195" s="1">
        <v>140.36000000000001</v>
      </c>
      <c r="O195" s="1">
        <v>172.74</v>
      </c>
      <c r="P195" s="1">
        <v>128.55000000000001</v>
      </c>
      <c r="Q195" s="1">
        <v>264.13</v>
      </c>
      <c r="R195" s="1">
        <v>137.29</v>
      </c>
      <c r="T195" s="1">
        <f t="shared" si="38"/>
        <v>144.97487264992171</v>
      </c>
      <c r="U195" s="1">
        <f t="shared" si="39"/>
        <v>179.81567393058916</v>
      </c>
      <c r="V195" s="1">
        <f t="shared" si="40"/>
        <v>139.07486381523867</v>
      </c>
      <c r="W195" s="1">
        <f t="shared" si="41"/>
        <v>215.3182534391855</v>
      </c>
      <c r="X195" s="1">
        <f t="shared" si="42"/>
        <v>161.31469829639727</v>
      </c>
      <c r="Z195" s="1">
        <f t="shared" si="43"/>
        <v>120.14333333333332</v>
      </c>
      <c r="AA195" s="1">
        <f t="shared" si="44"/>
        <v>161.02000000000001</v>
      </c>
      <c r="AB195" s="1">
        <f t="shared" si="45"/>
        <v>109.66416666666665</v>
      </c>
      <c r="AC195" s="1">
        <f t="shared" si="46"/>
        <v>194.65333333333334</v>
      </c>
      <c r="AD195" s="1">
        <f t="shared" si="47"/>
        <v>127.34333333333332</v>
      </c>
    </row>
    <row r="196" spans="1:30" x14ac:dyDescent="0.3">
      <c r="A196" s="5">
        <v>40087</v>
      </c>
      <c r="B196" s="2">
        <f>BC!C197</f>
        <v>12766.155000000001</v>
      </c>
      <c r="C196" s="2">
        <v>1917.925</v>
      </c>
      <c r="D196" s="2">
        <v>7424.2219999999998</v>
      </c>
      <c r="E196" s="2">
        <v>825.00900000000001</v>
      </c>
      <c r="F196" s="2">
        <v>928.51400000000001</v>
      </c>
      <c r="H196" s="1">
        <f t="shared" si="33"/>
        <v>167.7133038546047</v>
      </c>
      <c r="I196" s="1">
        <f t="shared" si="34"/>
        <v>185.75544794188863</v>
      </c>
      <c r="J196" s="1">
        <f t="shared" si="35"/>
        <v>164.28965217102666</v>
      </c>
      <c r="K196" s="1">
        <f t="shared" si="36"/>
        <v>299.98509181261744</v>
      </c>
      <c r="L196" s="1">
        <f t="shared" si="37"/>
        <v>183.045588211135</v>
      </c>
      <c r="N196" s="1">
        <v>142.58000000000001</v>
      </c>
      <c r="O196" s="1">
        <v>168.56</v>
      </c>
      <c r="P196" s="1">
        <v>134.69</v>
      </c>
      <c r="Q196" s="1">
        <v>281.48</v>
      </c>
      <c r="R196" s="1">
        <v>145.55000000000001</v>
      </c>
      <c r="T196" s="1">
        <f t="shared" si="38"/>
        <v>140.13800993401773</v>
      </c>
      <c r="U196" s="1">
        <f t="shared" si="39"/>
        <v>176.23034705407585</v>
      </c>
      <c r="V196" s="1">
        <f t="shared" si="40"/>
        <v>134.44745130726304</v>
      </c>
      <c r="W196" s="1">
        <f t="shared" si="41"/>
        <v>215.29270953275559</v>
      </c>
      <c r="X196" s="1">
        <f t="shared" si="42"/>
        <v>161.10147689375893</v>
      </c>
      <c r="Z196" s="1">
        <f t="shared" si="43"/>
        <v>118.09750000000001</v>
      </c>
      <c r="AA196" s="1">
        <f t="shared" si="44"/>
        <v>157.40083333333334</v>
      </c>
      <c r="AB196" s="1">
        <f t="shared" si="45"/>
        <v>107.58416666666666</v>
      </c>
      <c r="AC196" s="1">
        <f t="shared" si="46"/>
        <v>195.53416666666666</v>
      </c>
      <c r="AD196" s="1">
        <f t="shared" si="47"/>
        <v>127.395</v>
      </c>
    </row>
    <row r="197" spans="1:30" x14ac:dyDescent="0.3">
      <c r="A197" s="5">
        <v>40118</v>
      </c>
      <c r="B197" s="2">
        <f>BC!C198</f>
        <v>12042.460999999999</v>
      </c>
      <c r="C197" s="2">
        <v>1946.1780000000001</v>
      </c>
      <c r="D197" s="2">
        <v>6735.3410000000003</v>
      </c>
      <c r="E197" s="2">
        <v>844.65300000000002</v>
      </c>
      <c r="F197" s="2">
        <v>996.41800000000001</v>
      </c>
      <c r="H197" s="1">
        <f t="shared" si="33"/>
        <v>158.20589056377796</v>
      </c>
      <c r="I197" s="1">
        <f t="shared" si="34"/>
        <v>188.49181598062955</v>
      </c>
      <c r="J197" s="1">
        <f t="shared" si="35"/>
        <v>149.04549327097911</v>
      </c>
      <c r="K197" s="1">
        <f t="shared" si="36"/>
        <v>307.12793164050669</v>
      </c>
      <c r="L197" s="1">
        <f t="shared" si="37"/>
        <v>196.43206124427067</v>
      </c>
      <c r="N197" s="1">
        <v>134.16999999999999</v>
      </c>
      <c r="O197" s="1">
        <v>168.43</v>
      </c>
      <c r="P197" s="1">
        <v>125.72</v>
      </c>
      <c r="Q197" s="1">
        <v>285.44</v>
      </c>
      <c r="R197" s="1">
        <v>150.05000000000001</v>
      </c>
      <c r="T197" s="1">
        <f t="shared" si="38"/>
        <v>138.95992454788396</v>
      </c>
      <c r="U197" s="1">
        <f t="shared" si="39"/>
        <v>176.07750605326876</v>
      </c>
      <c r="V197" s="1">
        <f t="shared" si="40"/>
        <v>131.85739786603918</v>
      </c>
      <c r="W197" s="1">
        <f t="shared" si="41"/>
        <v>220.46424459123691</v>
      </c>
      <c r="X197" s="1">
        <f t="shared" si="42"/>
        <v>162.96952571832233</v>
      </c>
      <c r="Z197" s="1">
        <f t="shared" si="43"/>
        <v>118.27000000000002</v>
      </c>
      <c r="AA197" s="1">
        <f t="shared" si="44"/>
        <v>157.28083333333333</v>
      </c>
      <c r="AB197" s="1">
        <f t="shared" si="45"/>
        <v>107.13749999999999</v>
      </c>
      <c r="AC197" s="1">
        <f t="shared" si="46"/>
        <v>201.56083333333333</v>
      </c>
      <c r="AD197" s="1">
        <f t="shared" si="47"/>
        <v>129.00916666666663</v>
      </c>
    </row>
    <row r="198" spans="1:30" x14ac:dyDescent="0.3">
      <c r="A198" s="5">
        <v>40148</v>
      </c>
      <c r="B198" s="2">
        <f>BC!C199</f>
        <v>12293.766</v>
      </c>
      <c r="C198" s="2">
        <v>2106.7849999999999</v>
      </c>
      <c r="D198" s="2">
        <v>6464.2529999999997</v>
      </c>
      <c r="E198" s="2">
        <v>924.50599999999997</v>
      </c>
      <c r="F198" s="2">
        <v>1005.941</v>
      </c>
      <c r="H198" s="1">
        <f t="shared" si="33"/>
        <v>161.50736949969729</v>
      </c>
      <c r="I198" s="1">
        <f t="shared" si="34"/>
        <v>204.04697336561745</v>
      </c>
      <c r="J198" s="1">
        <f t="shared" si="35"/>
        <v>143.0466218434087</v>
      </c>
      <c r="K198" s="1">
        <f t="shared" si="36"/>
        <v>336.16362644688201</v>
      </c>
      <c r="L198" s="1">
        <f t="shared" si="37"/>
        <v>198.3094084210872</v>
      </c>
      <c r="N198" s="1">
        <v>137.03</v>
      </c>
      <c r="O198" s="1">
        <v>189.08</v>
      </c>
      <c r="P198" s="1">
        <v>120.53</v>
      </c>
      <c r="Q198" s="1">
        <v>318.19</v>
      </c>
      <c r="R198" s="1">
        <v>148.04</v>
      </c>
      <c r="T198" s="1">
        <f t="shared" si="38"/>
        <v>139.82763920926359</v>
      </c>
      <c r="U198" s="1">
        <f t="shared" si="39"/>
        <v>175.97169491525423</v>
      </c>
      <c r="V198" s="1">
        <f t="shared" si="40"/>
        <v>132.23624967267708</v>
      </c>
      <c r="W198" s="1">
        <f t="shared" si="41"/>
        <v>232.39649112175019</v>
      </c>
      <c r="X198" s="1">
        <f t="shared" si="42"/>
        <v>165.34944390596505</v>
      </c>
      <c r="Z198" s="1">
        <f t="shared" si="43"/>
        <v>119.33583333333335</v>
      </c>
      <c r="AA198" s="1">
        <f t="shared" si="44"/>
        <v>156.81916666666669</v>
      </c>
      <c r="AB198" s="1">
        <f t="shared" si="45"/>
        <v>108.21333333333332</v>
      </c>
      <c r="AC198" s="1">
        <f t="shared" si="46"/>
        <v>214.18333333333331</v>
      </c>
      <c r="AD198" s="1">
        <f t="shared" si="47"/>
        <v>130.25166666666667</v>
      </c>
    </row>
    <row r="199" spans="1:30" x14ac:dyDescent="0.3">
      <c r="A199" s="5">
        <v>40179</v>
      </c>
      <c r="B199" s="2">
        <f>BC!C200</f>
        <v>11485.733</v>
      </c>
      <c r="C199" s="2">
        <v>1814.479</v>
      </c>
      <c r="D199" s="2">
        <v>6678.2330000000002</v>
      </c>
      <c r="E199" s="2">
        <v>737.79200000000003</v>
      </c>
      <c r="F199" s="2">
        <v>819.69100000000003</v>
      </c>
      <c r="H199" s="1">
        <f t="shared" si="33"/>
        <v>150.89196618886899</v>
      </c>
      <c r="I199" s="1">
        <f t="shared" si="34"/>
        <v>175.73646489104115</v>
      </c>
      <c r="J199" s="1">
        <f t="shared" si="35"/>
        <v>147.78175769623698</v>
      </c>
      <c r="K199" s="1">
        <f t="shared" si="36"/>
        <v>268.27174110659962</v>
      </c>
      <c r="L199" s="1">
        <f t="shared" si="37"/>
        <v>161.5924167501766</v>
      </c>
      <c r="N199" s="1">
        <v>128.46</v>
      </c>
      <c r="O199" s="1">
        <v>162.4</v>
      </c>
      <c r="P199" s="1">
        <v>124.16</v>
      </c>
      <c r="Q199" s="1">
        <v>257.29000000000002</v>
      </c>
      <c r="R199" s="1">
        <v>120.21</v>
      </c>
      <c r="T199" s="1">
        <f t="shared" si="38"/>
        <v>141.11300848343657</v>
      </c>
      <c r="U199" s="1">
        <f t="shared" si="39"/>
        <v>175.0240355125101</v>
      </c>
      <c r="V199" s="1">
        <f t="shared" si="40"/>
        <v>133.22425029228549</v>
      </c>
      <c r="W199" s="1">
        <f t="shared" si="41"/>
        <v>241.01672625901463</v>
      </c>
      <c r="X199" s="1">
        <f t="shared" si="42"/>
        <v>166.85193277587027</v>
      </c>
      <c r="Z199" s="1">
        <f t="shared" si="43"/>
        <v>120.90916666666668</v>
      </c>
      <c r="AA199" s="1">
        <f t="shared" si="44"/>
        <v>157.50583333333336</v>
      </c>
      <c r="AB199" s="1">
        <f t="shared" si="45"/>
        <v>109.82000000000001</v>
      </c>
      <c r="AC199" s="1">
        <f t="shared" si="46"/>
        <v>223.92499999999998</v>
      </c>
      <c r="AD199" s="1">
        <f t="shared" si="47"/>
        <v>130.92749999999998</v>
      </c>
    </row>
    <row r="200" spans="1:30" x14ac:dyDescent="0.3">
      <c r="A200" s="5">
        <v>40210</v>
      </c>
      <c r="B200" s="2">
        <f>BC!C201</f>
        <v>11808.067999999999</v>
      </c>
      <c r="C200" s="2">
        <v>1729.7940000000001</v>
      </c>
      <c r="D200" s="2">
        <v>6551.2439999999997</v>
      </c>
      <c r="E200" s="2">
        <v>683.24</v>
      </c>
      <c r="F200" s="2">
        <v>917.16</v>
      </c>
      <c r="H200" s="1">
        <f t="shared" ref="H200:H263" si="48">100*B200/AVERAGE(B$151:B$162)</f>
        <v>155.12659030223543</v>
      </c>
      <c r="I200" s="1">
        <f t="shared" ref="I200:I263" si="49">100*C200/AVERAGE(C$151:C$162)</f>
        <v>167.53452784503634</v>
      </c>
      <c r="J200" s="1">
        <f t="shared" ref="J200:J263" si="50">100*D200/AVERAGE(D$151:D$162)</f>
        <v>144.97163447530602</v>
      </c>
      <c r="K200" s="1">
        <f t="shared" ref="K200:K263" si="51">100*E200/AVERAGE(E$151:E$162)</f>
        <v>248.4358523725835</v>
      </c>
      <c r="L200" s="1">
        <f t="shared" ref="L200:L263" si="52">100*F200/AVERAGE(F$151:F$162)</f>
        <v>180.80728097123423</v>
      </c>
      <c r="N200" s="1">
        <v>130</v>
      </c>
      <c r="O200" s="1">
        <v>153.1</v>
      </c>
      <c r="P200" s="1">
        <v>119.75</v>
      </c>
      <c r="Q200" s="1">
        <v>235.11</v>
      </c>
      <c r="R200" s="1">
        <v>137.82</v>
      </c>
      <c r="T200" s="1">
        <f t="shared" si="38"/>
        <v>145.47285114190845</v>
      </c>
      <c r="U200" s="1">
        <f t="shared" si="39"/>
        <v>177.47199354317999</v>
      </c>
      <c r="V200" s="1">
        <f t="shared" si="40"/>
        <v>136.93920645867988</v>
      </c>
      <c r="W200" s="1">
        <f t="shared" si="41"/>
        <v>250.94727592267137</v>
      </c>
      <c r="X200" s="1">
        <f t="shared" si="42"/>
        <v>170.2459792019188</v>
      </c>
      <c r="Z200" s="1">
        <f t="shared" si="43"/>
        <v>124.42750000000001</v>
      </c>
      <c r="AA200" s="1">
        <f t="shared" si="44"/>
        <v>159.97166666666666</v>
      </c>
      <c r="AB200" s="1">
        <f t="shared" si="45"/>
        <v>113.27416666666669</v>
      </c>
      <c r="AC200" s="1">
        <f t="shared" si="46"/>
        <v>234.21333333333337</v>
      </c>
      <c r="AD200" s="1">
        <f t="shared" si="47"/>
        <v>132.86416666666665</v>
      </c>
    </row>
    <row r="201" spans="1:30" x14ac:dyDescent="0.3">
      <c r="A201" s="5">
        <v>40238</v>
      </c>
      <c r="B201" s="2">
        <f>BC!C202</f>
        <v>15055.315000000001</v>
      </c>
      <c r="C201" s="2">
        <v>2198.1120000000001</v>
      </c>
      <c r="D201" s="2">
        <v>8563.7790000000005</v>
      </c>
      <c r="E201" s="2">
        <v>864.89200000000005</v>
      </c>
      <c r="F201" s="2">
        <v>1220.6120000000001</v>
      </c>
      <c r="H201" s="1">
        <f t="shared" si="48"/>
        <v>197.78677442203923</v>
      </c>
      <c r="I201" s="1">
        <f t="shared" si="49"/>
        <v>212.89220338983051</v>
      </c>
      <c r="J201" s="1">
        <f t="shared" si="50"/>
        <v>189.50676221421483</v>
      </c>
      <c r="K201" s="1">
        <f t="shared" si="51"/>
        <v>314.48712199260655</v>
      </c>
      <c r="L201" s="1">
        <f t="shared" si="52"/>
        <v>240.62926516732105</v>
      </c>
      <c r="N201" s="1">
        <v>166.75</v>
      </c>
      <c r="O201" s="1">
        <v>194.76</v>
      </c>
      <c r="P201" s="1">
        <v>159</v>
      </c>
      <c r="Q201" s="1">
        <v>288.69</v>
      </c>
      <c r="R201" s="1">
        <v>181.4</v>
      </c>
      <c r="T201" s="1">
        <f t="shared" si="38"/>
        <v>150.94922528018114</v>
      </c>
      <c r="U201" s="1">
        <f t="shared" si="39"/>
        <v>179.4730347054076</v>
      </c>
      <c r="V201" s="1">
        <f t="shared" si="40"/>
        <v>142.82390397545171</v>
      </c>
      <c r="W201" s="1">
        <f t="shared" si="41"/>
        <v>261.76325677231688</v>
      </c>
      <c r="X201" s="1">
        <f t="shared" si="42"/>
        <v>173.59039608352089</v>
      </c>
      <c r="Z201" s="1">
        <f t="shared" si="43"/>
        <v>128.82500000000002</v>
      </c>
      <c r="AA201" s="1">
        <f t="shared" si="44"/>
        <v>162.13</v>
      </c>
      <c r="AB201" s="1">
        <f t="shared" si="45"/>
        <v>118.61666666666667</v>
      </c>
      <c r="AC201" s="1">
        <f t="shared" si="46"/>
        <v>244.01083333333335</v>
      </c>
      <c r="AD201" s="1">
        <f t="shared" si="47"/>
        <v>134.6</v>
      </c>
    </row>
    <row r="202" spans="1:30" x14ac:dyDescent="0.3">
      <c r="A202" s="5">
        <v>40269</v>
      </c>
      <c r="B202" s="2">
        <f>BC!C203</f>
        <v>13878.956</v>
      </c>
      <c r="C202" s="2">
        <v>1976.242</v>
      </c>
      <c r="D202" s="2">
        <v>7654.6989999999996</v>
      </c>
      <c r="E202" s="2">
        <v>818.22900000000004</v>
      </c>
      <c r="F202" s="2">
        <v>931.09900000000005</v>
      </c>
      <c r="H202" s="1">
        <f t="shared" si="48"/>
        <v>182.33254764748582</v>
      </c>
      <c r="I202" s="1">
        <f t="shared" si="49"/>
        <v>191.40358353510894</v>
      </c>
      <c r="J202" s="1">
        <f t="shared" si="50"/>
        <v>169.38984801153649</v>
      </c>
      <c r="K202" s="1">
        <f t="shared" si="51"/>
        <v>297.5197866795952</v>
      </c>
      <c r="L202" s="1">
        <f t="shared" si="52"/>
        <v>183.5551904847957</v>
      </c>
      <c r="N202" s="1">
        <v>149.61000000000001</v>
      </c>
      <c r="O202" s="1">
        <v>171.35</v>
      </c>
      <c r="P202" s="1">
        <v>138.47999999999999</v>
      </c>
      <c r="Q202" s="1">
        <v>274.85000000000002</v>
      </c>
      <c r="R202" s="1">
        <v>136.88</v>
      </c>
      <c r="T202" s="1">
        <f t="shared" si="38"/>
        <v>156.69616181698157</v>
      </c>
      <c r="U202" s="1">
        <f t="shared" si="39"/>
        <v>180.50563357546409</v>
      </c>
      <c r="V202" s="1">
        <f t="shared" si="40"/>
        <v>148.30782550647453</v>
      </c>
      <c r="W202" s="1">
        <f t="shared" si="41"/>
        <v>270.55705714805168</v>
      </c>
      <c r="X202" s="1">
        <f t="shared" si="42"/>
        <v>176.75039016937458</v>
      </c>
      <c r="Z202" s="1">
        <f t="shared" si="43"/>
        <v>132.99333333333334</v>
      </c>
      <c r="AA202" s="1">
        <f t="shared" si="44"/>
        <v>162.99416666666664</v>
      </c>
      <c r="AB202" s="1">
        <f t="shared" si="45"/>
        <v>123.03750000000001</v>
      </c>
      <c r="AC202" s="1">
        <f t="shared" si="46"/>
        <v>252.89416666666671</v>
      </c>
      <c r="AD202" s="1">
        <f t="shared" si="47"/>
        <v>136.24083333333331</v>
      </c>
    </row>
    <row r="203" spans="1:30" x14ac:dyDescent="0.3">
      <c r="A203" s="5">
        <v>40299</v>
      </c>
      <c r="B203" s="2">
        <f>BC!C204</f>
        <v>14252.157999999999</v>
      </c>
      <c r="C203" s="2">
        <v>2352.3409999999999</v>
      </c>
      <c r="D203" s="2">
        <v>7959.9979999999996</v>
      </c>
      <c r="E203" s="2">
        <v>912.36599999999999</v>
      </c>
      <c r="F203" s="2">
        <v>1021.817</v>
      </c>
      <c r="H203" s="1">
        <f t="shared" si="48"/>
        <v>187.23542877537014</v>
      </c>
      <c r="I203" s="1">
        <f t="shared" si="49"/>
        <v>227.82963680387408</v>
      </c>
      <c r="J203" s="1">
        <f t="shared" si="50"/>
        <v>176.1457702506832</v>
      </c>
      <c r="K203" s="1">
        <f t="shared" si="51"/>
        <v>331.74934852433188</v>
      </c>
      <c r="L203" s="1">
        <f t="shared" si="52"/>
        <v>201.43917464802612</v>
      </c>
      <c r="N203" s="1">
        <v>153.04</v>
      </c>
      <c r="O203" s="1">
        <v>209.03</v>
      </c>
      <c r="P203" s="1">
        <v>143.07</v>
      </c>
      <c r="Q203" s="1">
        <v>297</v>
      </c>
      <c r="R203" s="1">
        <v>142.43</v>
      </c>
      <c r="T203" s="1">
        <f t="shared" si="38"/>
        <v>162.05034228241558</v>
      </c>
      <c r="U203" s="1">
        <f t="shared" si="39"/>
        <v>186.15128329297821</v>
      </c>
      <c r="V203" s="1">
        <f t="shared" si="40"/>
        <v>153.68546944556115</v>
      </c>
      <c r="W203" s="1">
        <f t="shared" si="41"/>
        <v>281.80882976789286</v>
      </c>
      <c r="X203" s="1">
        <f t="shared" si="42"/>
        <v>181.25790606364276</v>
      </c>
      <c r="Z203" s="1">
        <f t="shared" si="43"/>
        <v>136.70833333333334</v>
      </c>
      <c r="AA203" s="1">
        <f t="shared" si="44"/>
        <v>168.39583333333331</v>
      </c>
      <c r="AB203" s="1">
        <f t="shared" si="45"/>
        <v>127.29166666666664</v>
      </c>
      <c r="AC203" s="1">
        <f t="shared" si="46"/>
        <v>263.37333333333339</v>
      </c>
      <c r="AD203" s="1">
        <f t="shared" si="47"/>
        <v>138.00583333333333</v>
      </c>
    </row>
    <row r="204" spans="1:30" x14ac:dyDescent="0.3">
      <c r="A204" s="5">
        <v>40330</v>
      </c>
      <c r="B204" s="2">
        <f>BC!C205</f>
        <v>14827.231</v>
      </c>
      <c r="C204" s="2">
        <v>2443.6149999999998</v>
      </c>
      <c r="D204" s="2">
        <v>8175.0810000000001</v>
      </c>
      <c r="E204" s="2">
        <v>969.81899999999996</v>
      </c>
      <c r="F204" s="2">
        <v>1042.356</v>
      </c>
      <c r="H204" s="1">
        <f t="shared" si="48"/>
        <v>194.79035763120649</v>
      </c>
      <c r="I204" s="1">
        <f t="shared" si="49"/>
        <v>236.66973365617432</v>
      </c>
      <c r="J204" s="1">
        <f t="shared" si="50"/>
        <v>180.90531424841132</v>
      </c>
      <c r="K204" s="1">
        <f t="shared" si="51"/>
        <v>352.64008241924734</v>
      </c>
      <c r="L204" s="1">
        <f t="shared" si="52"/>
        <v>205.48819634965747</v>
      </c>
      <c r="N204" s="1">
        <v>160.41</v>
      </c>
      <c r="O204" s="1">
        <v>213.19</v>
      </c>
      <c r="P204" s="1">
        <v>147.30000000000001</v>
      </c>
      <c r="Q204" s="1">
        <v>307.63</v>
      </c>
      <c r="R204" s="1">
        <v>163.58000000000001</v>
      </c>
      <c r="T204" s="1">
        <f t="shared" si="38"/>
        <v>167.48300739960612</v>
      </c>
      <c r="U204" s="1">
        <f t="shared" si="39"/>
        <v>192.97248587570618</v>
      </c>
      <c r="V204" s="1">
        <f t="shared" si="40"/>
        <v>158.41425800050897</v>
      </c>
      <c r="W204" s="1">
        <f t="shared" si="41"/>
        <v>292.78092236834135</v>
      </c>
      <c r="X204" s="1">
        <f t="shared" si="42"/>
        <v>186.57511787222157</v>
      </c>
      <c r="Z204" s="1">
        <f t="shared" si="43"/>
        <v>140.77666666666667</v>
      </c>
      <c r="AA204" s="1">
        <f t="shared" si="44"/>
        <v>174.79666666666665</v>
      </c>
      <c r="AB204" s="1">
        <f t="shared" si="45"/>
        <v>131.03083333333333</v>
      </c>
      <c r="AC204" s="1">
        <f t="shared" si="46"/>
        <v>271.75</v>
      </c>
      <c r="AD204" s="1">
        <f t="shared" si="47"/>
        <v>142.69750000000002</v>
      </c>
    </row>
    <row r="205" spans="1:30" x14ac:dyDescent="0.3">
      <c r="A205" s="5">
        <v>40360</v>
      </c>
      <c r="B205" s="2">
        <f>BC!C206</f>
        <v>16329.284</v>
      </c>
      <c r="C205" s="2">
        <v>2726.8249999999998</v>
      </c>
      <c r="D205" s="2">
        <v>9278.3420000000006</v>
      </c>
      <c r="E205" s="2">
        <v>909.18</v>
      </c>
      <c r="F205" s="2">
        <v>1066.5350000000001</v>
      </c>
      <c r="H205" s="1">
        <f t="shared" si="48"/>
        <v>214.52333684027298</v>
      </c>
      <c r="I205" s="1">
        <f t="shared" si="49"/>
        <v>264.09927360774816</v>
      </c>
      <c r="J205" s="1">
        <f t="shared" si="50"/>
        <v>205.31923478363495</v>
      </c>
      <c r="K205" s="1">
        <f t="shared" si="51"/>
        <v>330.59087328040727</v>
      </c>
      <c r="L205" s="1">
        <f t="shared" si="52"/>
        <v>210.25480113683037</v>
      </c>
      <c r="N205" s="1">
        <v>178.13</v>
      </c>
      <c r="O205" s="1">
        <v>239.96</v>
      </c>
      <c r="P205" s="1">
        <v>167.09</v>
      </c>
      <c r="Q205" s="1">
        <v>288.81</v>
      </c>
      <c r="R205" s="1">
        <v>162.47999999999999</v>
      </c>
      <c r="T205" s="1">
        <f t="shared" si="38"/>
        <v>173.06405547460281</v>
      </c>
      <c r="U205" s="1">
        <f t="shared" si="39"/>
        <v>200.86461662631154</v>
      </c>
      <c r="V205" s="1">
        <f t="shared" si="40"/>
        <v>163.72173497726257</v>
      </c>
      <c r="W205" s="1">
        <f t="shared" si="41"/>
        <v>301.62593176171146</v>
      </c>
      <c r="X205" s="1">
        <f t="shared" si="42"/>
        <v>190.46877823594158</v>
      </c>
      <c r="Z205" s="1">
        <f t="shared" si="43"/>
        <v>145.11249999999998</v>
      </c>
      <c r="AA205" s="1">
        <f t="shared" si="44"/>
        <v>182.2508333333333</v>
      </c>
      <c r="AB205" s="1">
        <f t="shared" si="45"/>
        <v>135.30416666666665</v>
      </c>
      <c r="AC205" s="1">
        <f t="shared" si="46"/>
        <v>277.685</v>
      </c>
      <c r="AD205" s="1">
        <f t="shared" si="47"/>
        <v>145.01750000000001</v>
      </c>
    </row>
    <row r="206" spans="1:30" x14ac:dyDescent="0.3">
      <c r="A206" s="5">
        <v>40391</v>
      </c>
      <c r="B206" s="2">
        <f>BC!C207</f>
        <v>16844.911</v>
      </c>
      <c r="C206" s="2">
        <v>3148.6950000000002</v>
      </c>
      <c r="D206" s="2">
        <v>9259.6350000000002</v>
      </c>
      <c r="E206" s="2">
        <v>1071.0820000000001</v>
      </c>
      <c r="F206" s="2">
        <v>1165.624</v>
      </c>
      <c r="H206" s="1">
        <f t="shared" si="48"/>
        <v>221.29730345172635</v>
      </c>
      <c r="I206" s="1">
        <f t="shared" si="49"/>
        <v>304.9583535108959</v>
      </c>
      <c r="J206" s="1">
        <f t="shared" si="50"/>
        <v>204.90526999066898</v>
      </c>
      <c r="K206" s="1">
        <f t="shared" si="51"/>
        <v>389.46075995394227</v>
      </c>
      <c r="L206" s="1">
        <f t="shared" si="52"/>
        <v>229.78902925859603</v>
      </c>
      <c r="N206" s="1">
        <v>179.21</v>
      </c>
      <c r="O206" s="1">
        <v>269.88</v>
      </c>
      <c r="P206" s="1">
        <v>163.52000000000001</v>
      </c>
      <c r="Q206" s="1">
        <v>340.53</v>
      </c>
      <c r="R206" s="1">
        <v>167.23</v>
      </c>
      <c r="T206" s="1">
        <f t="shared" si="38"/>
        <v>179.69516775834305</v>
      </c>
      <c r="U206" s="1">
        <f t="shared" si="39"/>
        <v>213.00836158192089</v>
      </c>
      <c r="V206" s="1">
        <f t="shared" si="40"/>
        <v>169.17777597468458</v>
      </c>
      <c r="W206" s="1">
        <f t="shared" si="41"/>
        <v>313.47803163444638</v>
      </c>
      <c r="X206" s="1">
        <f t="shared" si="42"/>
        <v>196.78996566509508</v>
      </c>
      <c r="Z206" s="1">
        <f t="shared" si="43"/>
        <v>149.97916666666666</v>
      </c>
      <c r="AA206" s="1">
        <f t="shared" si="44"/>
        <v>192.70666666666668</v>
      </c>
      <c r="AB206" s="1">
        <f t="shared" si="45"/>
        <v>139.32166666666663</v>
      </c>
      <c r="AC206" s="1">
        <f t="shared" si="46"/>
        <v>286.5958333333333</v>
      </c>
      <c r="AD206" s="1">
        <f t="shared" si="47"/>
        <v>149.41333333333333</v>
      </c>
    </row>
    <row r="207" spans="1:30" x14ac:dyDescent="0.3">
      <c r="A207" s="5">
        <v>40422</v>
      </c>
      <c r="B207" s="2">
        <f>BC!C208</f>
        <v>17755.274000000001</v>
      </c>
      <c r="C207" s="2">
        <v>3147.8490000000002</v>
      </c>
      <c r="D207" s="2">
        <v>9600.2000000000007</v>
      </c>
      <c r="E207" s="2">
        <v>1156.414</v>
      </c>
      <c r="F207" s="2">
        <v>1235.51</v>
      </c>
      <c r="H207" s="1">
        <f t="shared" si="48"/>
        <v>233.25705064553605</v>
      </c>
      <c r="I207" s="1">
        <f t="shared" si="49"/>
        <v>304.87641646489107</v>
      </c>
      <c r="J207" s="1">
        <f t="shared" si="50"/>
        <v>212.44158900047577</v>
      </c>
      <c r="K207" s="1">
        <f t="shared" si="51"/>
        <v>420.4886976546876</v>
      </c>
      <c r="L207" s="1">
        <f t="shared" si="52"/>
        <v>243.56623022457325</v>
      </c>
      <c r="N207" s="1">
        <v>192.71</v>
      </c>
      <c r="O207" s="1">
        <v>302.36</v>
      </c>
      <c r="P207" s="1">
        <v>171.19</v>
      </c>
      <c r="Q207" s="1">
        <v>356.91</v>
      </c>
      <c r="R207" s="1">
        <v>165.94</v>
      </c>
      <c r="T207" s="1">
        <f t="shared" si="38"/>
        <v>185.38899331856842</v>
      </c>
      <c r="U207" s="1">
        <f t="shared" si="39"/>
        <v>222.02453591606135</v>
      </c>
      <c r="V207" s="1">
        <f t="shared" si="40"/>
        <v>173.97907899638196</v>
      </c>
      <c r="W207" s="1">
        <f t="shared" si="41"/>
        <v>324.74340949033393</v>
      </c>
      <c r="X207" s="1">
        <f t="shared" si="42"/>
        <v>202.90905357230864</v>
      </c>
      <c r="Z207" s="1">
        <f t="shared" si="43"/>
        <v>154.3416666666667</v>
      </c>
      <c r="AA207" s="1">
        <f t="shared" si="44"/>
        <v>203.50833333333333</v>
      </c>
      <c r="AB207" s="1">
        <f t="shared" si="45"/>
        <v>142.87499999999997</v>
      </c>
      <c r="AC207" s="1">
        <f t="shared" si="46"/>
        <v>294.32750000000004</v>
      </c>
      <c r="AD207" s="1">
        <f t="shared" si="47"/>
        <v>151.80083333333334</v>
      </c>
    </row>
    <row r="208" spans="1:30" x14ac:dyDescent="0.3">
      <c r="A208" s="5">
        <v>40452</v>
      </c>
      <c r="B208" s="2">
        <f>BC!C209</f>
        <v>16553.991000000002</v>
      </c>
      <c r="C208" s="2">
        <v>2623.4479999999999</v>
      </c>
      <c r="D208" s="2">
        <v>9348.2620000000006</v>
      </c>
      <c r="E208" s="2">
        <v>1102.18</v>
      </c>
      <c r="F208" s="2">
        <v>1257.002</v>
      </c>
      <c r="H208" s="1">
        <f t="shared" si="48"/>
        <v>217.47538883786009</v>
      </c>
      <c r="I208" s="1">
        <f t="shared" si="49"/>
        <v>254.08697336561741</v>
      </c>
      <c r="J208" s="1">
        <f t="shared" si="50"/>
        <v>206.86648545579942</v>
      </c>
      <c r="K208" s="1">
        <f t="shared" si="51"/>
        <v>400.76843827646809</v>
      </c>
      <c r="L208" s="1">
        <f t="shared" si="52"/>
        <v>247.80312464063343</v>
      </c>
      <c r="N208" s="1">
        <v>176.57</v>
      </c>
      <c r="O208" s="1">
        <v>220.48</v>
      </c>
      <c r="P208" s="1">
        <v>167.4</v>
      </c>
      <c r="Q208" s="1">
        <v>343.51</v>
      </c>
      <c r="R208" s="1">
        <v>185.61</v>
      </c>
      <c r="T208" s="1">
        <f t="shared" si="38"/>
        <v>189.53583373383972</v>
      </c>
      <c r="U208" s="1">
        <f t="shared" si="39"/>
        <v>227.71882970137207</v>
      </c>
      <c r="V208" s="1">
        <f t="shared" si="40"/>
        <v>177.52714843677964</v>
      </c>
      <c r="W208" s="1">
        <f t="shared" si="41"/>
        <v>333.14202169565482</v>
      </c>
      <c r="X208" s="1">
        <f t="shared" si="42"/>
        <v>208.30551494143353</v>
      </c>
      <c r="Z208" s="1">
        <f t="shared" si="43"/>
        <v>157.17416666666665</v>
      </c>
      <c r="AA208" s="1">
        <f t="shared" si="44"/>
        <v>207.83500000000001</v>
      </c>
      <c r="AB208" s="1">
        <f t="shared" si="45"/>
        <v>145.60083333333333</v>
      </c>
      <c r="AC208" s="1">
        <f t="shared" si="46"/>
        <v>299.49666666666667</v>
      </c>
      <c r="AD208" s="1">
        <f t="shared" si="47"/>
        <v>155.13916666666668</v>
      </c>
    </row>
    <row r="209" spans="1:30" x14ac:dyDescent="0.3">
      <c r="A209" s="5">
        <v>40483</v>
      </c>
      <c r="B209" s="2">
        <f>BC!C210</f>
        <v>17395.845000000001</v>
      </c>
      <c r="C209" s="2">
        <v>2844.2930000000001</v>
      </c>
      <c r="D209" s="2">
        <v>9517.1659999999993</v>
      </c>
      <c r="E209" s="2">
        <v>1238.2460000000001</v>
      </c>
      <c r="F209" s="2">
        <v>1320.883</v>
      </c>
      <c r="H209" s="1">
        <f t="shared" si="48"/>
        <v>228.53511008542557</v>
      </c>
      <c r="I209" s="1">
        <f t="shared" si="49"/>
        <v>275.47631961259077</v>
      </c>
      <c r="J209" s="1">
        <f t="shared" si="50"/>
        <v>210.60414031179579</v>
      </c>
      <c r="K209" s="1">
        <f t="shared" si="51"/>
        <v>450.24398521301742</v>
      </c>
      <c r="L209" s="1">
        <f t="shared" si="52"/>
        <v>260.39651065367747</v>
      </c>
      <c r="N209" s="1">
        <v>183.68</v>
      </c>
      <c r="O209" s="1">
        <v>245.41</v>
      </c>
      <c r="P209" s="1">
        <v>167.89</v>
      </c>
      <c r="Q209" s="1">
        <v>396.93</v>
      </c>
      <c r="R209" s="1">
        <v>187.6</v>
      </c>
      <c r="T209" s="1">
        <f t="shared" si="38"/>
        <v>195.39660202731037</v>
      </c>
      <c r="U209" s="1">
        <f t="shared" si="39"/>
        <v>234.96753833736884</v>
      </c>
      <c r="V209" s="1">
        <f t="shared" si="40"/>
        <v>182.65703569018103</v>
      </c>
      <c r="W209" s="1">
        <f t="shared" si="41"/>
        <v>345.06835949336408</v>
      </c>
      <c r="X209" s="1">
        <f t="shared" si="42"/>
        <v>213.63588572555076</v>
      </c>
      <c r="Z209" s="1">
        <f t="shared" si="43"/>
        <v>161.29999999999998</v>
      </c>
      <c r="AA209" s="1">
        <f t="shared" si="44"/>
        <v>214.25</v>
      </c>
      <c r="AB209" s="1">
        <f t="shared" si="45"/>
        <v>149.11500000000001</v>
      </c>
      <c r="AC209" s="1">
        <f t="shared" si="46"/>
        <v>308.78750000000002</v>
      </c>
      <c r="AD209" s="1">
        <f t="shared" si="47"/>
        <v>158.26833333333332</v>
      </c>
    </row>
    <row r="210" spans="1:30" x14ac:dyDescent="0.3">
      <c r="A210" s="5">
        <v>40513</v>
      </c>
      <c r="B210" s="2">
        <f>BC!C211</f>
        <v>15573.972</v>
      </c>
      <c r="C210" s="2">
        <v>2844.2350000000001</v>
      </c>
      <c r="D210" s="2">
        <v>8249.5740000000005</v>
      </c>
      <c r="E210" s="2">
        <v>1291.25</v>
      </c>
      <c r="F210" s="2">
        <v>1313.279</v>
      </c>
      <c r="H210" s="1">
        <f t="shared" si="48"/>
        <v>204.60054717016251</v>
      </c>
      <c r="I210" s="1">
        <f t="shared" si="49"/>
        <v>275.47070217917678</v>
      </c>
      <c r="J210" s="1">
        <f t="shared" si="50"/>
        <v>182.55376024843346</v>
      </c>
      <c r="K210" s="1">
        <f t="shared" si="51"/>
        <v>469.51699896975941</v>
      </c>
      <c r="L210" s="1">
        <f t="shared" si="52"/>
        <v>258.89747170245272</v>
      </c>
      <c r="N210" s="1">
        <v>162.91</v>
      </c>
      <c r="O210" s="1">
        <v>249.75</v>
      </c>
      <c r="P210" s="1">
        <v>144.57</v>
      </c>
      <c r="Q210" s="1">
        <v>410.63</v>
      </c>
      <c r="R210" s="1">
        <v>176.56</v>
      </c>
      <c r="T210" s="1">
        <f t="shared" si="38"/>
        <v>198.98770016651579</v>
      </c>
      <c r="U210" s="1">
        <f t="shared" si="39"/>
        <v>240.9195157384988</v>
      </c>
      <c r="V210" s="1">
        <f t="shared" si="40"/>
        <v>185.94929722393306</v>
      </c>
      <c r="W210" s="1">
        <f t="shared" si="41"/>
        <v>356.18114053693716</v>
      </c>
      <c r="X210" s="1">
        <f t="shared" si="42"/>
        <v>218.68489099899784</v>
      </c>
      <c r="Z210" s="1">
        <f t="shared" si="43"/>
        <v>163.45666666666668</v>
      </c>
      <c r="AA210" s="1">
        <f t="shared" si="44"/>
        <v>219.30583333333334</v>
      </c>
      <c r="AB210" s="1">
        <f t="shared" si="45"/>
        <v>151.11833333333337</v>
      </c>
      <c r="AC210" s="1">
        <f t="shared" si="46"/>
        <v>316.49083333333334</v>
      </c>
      <c r="AD210" s="1">
        <f t="shared" si="47"/>
        <v>160.64499999999998</v>
      </c>
    </row>
    <row r="211" spans="1:30" x14ac:dyDescent="0.3">
      <c r="A211" s="5">
        <v>40544</v>
      </c>
      <c r="B211" s="2">
        <f>BC!C212</f>
        <v>14816.117</v>
      </c>
      <c r="C211" s="2">
        <v>2386.2269999999999</v>
      </c>
      <c r="D211" s="2">
        <v>8585.9120000000003</v>
      </c>
      <c r="E211" s="2">
        <v>1073.922</v>
      </c>
      <c r="F211" s="2">
        <v>1169.52</v>
      </c>
      <c r="H211" s="1">
        <f t="shared" si="48"/>
        <v>194.64434924739473</v>
      </c>
      <c r="I211" s="1">
        <f t="shared" si="49"/>
        <v>231.11157384987891</v>
      </c>
      <c r="J211" s="1">
        <f t="shared" si="50"/>
        <v>189.99654051980718</v>
      </c>
      <c r="K211" s="1">
        <f t="shared" si="51"/>
        <v>390.49342464093087</v>
      </c>
      <c r="L211" s="1">
        <f t="shared" si="52"/>
        <v>230.55707972597787</v>
      </c>
      <c r="N211" s="1">
        <v>150.57</v>
      </c>
      <c r="O211" s="1">
        <v>204.88</v>
      </c>
      <c r="P211" s="1">
        <v>146.63</v>
      </c>
      <c r="Q211" s="1">
        <v>342.27</v>
      </c>
      <c r="R211" s="1">
        <v>166.7</v>
      </c>
      <c r="T211" s="1">
        <f t="shared" ref="T211:T268" si="53">AVERAGE(H200:H211)</f>
        <v>202.63373208805956</v>
      </c>
      <c r="U211" s="1">
        <f t="shared" ref="U211:U268" si="54">AVERAGE(I200:I211)</f>
        <v>245.53410815173527</v>
      </c>
      <c r="V211" s="1">
        <f t="shared" ref="V211:V268" si="55">AVERAGE(J200:J211)</f>
        <v>189.46719579256396</v>
      </c>
      <c r="W211" s="1">
        <f t="shared" ref="W211:W268" si="56">AVERAGE(K200:K211)</f>
        <v>366.36628083146479</v>
      </c>
      <c r="X211" s="1">
        <f t="shared" ref="X211:X268" si="57">AVERAGE(L200:L211)</f>
        <v>224.43194624698128</v>
      </c>
      <c r="Z211" s="1">
        <f t="shared" ref="Z211:Z268" si="58">AVERAGE(N200:N211)</f>
        <v>165.29916666666665</v>
      </c>
      <c r="AA211" s="1">
        <f t="shared" ref="AA211:AA268" si="59">AVERAGE(O200:O211)</f>
        <v>222.84583333333333</v>
      </c>
      <c r="AB211" s="1">
        <f t="shared" ref="AB211:AB268" si="60">AVERAGE(P200:P211)</f>
        <v>152.99083333333331</v>
      </c>
      <c r="AC211" s="1">
        <f t="shared" ref="AC211:AC268" si="61">AVERAGE(Q200:Q211)</f>
        <v>323.57249999999999</v>
      </c>
      <c r="AD211" s="1">
        <f t="shared" ref="AD211:AD268" si="62">AVERAGE(R200:R211)</f>
        <v>164.51916666666665</v>
      </c>
    </row>
    <row r="212" spans="1:30" x14ac:dyDescent="0.3">
      <c r="A212" s="5">
        <v>40575</v>
      </c>
      <c r="B212" s="2">
        <f>BC!C213</f>
        <v>15538.146000000001</v>
      </c>
      <c r="C212" s="2">
        <v>2430.4659999999999</v>
      </c>
      <c r="D212" s="2">
        <v>8599.0609999999997</v>
      </c>
      <c r="E212" s="2">
        <v>1099.837</v>
      </c>
      <c r="F212" s="2">
        <v>1203.172</v>
      </c>
      <c r="H212" s="1">
        <f t="shared" si="48"/>
        <v>204.12988886906129</v>
      </c>
      <c r="I212" s="1">
        <f t="shared" si="49"/>
        <v>235.39622276029053</v>
      </c>
      <c r="J212" s="1">
        <f t="shared" si="50"/>
        <v>190.28751304681361</v>
      </c>
      <c r="K212" s="1">
        <f t="shared" si="51"/>
        <v>399.91648990970248</v>
      </c>
      <c r="L212" s="1">
        <f t="shared" si="52"/>
        <v>237.19117477945159</v>
      </c>
      <c r="N212" s="1">
        <v>156.32</v>
      </c>
      <c r="O212" s="1">
        <v>210.47</v>
      </c>
      <c r="P212" s="1">
        <v>144.97</v>
      </c>
      <c r="Q212" s="1">
        <v>351.32</v>
      </c>
      <c r="R212" s="1">
        <v>162.30000000000001</v>
      </c>
      <c r="T212" s="1">
        <f t="shared" si="53"/>
        <v>206.71734030196171</v>
      </c>
      <c r="U212" s="1">
        <f t="shared" si="54"/>
        <v>251.18924939467311</v>
      </c>
      <c r="V212" s="1">
        <f t="shared" si="55"/>
        <v>193.24351900685625</v>
      </c>
      <c r="W212" s="1">
        <f t="shared" si="56"/>
        <v>378.9896672928914</v>
      </c>
      <c r="X212" s="1">
        <f t="shared" si="57"/>
        <v>229.13060406433274</v>
      </c>
      <c r="Z212" s="1">
        <f t="shared" si="58"/>
        <v>167.49249999999998</v>
      </c>
      <c r="AA212" s="1">
        <f t="shared" si="59"/>
        <v>227.62666666666667</v>
      </c>
      <c r="AB212" s="1">
        <f t="shared" si="60"/>
        <v>155.0925</v>
      </c>
      <c r="AC212" s="1">
        <f t="shared" si="61"/>
        <v>333.25666666666672</v>
      </c>
      <c r="AD212" s="1">
        <f t="shared" si="62"/>
        <v>166.55916666666667</v>
      </c>
    </row>
    <row r="213" spans="1:30" x14ac:dyDescent="0.3">
      <c r="A213" s="5">
        <v>40603</v>
      </c>
      <c r="B213" s="2">
        <f>BC!C214</f>
        <v>17734.39</v>
      </c>
      <c r="C213" s="2">
        <v>2829.0120000000002</v>
      </c>
      <c r="D213" s="2">
        <v>9551.4650000000001</v>
      </c>
      <c r="E213" s="2">
        <v>1146.5840000000001</v>
      </c>
      <c r="F213" s="2">
        <v>1425.8689999999999</v>
      </c>
      <c r="H213" s="1">
        <f t="shared" si="48"/>
        <v>232.98269046130673</v>
      </c>
      <c r="I213" s="1">
        <f t="shared" si="49"/>
        <v>273.99631961259081</v>
      </c>
      <c r="J213" s="1">
        <f t="shared" si="50"/>
        <v>211.36313846403505</v>
      </c>
      <c r="K213" s="1">
        <f t="shared" si="51"/>
        <v>416.91436882613181</v>
      </c>
      <c r="L213" s="1">
        <f t="shared" si="52"/>
        <v>281.09326280166249</v>
      </c>
      <c r="N213" s="1">
        <v>171.91</v>
      </c>
      <c r="O213" s="1">
        <v>237.33</v>
      </c>
      <c r="P213" s="1">
        <v>156.81</v>
      </c>
      <c r="Q213" s="1">
        <v>365.73</v>
      </c>
      <c r="R213" s="1">
        <v>184.74</v>
      </c>
      <c r="T213" s="1">
        <f t="shared" si="53"/>
        <v>209.65033330523408</v>
      </c>
      <c r="U213" s="1">
        <f t="shared" si="54"/>
        <v>256.28125907990312</v>
      </c>
      <c r="V213" s="1">
        <f t="shared" si="55"/>
        <v>195.06488369434132</v>
      </c>
      <c r="W213" s="1">
        <f t="shared" si="56"/>
        <v>387.52527119568509</v>
      </c>
      <c r="X213" s="1">
        <f t="shared" si="57"/>
        <v>232.50260386719455</v>
      </c>
      <c r="Z213" s="1">
        <f t="shared" si="58"/>
        <v>167.92250000000001</v>
      </c>
      <c r="AA213" s="1">
        <f t="shared" si="59"/>
        <v>231.17416666666665</v>
      </c>
      <c r="AB213" s="1">
        <f t="shared" si="60"/>
        <v>154.91</v>
      </c>
      <c r="AC213" s="1">
        <f t="shared" si="61"/>
        <v>339.67666666666668</v>
      </c>
      <c r="AD213" s="1">
        <f t="shared" si="62"/>
        <v>166.83750000000001</v>
      </c>
    </row>
    <row r="214" spans="1:30" x14ac:dyDescent="0.3">
      <c r="A214" s="5">
        <v>40634</v>
      </c>
      <c r="B214" s="2">
        <f>BC!C215</f>
        <v>18311.798999999999</v>
      </c>
      <c r="C214" s="2">
        <v>2759.6309999999999</v>
      </c>
      <c r="D214" s="2">
        <v>9396.3739999999998</v>
      </c>
      <c r="E214" s="2">
        <v>1328.5540000000001</v>
      </c>
      <c r="F214" s="2">
        <v>1254.9110000000001</v>
      </c>
      <c r="H214" s="1">
        <f t="shared" si="48"/>
        <v>240.56830814066151</v>
      </c>
      <c r="I214" s="1">
        <f t="shared" si="49"/>
        <v>267.27661016949151</v>
      </c>
      <c r="J214" s="1">
        <f t="shared" si="50"/>
        <v>207.93114970550161</v>
      </c>
      <c r="K214" s="1">
        <f t="shared" si="51"/>
        <v>483.08126780195153</v>
      </c>
      <c r="L214" s="1">
        <f t="shared" si="52"/>
        <v>247.39090864286769</v>
      </c>
      <c r="N214" s="1">
        <v>170.17</v>
      </c>
      <c r="O214" s="1">
        <v>228.1</v>
      </c>
      <c r="P214" s="1">
        <v>148.36000000000001</v>
      </c>
      <c r="Q214" s="1">
        <v>401.88</v>
      </c>
      <c r="R214" s="1">
        <v>158.44</v>
      </c>
      <c r="T214" s="1">
        <f t="shared" si="53"/>
        <v>214.50331334633202</v>
      </c>
      <c r="U214" s="1">
        <f t="shared" si="54"/>
        <v>262.60401129943506</v>
      </c>
      <c r="V214" s="1">
        <f t="shared" si="55"/>
        <v>198.27665883550503</v>
      </c>
      <c r="W214" s="1">
        <f t="shared" si="56"/>
        <v>402.98872795588142</v>
      </c>
      <c r="X214" s="1">
        <f t="shared" si="57"/>
        <v>237.82224704703387</v>
      </c>
      <c r="Z214" s="1">
        <f t="shared" si="58"/>
        <v>169.63583333333335</v>
      </c>
      <c r="AA214" s="1">
        <f t="shared" si="59"/>
        <v>235.90333333333331</v>
      </c>
      <c r="AB214" s="1">
        <f t="shared" si="60"/>
        <v>155.73333333333332</v>
      </c>
      <c r="AC214" s="1">
        <f t="shared" si="61"/>
        <v>350.26250000000005</v>
      </c>
      <c r="AD214" s="1">
        <f t="shared" si="62"/>
        <v>168.63416666666669</v>
      </c>
    </row>
    <row r="215" spans="1:30" x14ac:dyDescent="0.3">
      <c r="A215" s="5">
        <v>40664</v>
      </c>
      <c r="B215" s="2">
        <f>BC!C216</f>
        <v>19684.259999999998</v>
      </c>
      <c r="C215" s="2">
        <v>3128.087</v>
      </c>
      <c r="D215" s="2">
        <v>10597.067999999999</v>
      </c>
      <c r="E215" s="2">
        <v>1200</v>
      </c>
      <c r="F215" s="2">
        <v>1330.1869999999999</v>
      </c>
      <c r="H215" s="1">
        <f t="shared" si="48"/>
        <v>258.59879333542801</v>
      </c>
      <c r="I215" s="1">
        <f t="shared" si="49"/>
        <v>302.96242130750608</v>
      </c>
      <c r="J215" s="1">
        <f t="shared" si="50"/>
        <v>234.50115254537334</v>
      </c>
      <c r="K215" s="1">
        <f t="shared" si="51"/>
        <v>436.33719168535242</v>
      </c>
      <c r="L215" s="1">
        <f t="shared" si="52"/>
        <v>262.23068456243527</v>
      </c>
      <c r="N215" s="1">
        <v>182.44</v>
      </c>
      <c r="O215" s="1">
        <v>266.3</v>
      </c>
      <c r="P215" s="1">
        <v>165.9</v>
      </c>
      <c r="Q215" s="1">
        <v>372.04</v>
      </c>
      <c r="R215" s="1">
        <v>176.41</v>
      </c>
      <c r="T215" s="1">
        <f t="shared" si="53"/>
        <v>220.45026039300353</v>
      </c>
      <c r="U215" s="1">
        <f t="shared" si="54"/>
        <v>268.86507667473774</v>
      </c>
      <c r="V215" s="1">
        <f t="shared" si="55"/>
        <v>203.13960736006254</v>
      </c>
      <c r="W215" s="1">
        <f t="shared" si="56"/>
        <v>411.70438155263327</v>
      </c>
      <c r="X215" s="1">
        <f t="shared" si="57"/>
        <v>242.88820620656801</v>
      </c>
      <c r="Z215" s="1">
        <f t="shared" si="58"/>
        <v>172.08583333333334</v>
      </c>
      <c r="AA215" s="1">
        <f t="shared" si="59"/>
        <v>240.67583333333332</v>
      </c>
      <c r="AB215" s="1">
        <f t="shared" si="60"/>
        <v>157.6358333333333</v>
      </c>
      <c r="AC215" s="1">
        <f t="shared" si="61"/>
        <v>356.51583333333338</v>
      </c>
      <c r="AD215" s="1">
        <f t="shared" si="62"/>
        <v>171.46583333333334</v>
      </c>
    </row>
    <row r="216" spans="1:30" x14ac:dyDescent="0.3">
      <c r="A216" s="5">
        <v>40695</v>
      </c>
      <c r="B216" s="2">
        <f>BC!C217</f>
        <v>19259.219000000001</v>
      </c>
      <c r="C216" s="2">
        <v>2990.72</v>
      </c>
      <c r="D216" s="2">
        <v>10415.134</v>
      </c>
      <c r="E216" s="2">
        <v>1260.3499999999999</v>
      </c>
      <c r="F216" s="2">
        <v>1311.1690000000001</v>
      </c>
      <c r="H216" s="1">
        <f t="shared" si="48"/>
        <v>253.0148856996783</v>
      </c>
      <c r="I216" s="1">
        <f t="shared" si="49"/>
        <v>289.65811138014527</v>
      </c>
      <c r="J216" s="1">
        <f t="shared" si="50"/>
        <v>230.47515849803975</v>
      </c>
      <c r="K216" s="1">
        <f t="shared" si="51"/>
        <v>458.28131628386154</v>
      </c>
      <c r="L216" s="1">
        <f t="shared" si="52"/>
        <v>258.48151007869103</v>
      </c>
      <c r="N216" s="1">
        <v>179.35</v>
      </c>
      <c r="O216" s="1">
        <v>252.56</v>
      </c>
      <c r="P216" s="1">
        <v>163.85</v>
      </c>
      <c r="Q216" s="1">
        <v>377.99</v>
      </c>
      <c r="R216" s="1">
        <v>179.06</v>
      </c>
      <c r="T216" s="1">
        <f t="shared" si="53"/>
        <v>225.30230439870954</v>
      </c>
      <c r="U216" s="1">
        <f t="shared" si="54"/>
        <v>273.28077481840199</v>
      </c>
      <c r="V216" s="1">
        <f t="shared" si="55"/>
        <v>207.27042771419826</v>
      </c>
      <c r="W216" s="1">
        <f t="shared" si="56"/>
        <v>420.50781770801768</v>
      </c>
      <c r="X216" s="1">
        <f t="shared" si="57"/>
        <v>247.30431568398743</v>
      </c>
      <c r="Z216" s="1">
        <f t="shared" si="58"/>
        <v>173.66416666666669</v>
      </c>
      <c r="AA216" s="1">
        <f t="shared" si="59"/>
        <v>243.95666666666671</v>
      </c>
      <c r="AB216" s="1">
        <f t="shared" si="60"/>
        <v>159.01499999999999</v>
      </c>
      <c r="AC216" s="1">
        <f t="shared" si="61"/>
        <v>362.37916666666666</v>
      </c>
      <c r="AD216" s="1">
        <f t="shared" si="62"/>
        <v>172.75583333333336</v>
      </c>
    </row>
    <row r="217" spans="1:30" x14ac:dyDescent="0.3">
      <c r="A217" s="5">
        <v>40725</v>
      </c>
      <c r="B217" s="2">
        <f>BC!C218</f>
        <v>19113.625</v>
      </c>
      <c r="C217" s="2">
        <v>2852.2550000000001</v>
      </c>
      <c r="D217" s="2">
        <v>10831.467000000001</v>
      </c>
      <c r="E217" s="2">
        <v>1293.93</v>
      </c>
      <c r="F217" s="2">
        <v>1359.722</v>
      </c>
      <c r="H217" s="1">
        <f t="shared" si="48"/>
        <v>251.10216798934127</v>
      </c>
      <c r="I217" s="1">
        <f t="shared" si="49"/>
        <v>276.24745762711865</v>
      </c>
      <c r="J217" s="1">
        <f t="shared" si="50"/>
        <v>239.68813781860962</v>
      </c>
      <c r="K217" s="1">
        <f t="shared" si="51"/>
        <v>470.49148536452338</v>
      </c>
      <c r="L217" s="1">
        <f t="shared" si="52"/>
        <v>268.05316160404789</v>
      </c>
      <c r="N217" s="1">
        <v>177.49</v>
      </c>
      <c r="O217" s="1">
        <v>239.01</v>
      </c>
      <c r="P217" s="1">
        <v>169.49</v>
      </c>
      <c r="Q217" s="1">
        <v>395.54</v>
      </c>
      <c r="R217" s="1">
        <v>176.76</v>
      </c>
      <c r="T217" s="1">
        <f t="shared" si="53"/>
        <v>228.35054032779851</v>
      </c>
      <c r="U217" s="1">
        <f t="shared" si="54"/>
        <v>274.29312348668287</v>
      </c>
      <c r="V217" s="1">
        <f t="shared" si="55"/>
        <v>210.13450296711281</v>
      </c>
      <c r="W217" s="1">
        <f t="shared" si="56"/>
        <v>432.16620204836067</v>
      </c>
      <c r="X217" s="1">
        <f t="shared" si="57"/>
        <v>252.12084572292224</v>
      </c>
      <c r="Z217" s="1">
        <f t="shared" si="58"/>
        <v>173.61083333333332</v>
      </c>
      <c r="AA217" s="1">
        <f t="shared" si="59"/>
        <v>243.87750000000005</v>
      </c>
      <c r="AB217" s="1">
        <f t="shared" si="60"/>
        <v>159.21499999999997</v>
      </c>
      <c r="AC217" s="1">
        <f t="shared" si="61"/>
        <v>371.27333333333337</v>
      </c>
      <c r="AD217" s="1">
        <f t="shared" si="62"/>
        <v>173.94583333333335</v>
      </c>
    </row>
    <row r="218" spans="1:30" x14ac:dyDescent="0.3">
      <c r="A218" s="5">
        <v>40756</v>
      </c>
      <c r="B218" s="2">
        <f>BC!C219</f>
        <v>22280.325000000001</v>
      </c>
      <c r="C218" s="2">
        <v>3480.1219999999998</v>
      </c>
      <c r="D218" s="2">
        <v>12148.855</v>
      </c>
      <c r="E218" s="2">
        <v>1460.4059999999999</v>
      </c>
      <c r="F218" s="2">
        <v>1595.5340000000001</v>
      </c>
      <c r="H218" s="1">
        <f t="shared" si="48"/>
        <v>292.70417887800562</v>
      </c>
      <c r="I218" s="1">
        <f t="shared" si="49"/>
        <v>337.05782082324458</v>
      </c>
      <c r="J218" s="1">
        <f t="shared" si="50"/>
        <v>268.84044715072343</v>
      </c>
      <c r="K218" s="1">
        <f t="shared" si="51"/>
        <v>531.0245439670324</v>
      </c>
      <c r="L218" s="1">
        <f t="shared" si="52"/>
        <v>314.54071725452189</v>
      </c>
      <c r="N218" s="1">
        <v>204.57</v>
      </c>
      <c r="O218" s="1">
        <v>287.2</v>
      </c>
      <c r="P218" s="1">
        <v>188.61</v>
      </c>
      <c r="Q218" s="1">
        <v>433.46</v>
      </c>
      <c r="R218" s="1">
        <v>202.32</v>
      </c>
      <c r="T218" s="1">
        <f t="shared" si="53"/>
        <v>234.30111327998847</v>
      </c>
      <c r="U218" s="1">
        <f t="shared" si="54"/>
        <v>276.96807909604524</v>
      </c>
      <c r="V218" s="1">
        <f t="shared" si="55"/>
        <v>215.46243439711733</v>
      </c>
      <c r="W218" s="1">
        <f t="shared" si="56"/>
        <v>443.96318404945163</v>
      </c>
      <c r="X218" s="1">
        <f t="shared" si="57"/>
        <v>259.18348638924937</v>
      </c>
      <c r="Z218" s="1">
        <f t="shared" si="58"/>
        <v>175.72416666666666</v>
      </c>
      <c r="AA218" s="1">
        <f t="shared" si="59"/>
        <v>245.3208333333333</v>
      </c>
      <c r="AB218" s="1">
        <f t="shared" si="60"/>
        <v>161.30583333333334</v>
      </c>
      <c r="AC218" s="1">
        <f t="shared" si="61"/>
        <v>379.01749999999998</v>
      </c>
      <c r="AD218" s="1">
        <f t="shared" si="62"/>
        <v>176.87</v>
      </c>
    </row>
    <row r="219" spans="1:30" x14ac:dyDescent="0.3">
      <c r="A219" s="5">
        <v>40787</v>
      </c>
      <c r="B219" s="2">
        <f>BC!C220</f>
        <v>20212.516</v>
      </c>
      <c r="C219" s="2">
        <v>2867.9630000000002</v>
      </c>
      <c r="D219" s="2">
        <v>10955.895</v>
      </c>
      <c r="E219" s="2">
        <v>1264.5830000000001</v>
      </c>
      <c r="F219" s="2">
        <v>1535.4480000000001</v>
      </c>
      <c r="H219" s="1">
        <f t="shared" si="48"/>
        <v>265.53867139902809</v>
      </c>
      <c r="I219" s="1">
        <f t="shared" si="49"/>
        <v>277.7688135593221</v>
      </c>
      <c r="J219" s="1">
        <f t="shared" si="50"/>
        <v>242.44158900047574</v>
      </c>
      <c r="K219" s="1">
        <f t="shared" si="51"/>
        <v>459.82049572753169</v>
      </c>
      <c r="L219" s="1">
        <f t="shared" si="52"/>
        <v>302.69547074961804</v>
      </c>
      <c r="N219" s="1">
        <v>189.23</v>
      </c>
      <c r="O219" s="1">
        <v>252.3</v>
      </c>
      <c r="P219" s="1">
        <v>172.14</v>
      </c>
      <c r="Q219" s="1">
        <v>376.04</v>
      </c>
      <c r="R219" s="1">
        <v>207.72</v>
      </c>
      <c r="T219" s="1">
        <f t="shared" si="53"/>
        <v>236.9912483427795</v>
      </c>
      <c r="U219" s="1">
        <f t="shared" si="54"/>
        <v>274.70911218724785</v>
      </c>
      <c r="V219" s="1">
        <f t="shared" si="55"/>
        <v>217.96243439711728</v>
      </c>
      <c r="W219" s="1">
        <f t="shared" si="56"/>
        <v>447.24083388885532</v>
      </c>
      <c r="X219" s="1">
        <f t="shared" si="57"/>
        <v>264.11092309966983</v>
      </c>
      <c r="Z219" s="1">
        <f t="shared" si="58"/>
        <v>175.43416666666664</v>
      </c>
      <c r="AA219" s="1">
        <f t="shared" si="59"/>
        <v>241.14916666666667</v>
      </c>
      <c r="AB219" s="1">
        <f t="shared" si="60"/>
        <v>161.38499999999999</v>
      </c>
      <c r="AC219" s="1">
        <f t="shared" si="61"/>
        <v>380.61166666666668</v>
      </c>
      <c r="AD219" s="1">
        <f t="shared" si="62"/>
        <v>180.35166666666666</v>
      </c>
    </row>
    <row r="220" spans="1:30" x14ac:dyDescent="0.3">
      <c r="A220" s="5">
        <v>40817</v>
      </c>
      <c r="B220" s="2">
        <f>BC!C221</f>
        <v>19785.483</v>
      </c>
      <c r="C220" s="2">
        <v>2872.5369999999998</v>
      </c>
      <c r="D220" s="2">
        <v>10126.66</v>
      </c>
      <c r="E220" s="2">
        <v>1349.537</v>
      </c>
      <c r="F220" s="2">
        <v>1493.356</v>
      </c>
      <c r="H220" s="1">
        <f t="shared" si="48"/>
        <v>259.92859418431908</v>
      </c>
      <c r="I220" s="1">
        <f t="shared" si="49"/>
        <v>278.21181598062947</v>
      </c>
      <c r="J220" s="1">
        <f t="shared" si="50"/>
        <v>224.09155451631818</v>
      </c>
      <c r="K220" s="1">
        <f t="shared" si="51"/>
        <v>490.71098721289627</v>
      </c>
      <c r="L220" s="1">
        <f t="shared" si="52"/>
        <v>294.39752920109737</v>
      </c>
      <c r="N220" s="1">
        <v>186.07</v>
      </c>
      <c r="O220" s="1">
        <v>253.08</v>
      </c>
      <c r="P220" s="1">
        <v>160.84</v>
      </c>
      <c r="Q220" s="1">
        <v>393.39</v>
      </c>
      <c r="R220" s="1">
        <v>194.53</v>
      </c>
      <c r="T220" s="1">
        <f t="shared" si="53"/>
        <v>240.52901545498435</v>
      </c>
      <c r="U220" s="1">
        <f t="shared" si="54"/>
        <v>276.71951573849879</v>
      </c>
      <c r="V220" s="1">
        <f t="shared" si="55"/>
        <v>219.39785681882722</v>
      </c>
      <c r="W220" s="1">
        <f t="shared" si="56"/>
        <v>454.73604630022436</v>
      </c>
      <c r="X220" s="1">
        <f t="shared" si="57"/>
        <v>267.99379014637515</v>
      </c>
      <c r="Z220" s="1">
        <f t="shared" si="58"/>
        <v>176.22583333333333</v>
      </c>
      <c r="AA220" s="1">
        <f t="shared" si="59"/>
        <v>243.86583333333328</v>
      </c>
      <c r="AB220" s="1">
        <f t="shared" si="60"/>
        <v>160.83833333333331</v>
      </c>
      <c r="AC220" s="1">
        <f t="shared" si="61"/>
        <v>384.76833333333337</v>
      </c>
      <c r="AD220" s="1">
        <f t="shared" si="62"/>
        <v>181.095</v>
      </c>
    </row>
    <row r="221" spans="1:30" x14ac:dyDescent="0.3">
      <c r="A221" s="5">
        <v>40848</v>
      </c>
      <c r="B221" s="2">
        <f>BC!C222</f>
        <v>21195.202000000001</v>
      </c>
      <c r="C221" s="2">
        <v>3535.3939999999998</v>
      </c>
      <c r="D221" s="2">
        <v>10581.314</v>
      </c>
      <c r="E221" s="2">
        <v>1846.2809999999999</v>
      </c>
      <c r="F221" s="2">
        <v>1590.0530000000001</v>
      </c>
      <c r="H221" s="1">
        <f t="shared" si="48"/>
        <v>278.44855034939854</v>
      </c>
      <c r="I221" s="1">
        <f t="shared" si="49"/>
        <v>342.41104116222755</v>
      </c>
      <c r="J221" s="1">
        <f t="shared" si="50"/>
        <v>234.1525343089707</v>
      </c>
      <c r="K221" s="1">
        <f t="shared" si="51"/>
        <v>671.33422216835345</v>
      </c>
      <c r="L221" s="1">
        <f t="shared" si="52"/>
        <v>313.46020272379292</v>
      </c>
      <c r="N221" s="1">
        <v>197.98</v>
      </c>
      <c r="O221" s="1">
        <v>291.19</v>
      </c>
      <c r="P221" s="1">
        <v>166.71</v>
      </c>
      <c r="Q221" s="1">
        <v>574.32000000000005</v>
      </c>
      <c r="R221" s="1">
        <v>214.07</v>
      </c>
      <c r="T221" s="1">
        <f t="shared" si="53"/>
        <v>244.68846881031547</v>
      </c>
      <c r="U221" s="1">
        <f t="shared" si="54"/>
        <v>282.29740920096856</v>
      </c>
      <c r="V221" s="1">
        <f t="shared" si="55"/>
        <v>221.36022298525845</v>
      </c>
      <c r="W221" s="1">
        <f t="shared" si="56"/>
        <v>473.16023271316902</v>
      </c>
      <c r="X221" s="1">
        <f t="shared" si="57"/>
        <v>272.41576448555139</v>
      </c>
      <c r="Z221" s="1">
        <f t="shared" si="58"/>
        <v>177.41749999999999</v>
      </c>
      <c r="AA221" s="1">
        <f t="shared" si="59"/>
        <v>247.68083333333334</v>
      </c>
      <c r="AB221" s="1">
        <f t="shared" si="60"/>
        <v>160.73999999999998</v>
      </c>
      <c r="AC221" s="1">
        <f t="shared" si="61"/>
        <v>399.55083333333329</v>
      </c>
      <c r="AD221" s="1">
        <f t="shared" si="62"/>
        <v>183.30083333333334</v>
      </c>
    </row>
    <row r="222" spans="1:30" x14ac:dyDescent="0.3">
      <c r="A222" s="5">
        <v>40878</v>
      </c>
      <c r="B222" s="2">
        <f>BC!C223</f>
        <v>18312.327000000001</v>
      </c>
      <c r="C222" s="2">
        <v>3106.8420000000001</v>
      </c>
      <c r="D222" s="2">
        <v>9261.2489999999998</v>
      </c>
      <c r="E222" s="2">
        <v>1477.962</v>
      </c>
      <c r="F222" s="2">
        <v>1499.4269999999999</v>
      </c>
      <c r="H222" s="1">
        <f t="shared" si="48"/>
        <v>240.57524465556639</v>
      </c>
      <c r="I222" s="1">
        <f t="shared" si="49"/>
        <v>300.90479418886201</v>
      </c>
      <c r="J222" s="1">
        <f t="shared" si="50"/>
        <v>204.9409859887364</v>
      </c>
      <c r="K222" s="1">
        <f t="shared" si="51"/>
        <v>537.40815708138905</v>
      </c>
      <c r="L222" s="1">
        <f t="shared" si="52"/>
        <v>295.59435527591131</v>
      </c>
      <c r="N222" s="1">
        <v>170.43</v>
      </c>
      <c r="O222" s="1">
        <v>249.7</v>
      </c>
      <c r="P222" s="1">
        <v>146.19</v>
      </c>
      <c r="Q222" s="1">
        <v>442.71</v>
      </c>
      <c r="R222" s="1">
        <v>199.3</v>
      </c>
      <c r="T222" s="1">
        <f t="shared" si="53"/>
        <v>247.68636026743243</v>
      </c>
      <c r="U222" s="1">
        <f t="shared" si="54"/>
        <v>284.41691686844229</v>
      </c>
      <c r="V222" s="1">
        <f t="shared" si="55"/>
        <v>223.22582513028374</v>
      </c>
      <c r="W222" s="1">
        <f t="shared" si="56"/>
        <v>478.81782922247135</v>
      </c>
      <c r="X222" s="1">
        <f t="shared" si="57"/>
        <v>275.47383811667294</v>
      </c>
      <c r="Z222" s="1">
        <f t="shared" si="58"/>
        <v>178.04416666666665</v>
      </c>
      <c r="AA222" s="1">
        <f t="shared" si="59"/>
        <v>247.67666666666665</v>
      </c>
      <c r="AB222" s="1">
        <f t="shared" si="60"/>
        <v>160.87499999999997</v>
      </c>
      <c r="AC222" s="1">
        <f t="shared" si="61"/>
        <v>402.22416666666663</v>
      </c>
      <c r="AD222" s="1">
        <f t="shared" si="62"/>
        <v>185.19583333333333</v>
      </c>
    </row>
    <row r="223" spans="1:30" x14ac:dyDescent="0.3">
      <c r="A223" s="5">
        <v>40909</v>
      </c>
      <c r="B223" s="2">
        <f>BC!C224</f>
        <v>17448.478999999999</v>
      </c>
      <c r="C223" s="2">
        <v>2702.4690000000001</v>
      </c>
      <c r="D223" s="2">
        <v>9529.1</v>
      </c>
      <c r="E223" s="2">
        <v>1179.066</v>
      </c>
      <c r="F223" s="2">
        <v>1474.2059999999999</v>
      </c>
      <c r="H223" s="1">
        <f t="shared" si="48"/>
        <v>229.22658077766479</v>
      </c>
      <c r="I223" s="1">
        <f t="shared" si="49"/>
        <v>261.74033898305089</v>
      </c>
      <c r="J223" s="1">
        <f t="shared" si="50"/>
        <v>210.8682262603314</v>
      </c>
      <c r="K223" s="1">
        <f t="shared" si="51"/>
        <v>428.72528937640146</v>
      </c>
      <c r="L223" s="1">
        <f t="shared" si="52"/>
        <v>290.6223324735916</v>
      </c>
      <c r="N223" s="1">
        <v>164.09</v>
      </c>
      <c r="O223" s="1">
        <v>225.05</v>
      </c>
      <c r="P223" s="1">
        <v>152.77000000000001</v>
      </c>
      <c r="Q223" s="1">
        <v>337.16</v>
      </c>
      <c r="R223" s="1">
        <v>198.47</v>
      </c>
      <c r="T223" s="1">
        <f t="shared" si="53"/>
        <v>250.56821289495497</v>
      </c>
      <c r="U223" s="1">
        <f t="shared" si="54"/>
        <v>286.96931396287334</v>
      </c>
      <c r="V223" s="1">
        <f t="shared" si="55"/>
        <v>224.96513227532742</v>
      </c>
      <c r="W223" s="1">
        <f t="shared" si="56"/>
        <v>482.00381795042728</v>
      </c>
      <c r="X223" s="1">
        <f t="shared" si="57"/>
        <v>280.47927584564076</v>
      </c>
      <c r="Z223" s="1">
        <f t="shared" si="58"/>
        <v>179.17083333333332</v>
      </c>
      <c r="AA223" s="1">
        <f t="shared" si="59"/>
        <v>249.35749999999999</v>
      </c>
      <c r="AB223" s="1">
        <f t="shared" si="60"/>
        <v>161.38666666666668</v>
      </c>
      <c r="AC223" s="1">
        <f t="shared" si="61"/>
        <v>401.79833333333335</v>
      </c>
      <c r="AD223" s="1">
        <f t="shared" si="62"/>
        <v>187.84333333333333</v>
      </c>
    </row>
    <row r="224" spans="1:30" x14ac:dyDescent="0.3">
      <c r="A224" s="5">
        <v>40940</v>
      </c>
      <c r="B224" s="2">
        <f>BC!C225</f>
        <v>16325.134</v>
      </c>
      <c r="C224" s="2">
        <v>2729.8040000000001</v>
      </c>
      <c r="D224" s="2">
        <v>8460.8240000000005</v>
      </c>
      <c r="E224" s="2">
        <v>1065.818</v>
      </c>
      <c r="F224" s="2">
        <v>1504.085</v>
      </c>
      <c r="H224" s="1">
        <f t="shared" si="48"/>
        <v>214.46881688410789</v>
      </c>
      <c r="I224" s="1">
        <f t="shared" si="49"/>
        <v>264.38779661016952</v>
      </c>
      <c r="J224" s="1">
        <f t="shared" si="50"/>
        <v>187.22848428296925</v>
      </c>
      <c r="K224" s="1">
        <f t="shared" si="51"/>
        <v>387.54669413974915</v>
      </c>
      <c r="L224" s="1">
        <f t="shared" si="52"/>
        <v>296.51262505955214</v>
      </c>
      <c r="N224" s="1">
        <v>151.72999999999999</v>
      </c>
      <c r="O224" s="1">
        <v>224.31</v>
      </c>
      <c r="P224" s="1">
        <v>135.86000000000001</v>
      </c>
      <c r="Q224" s="1">
        <v>304.70999999999998</v>
      </c>
      <c r="R224" s="1">
        <v>183.76</v>
      </c>
      <c r="T224" s="1">
        <f t="shared" si="53"/>
        <v>251.42979022954216</v>
      </c>
      <c r="U224" s="1">
        <f t="shared" si="54"/>
        <v>289.38527845036327</v>
      </c>
      <c r="V224" s="1">
        <f t="shared" si="55"/>
        <v>224.71021321167373</v>
      </c>
      <c r="W224" s="1">
        <f t="shared" si="56"/>
        <v>480.97300163626443</v>
      </c>
      <c r="X224" s="1">
        <f t="shared" si="57"/>
        <v>285.42273003564912</v>
      </c>
      <c r="Z224" s="1">
        <f t="shared" si="58"/>
        <v>178.78833333333333</v>
      </c>
      <c r="AA224" s="1">
        <f t="shared" si="59"/>
        <v>250.5108333333333</v>
      </c>
      <c r="AB224" s="1">
        <f t="shared" si="60"/>
        <v>160.62750000000003</v>
      </c>
      <c r="AC224" s="1">
        <f t="shared" si="61"/>
        <v>397.91416666666663</v>
      </c>
      <c r="AD224" s="1">
        <f t="shared" si="62"/>
        <v>189.63166666666666</v>
      </c>
    </row>
    <row r="225" spans="1:30" x14ac:dyDescent="0.3">
      <c r="A225" s="5">
        <v>40969</v>
      </c>
      <c r="B225" s="2">
        <f>BC!C226</f>
        <v>18887.409</v>
      </c>
      <c r="C225" s="2">
        <v>2808.127</v>
      </c>
      <c r="D225" s="2">
        <v>9902.5519999999997</v>
      </c>
      <c r="E225" s="2">
        <v>1250.162</v>
      </c>
      <c r="F225" s="2">
        <v>1674.1479999999999</v>
      </c>
      <c r="H225" s="1">
        <f t="shared" si="48"/>
        <v>248.13029174745219</v>
      </c>
      <c r="I225" s="1">
        <f t="shared" si="49"/>
        <v>271.97355932203391</v>
      </c>
      <c r="J225" s="1">
        <f t="shared" si="50"/>
        <v>219.13229745628624</v>
      </c>
      <c r="K225" s="1">
        <f t="shared" si="51"/>
        <v>454.57681352645295</v>
      </c>
      <c r="L225" s="1">
        <f t="shared" si="52"/>
        <v>330.03854052011627</v>
      </c>
      <c r="N225" s="1">
        <v>172.54</v>
      </c>
      <c r="O225" s="1">
        <v>227.74</v>
      </c>
      <c r="P225" s="1">
        <v>156.78</v>
      </c>
      <c r="Q225" s="1">
        <v>357.77</v>
      </c>
      <c r="R225" s="1">
        <v>212.07</v>
      </c>
      <c r="T225" s="1">
        <f t="shared" si="53"/>
        <v>252.69209033672098</v>
      </c>
      <c r="U225" s="1">
        <f t="shared" si="54"/>
        <v>289.21671509281686</v>
      </c>
      <c r="V225" s="1">
        <f t="shared" si="55"/>
        <v>225.35764312769462</v>
      </c>
      <c r="W225" s="1">
        <f t="shared" si="56"/>
        <v>484.11153869462458</v>
      </c>
      <c r="X225" s="1">
        <f t="shared" si="57"/>
        <v>289.50150317885362</v>
      </c>
      <c r="Z225" s="1">
        <f t="shared" si="58"/>
        <v>178.84083333333334</v>
      </c>
      <c r="AA225" s="1">
        <f t="shared" si="59"/>
        <v>249.71166666666667</v>
      </c>
      <c r="AB225" s="1">
        <f t="shared" si="60"/>
        <v>160.62500000000003</v>
      </c>
      <c r="AC225" s="1">
        <f t="shared" si="61"/>
        <v>397.25083333333333</v>
      </c>
      <c r="AD225" s="1">
        <f t="shared" si="62"/>
        <v>191.90916666666669</v>
      </c>
    </row>
    <row r="226" spans="1:30" x14ac:dyDescent="0.3">
      <c r="A226" s="5">
        <v>41000</v>
      </c>
      <c r="B226" s="2">
        <f>BC!C227</f>
        <v>18687.198</v>
      </c>
      <c r="C226" s="2">
        <v>2913.826</v>
      </c>
      <c r="D226" s="2">
        <v>8978.3680000000004</v>
      </c>
      <c r="E226" s="2">
        <v>1125.877</v>
      </c>
      <c r="F226" s="2">
        <v>1238.694</v>
      </c>
      <c r="H226" s="1">
        <f t="shared" si="48"/>
        <v>245.50005200196625</v>
      </c>
      <c r="I226" s="1">
        <f t="shared" si="49"/>
        <v>282.21075060532684</v>
      </c>
      <c r="J226" s="1">
        <f t="shared" si="50"/>
        <v>198.68114878346532</v>
      </c>
      <c r="K226" s="1">
        <f t="shared" si="51"/>
        <v>409.38500696927463</v>
      </c>
      <c r="L226" s="1">
        <f t="shared" si="52"/>
        <v>244.19391828621178</v>
      </c>
      <c r="N226" s="1">
        <v>168.79</v>
      </c>
      <c r="O226" s="1">
        <v>237.72</v>
      </c>
      <c r="P226" s="1">
        <v>141.02000000000001</v>
      </c>
      <c r="Q226" s="1">
        <v>324.69</v>
      </c>
      <c r="R226" s="1">
        <v>150.05000000000001</v>
      </c>
      <c r="T226" s="1">
        <f t="shared" si="53"/>
        <v>253.1030689918297</v>
      </c>
      <c r="U226" s="1">
        <f t="shared" si="54"/>
        <v>290.4612267958031</v>
      </c>
      <c r="V226" s="1">
        <f t="shared" si="55"/>
        <v>224.58680971752494</v>
      </c>
      <c r="W226" s="1">
        <f t="shared" si="56"/>
        <v>477.97018362523477</v>
      </c>
      <c r="X226" s="1">
        <f t="shared" si="57"/>
        <v>289.23508731579892</v>
      </c>
      <c r="Z226" s="1">
        <f t="shared" si="58"/>
        <v>178.72583333333333</v>
      </c>
      <c r="AA226" s="1">
        <f t="shared" si="59"/>
        <v>250.51333333333329</v>
      </c>
      <c r="AB226" s="1">
        <f t="shared" si="60"/>
        <v>160.01333333333335</v>
      </c>
      <c r="AC226" s="1">
        <f t="shared" si="61"/>
        <v>390.81833333333333</v>
      </c>
      <c r="AD226" s="1">
        <f t="shared" si="62"/>
        <v>191.21</v>
      </c>
    </row>
    <row r="227" spans="1:30" x14ac:dyDescent="0.3">
      <c r="A227" s="5">
        <v>41030</v>
      </c>
      <c r="B227" s="2">
        <f>BC!C228</f>
        <v>20253.705999999998</v>
      </c>
      <c r="C227" s="2">
        <v>3596.6190000000001</v>
      </c>
      <c r="D227" s="2">
        <v>10204.700000000001</v>
      </c>
      <c r="E227" s="2">
        <v>1210.184</v>
      </c>
      <c r="F227" s="2">
        <v>1552.2619999999999</v>
      </c>
      <c r="H227" s="1">
        <f t="shared" si="48"/>
        <v>266.07979838564006</v>
      </c>
      <c r="I227" s="1">
        <f t="shared" si="49"/>
        <v>348.3408232445521</v>
      </c>
      <c r="J227" s="1">
        <f t="shared" si="50"/>
        <v>225.81849162237819</v>
      </c>
      <c r="K227" s="1">
        <f t="shared" si="51"/>
        <v>440.04023998545546</v>
      </c>
      <c r="L227" s="1">
        <f t="shared" si="52"/>
        <v>306.01015261783107</v>
      </c>
      <c r="N227" s="1">
        <v>184.89</v>
      </c>
      <c r="O227" s="1">
        <v>289.02</v>
      </c>
      <c r="P227" s="1">
        <v>161.94</v>
      </c>
      <c r="Q227" s="1">
        <v>351.17</v>
      </c>
      <c r="R227" s="1">
        <v>195.94</v>
      </c>
      <c r="T227" s="1">
        <f t="shared" si="53"/>
        <v>253.72648607934738</v>
      </c>
      <c r="U227" s="1">
        <f t="shared" si="54"/>
        <v>294.24276029055687</v>
      </c>
      <c r="V227" s="1">
        <f t="shared" si="55"/>
        <v>223.86325464060869</v>
      </c>
      <c r="W227" s="1">
        <f t="shared" si="56"/>
        <v>478.27877098357675</v>
      </c>
      <c r="X227" s="1">
        <f t="shared" si="57"/>
        <v>292.88337632041527</v>
      </c>
      <c r="Z227" s="1">
        <f t="shared" si="58"/>
        <v>178.92999999999998</v>
      </c>
      <c r="AA227" s="1">
        <f t="shared" si="59"/>
        <v>252.40666666666667</v>
      </c>
      <c r="AB227" s="1">
        <f t="shared" si="60"/>
        <v>159.68333333333334</v>
      </c>
      <c r="AC227" s="1">
        <f t="shared" si="61"/>
        <v>389.07916666666665</v>
      </c>
      <c r="AD227" s="1">
        <f t="shared" si="62"/>
        <v>192.83750000000001</v>
      </c>
    </row>
    <row r="228" spans="1:30" x14ac:dyDescent="0.3">
      <c r="A228" s="5">
        <v>41061</v>
      </c>
      <c r="B228" s="2">
        <f>BC!C229</f>
        <v>18552.761999999999</v>
      </c>
      <c r="C228" s="2">
        <v>2833.616</v>
      </c>
      <c r="D228" s="2">
        <v>9558.0589999999993</v>
      </c>
      <c r="E228" s="2">
        <v>943.96699999999998</v>
      </c>
      <c r="F228" s="2">
        <v>1280.6510000000001</v>
      </c>
      <c r="H228" s="1">
        <f t="shared" si="48"/>
        <v>243.73392071834971</v>
      </c>
      <c r="I228" s="1">
        <f t="shared" si="49"/>
        <v>274.44222760290552</v>
      </c>
      <c r="J228" s="1">
        <f t="shared" si="50"/>
        <v>211.50905624052604</v>
      </c>
      <c r="K228" s="1">
        <f t="shared" si="51"/>
        <v>343.23992485303921</v>
      </c>
      <c r="L228" s="1">
        <f t="shared" si="52"/>
        <v>252.46524617634012</v>
      </c>
      <c r="N228" s="1">
        <v>173.36</v>
      </c>
      <c r="O228" s="1">
        <v>238.98</v>
      </c>
      <c r="P228" s="1">
        <v>151.69</v>
      </c>
      <c r="Q228" s="1">
        <v>277.64</v>
      </c>
      <c r="R228" s="1">
        <v>171.1</v>
      </c>
      <c r="T228" s="1">
        <f t="shared" si="53"/>
        <v>252.9530723309033</v>
      </c>
      <c r="U228" s="1">
        <f t="shared" si="54"/>
        <v>292.9747699757869</v>
      </c>
      <c r="V228" s="1">
        <f t="shared" si="55"/>
        <v>222.28274611914924</v>
      </c>
      <c r="W228" s="1">
        <f t="shared" si="56"/>
        <v>468.69198836434157</v>
      </c>
      <c r="X228" s="1">
        <f t="shared" si="57"/>
        <v>292.38202099521936</v>
      </c>
      <c r="Z228" s="1">
        <f t="shared" si="58"/>
        <v>178.43083333333334</v>
      </c>
      <c r="AA228" s="1">
        <f t="shared" si="59"/>
        <v>251.27499999999998</v>
      </c>
      <c r="AB228" s="1">
        <f t="shared" si="60"/>
        <v>158.67000000000002</v>
      </c>
      <c r="AC228" s="1">
        <f t="shared" si="61"/>
        <v>380.7166666666667</v>
      </c>
      <c r="AD228" s="1">
        <f t="shared" si="62"/>
        <v>192.17416666666665</v>
      </c>
    </row>
    <row r="229" spans="1:30" x14ac:dyDescent="0.3">
      <c r="A229" s="5">
        <v>41091</v>
      </c>
      <c r="B229" s="2">
        <f>BC!C230</f>
        <v>18139.763999999999</v>
      </c>
      <c r="C229" s="2">
        <v>2788.5619999999999</v>
      </c>
      <c r="D229" s="2">
        <v>10442.608</v>
      </c>
      <c r="E229" s="2">
        <v>1162.5550000000001</v>
      </c>
      <c r="F229" s="2">
        <v>1246.25</v>
      </c>
      <c r="H229" s="1">
        <f t="shared" si="48"/>
        <v>238.30822605418936</v>
      </c>
      <c r="I229" s="1">
        <f t="shared" si="49"/>
        <v>270.07864406779663</v>
      </c>
      <c r="J229" s="1">
        <f t="shared" si="50"/>
        <v>231.08312710454786</v>
      </c>
      <c r="K229" s="1">
        <f t="shared" si="51"/>
        <v>422.72165323313743</v>
      </c>
      <c r="L229" s="1">
        <f t="shared" si="52"/>
        <v>245.68349460334147</v>
      </c>
      <c r="N229" s="1">
        <v>172.18</v>
      </c>
      <c r="O229" s="1">
        <v>232.81</v>
      </c>
      <c r="P229" s="1">
        <v>167.32</v>
      </c>
      <c r="Q229" s="1">
        <v>327.31</v>
      </c>
      <c r="R229" s="1">
        <v>170.79</v>
      </c>
      <c r="T229" s="1">
        <f t="shared" si="53"/>
        <v>251.88691050297396</v>
      </c>
      <c r="U229" s="1">
        <f t="shared" si="54"/>
        <v>292.46070217917674</v>
      </c>
      <c r="V229" s="1">
        <f t="shared" si="55"/>
        <v>221.56566189297737</v>
      </c>
      <c r="W229" s="1">
        <f t="shared" si="56"/>
        <v>464.71116902005946</v>
      </c>
      <c r="X229" s="1">
        <f t="shared" si="57"/>
        <v>290.51788207849381</v>
      </c>
      <c r="Z229" s="1">
        <f t="shared" si="58"/>
        <v>177.98833333333332</v>
      </c>
      <c r="AA229" s="1">
        <f t="shared" si="59"/>
        <v>250.75833333333333</v>
      </c>
      <c r="AB229" s="1">
        <f t="shared" si="60"/>
        <v>158.48916666666665</v>
      </c>
      <c r="AC229" s="1">
        <f t="shared" si="61"/>
        <v>375.03083333333342</v>
      </c>
      <c r="AD229" s="1">
        <f t="shared" si="62"/>
        <v>191.67666666666665</v>
      </c>
    </row>
    <row r="230" spans="1:30" x14ac:dyDescent="0.3">
      <c r="A230" s="5">
        <v>41122</v>
      </c>
      <c r="B230" s="2">
        <f>BC!C231</f>
        <v>19159.798999999999</v>
      </c>
      <c r="C230" s="2">
        <v>3069.8359999999998</v>
      </c>
      <c r="D230" s="2">
        <v>11578.527</v>
      </c>
      <c r="E230" s="2">
        <v>1245.7190000000001</v>
      </c>
      <c r="F230" s="2">
        <v>1655.2860000000001</v>
      </c>
      <c r="H230" s="1">
        <f t="shared" si="48"/>
        <v>251.70877147270664</v>
      </c>
      <c r="I230" s="1">
        <f t="shared" si="49"/>
        <v>297.3206779661017</v>
      </c>
      <c r="J230" s="1">
        <f t="shared" si="50"/>
        <v>256.21973231442172</v>
      </c>
      <c r="K230" s="1">
        <f t="shared" si="51"/>
        <v>452.96127507423796</v>
      </c>
      <c r="L230" s="1">
        <f t="shared" si="52"/>
        <v>326.32011959718091</v>
      </c>
      <c r="N230" s="1">
        <v>182.88</v>
      </c>
      <c r="O230" s="1">
        <v>265.58</v>
      </c>
      <c r="P230" s="1">
        <v>186.98</v>
      </c>
      <c r="Q230" s="1">
        <v>361.33</v>
      </c>
      <c r="R230" s="1">
        <v>213.13</v>
      </c>
      <c r="T230" s="1">
        <f t="shared" si="53"/>
        <v>248.47062655253239</v>
      </c>
      <c r="U230" s="1">
        <f t="shared" si="54"/>
        <v>289.14927360774817</v>
      </c>
      <c r="V230" s="1">
        <f t="shared" si="55"/>
        <v>220.51393565661894</v>
      </c>
      <c r="W230" s="1">
        <f t="shared" si="56"/>
        <v>458.20589661232657</v>
      </c>
      <c r="X230" s="1">
        <f t="shared" si="57"/>
        <v>291.49949894038207</v>
      </c>
      <c r="Z230" s="1">
        <f t="shared" si="58"/>
        <v>176.18083333333334</v>
      </c>
      <c r="AA230" s="1">
        <f t="shared" si="59"/>
        <v>248.95666666666662</v>
      </c>
      <c r="AB230" s="1">
        <f t="shared" si="60"/>
        <v>158.35333333333335</v>
      </c>
      <c r="AC230" s="1">
        <f t="shared" si="61"/>
        <v>369.02</v>
      </c>
      <c r="AD230" s="1">
        <f t="shared" si="62"/>
        <v>192.57749999999999</v>
      </c>
    </row>
    <row r="231" spans="1:30" x14ac:dyDescent="0.3">
      <c r="A231" s="5">
        <v>41153</v>
      </c>
      <c r="B231" s="2">
        <f>BC!C232</f>
        <v>17445.240000000002</v>
      </c>
      <c r="C231" s="2">
        <v>2813.4029999999998</v>
      </c>
      <c r="D231" s="2">
        <v>9755.1579999999994</v>
      </c>
      <c r="E231" s="2">
        <v>910.899</v>
      </c>
      <c r="F231" s="2">
        <v>1584.1279999999999</v>
      </c>
      <c r="H231" s="1">
        <f t="shared" si="48"/>
        <v>229.1840289371784</v>
      </c>
      <c r="I231" s="1">
        <f t="shared" si="49"/>
        <v>272.48455205811138</v>
      </c>
      <c r="J231" s="1">
        <f t="shared" si="50"/>
        <v>215.87063461914366</v>
      </c>
      <c r="K231" s="1">
        <f t="shared" si="51"/>
        <v>331.21592630749649</v>
      </c>
      <c r="L231" s="1">
        <f t="shared" si="52"/>
        <v>312.29215882768472</v>
      </c>
      <c r="N231" s="1">
        <v>165.18</v>
      </c>
      <c r="O231" s="1">
        <v>233.67</v>
      </c>
      <c r="P231" s="1">
        <v>156.57</v>
      </c>
      <c r="Q231" s="1">
        <v>257.63</v>
      </c>
      <c r="R231" s="1">
        <v>209</v>
      </c>
      <c r="T231" s="1">
        <f t="shared" si="53"/>
        <v>245.44107301404495</v>
      </c>
      <c r="U231" s="1">
        <f t="shared" si="54"/>
        <v>288.70891848264728</v>
      </c>
      <c r="V231" s="1">
        <f t="shared" si="55"/>
        <v>218.29968945817461</v>
      </c>
      <c r="W231" s="1">
        <f t="shared" si="56"/>
        <v>447.48884916065703</v>
      </c>
      <c r="X231" s="1">
        <f t="shared" si="57"/>
        <v>292.2992229468876</v>
      </c>
      <c r="Z231" s="1">
        <f t="shared" si="58"/>
        <v>174.17666666666665</v>
      </c>
      <c r="AA231" s="1">
        <f t="shared" si="59"/>
        <v>247.40416666666667</v>
      </c>
      <c r="AB231" s="1">
        <f t="shared" si="60"/>
        <v>157.05583333333334</v>
      </c>
      <c r="AC231" s="1">
        <f t="shared" si="61"/>
        <v>359.15249999999997</v>
      </c>
      <c r="AD231" s="1">
        <f t="shared" si="62"/>
        <v>192.68416666666667</v>
      </c>
    </row>
    <row r="232" spans="1:30" x14ac:dyDescent="0.3">
      <c r="A232" s="5">
        <v>41183</v>
      </c>
      <c r="B232" s="2">
        <f>BC!C233</f>
        <v>20112.876</v>
      </c>
      <c r="C232" s="2">
        <v>3345.19</v>
      </c>
      <c r="D232" s="2">
        <v>11357.373</v>
      </c>
      <c r="E232" s="2">
        <v>1196.856</v>
      </c>
      <c r="F232" s="2">
        <v>1840.7339999999999</v>
      </c>
      <c r="H232" s="1">
        <f t="shared" si="48"/>
        <v>264.22966695751279</v>
      </c>
      <c r="I232" s="1">
        <f t="shared" si="49"/>
        <v>323.98934624697335</v>
      </c>
      <c r="J232" s="1">
        <f t="shared" si="50"/>
        <v>251.32584393982421</v>
      </c>
      <c r="K232" s="1">
        <f t="shared" si="51"/>
        <v>435.1939882431368</v>
      </c>
      <c r="L232" s="1">
        <f t="shared" si="52"/>
        <v>362.87900642341998</v>
      </c>
      <c r="N232" s="1">
        <v>191.38</v>
      </c>
      <c r="O232" s="1">
        <v>286.64999999999998</v>
      </c>
      <c r="P232" s="1">
        <v>184.45</v>
      </c>
      <c r="Q232" s="1">
        <v>347.26</v>
      </c>
      <c r="R232" s="1">
        <v>251.23</v>
      </c>
      <c r="T232" s="1">
        <f t="shared" si="53"/>
        <v>245.79949574514444</v>
      </c>
      <c r="U232" s="1">
        <f t="shared" si="54"/>
        <v>292.52371267150926</v>
      </c>
      <c r="V232" s="1">
        <f t="shared" si="55"/>
        <v>220.56921357680008</v>
      </c>
      <c r="W232" s="1">
        <f t="shared" si="56"/>
        <v>442.8624325798437</v>
      </c>
      <c r="X232" s="1">
        <f t="shared" si="57"/>
        <v>298.00601271541456</v>
      </c>
      <c r="Z232" s="1">
        <f t="shared" si="58"/>
        <v>174.61916666666664</v>
      </c>
      <c r="AA232" s="1">
        <f t="shared" si="59"/>
        <v>250.20166666666668</v>
      </c>
      <c r="AB232" s="1">
        <f t="shared" si="60"/>
        <v>159.02333333333334</v>
      </c>
      <c r="AC232" s="1">
        <f t="shared" si="61"/>
        <v>355.30833333333334</v>
      </c>
      <c r="AD232" s="1">
        <f t="shared" si="62"/>
        <v>197.40916666666666</v>
      </c>
    </row>
    <row r="233" spans="1:30" x14ac:dyDescent="0.3">
      <c r="A233" s="5">
        <v>41214</v>
      </c>
      <c r="B233" s="2">
        <f>BC!C234</f>
        <v>20665.858</v>
      </c>
      <c r="C233" s="2">
        <v>2985.8919999999998</v>
      </c>
      <c r="D233" s="2">
        <v>10255.731</v>
      </c>
      <c r="E233" s="2">
        <v>1181.8720000000001</v>
      </c>
      <c r="F233" s="2">
        <v>1664.316</v>
      </c>
      <c r="H233" s="1">
        <f t="shared" si="48"/>
        <v>271.49437886114606</v>
      </c>
      <c r="I233" s="1">
        <f t="shared" si="49"/>
        <v>289.19050847457623</v>
      </c>
      <c r="J233" s="1">
        <f t="shared" si="50"/>
        <v>226.94775004702385</v>
      </c>
      <c r="K233" s="1">
        <f t="shared" si="51"/>
        <v>429.74559117629241</v>
      </c>
      <c r="L233" s="1">
        <f t="shared" si="52"/>
        <v>328.10027763631285</v>
      </c>
      <c r="N233" s="1">
        <v>194.98</v>
      </c>
      <c r="O233" s="1">
        <v>258.04000000000002</v>
      </c>
      <c r="P233" s="1">
        <v>165.19</v>
      </c>
      <c r="Q233" s="1">
        <v>337.94</v>
      </c>
      <c r="R233" s="1">
        <v>216.93</v>
      </c>
      <c r="T233" s="1">
        <f t="shared" si="53"/>
        <v>245.21998145445673</v>
      </c>
      <c r="U233" s="1">
        <f t="shared" si="54"/>
        <v>288.08866828087173</v>
      </c>
      <c r="V233" s="1">
        <f t="shared" si="55"/>
        <v>219.96881488830448</v>
      </c>
      <c r="W233" s="1">
        <f t="shared" si="56"/>
        <v>422.73004666383866</v>
      </c>
      <c r="X233" s="1">
        <f t="shared" si="57"/>
        <v>299.22601895812454</v>
      </c>
      <c r="Z233" s="1">
        <f t="shared" si="58"/>
        <v>174.36916666666664</v>
      </c>
      <c r="AA233" s="1">
        <f t="shared" si="59"/>
        <v>247.43916666666667</v>
      </c>
      <c r="AB233" s="1">
        <f t="shared" si="60"/>
        <v>158.89666666666668</v>
      </c>
      <c r="AC233" s="1">
        <f t="shared" si="61"/>
        <v>335.61</v>
      </c>
      <c r="AD233" s="1">
        <f t="shared" si="62"/>
        <v>197.64749999999995</v>
      </c>
    </row>
    <row r="234" spans="1:30" x14ac:dyDescent="0.3">
      <c r="A234" s="5">
        <v>41244</v>
      </c>
      <c r="B234" s="2">
        <f>BC!C235</f>
        <v>17505.251</v>
      </c>
      <c r="C234" s="2">
        <v>2978.7510000000002</v>
      </c>
      <c r="D234" s="2">
        <v>8850.5959999999995</v>
      </c>
      <c r="E234" s="2">
        <v>1264.71</v>
      </c>
      <c r="F234" s="2">
        <v>1505.3530000000001</v>
      </c>
      <c r="H234" s="1">
        <f t="shared" si="48"/>
        <v>229.9724137780031</v>
      </c>
      <c r="I234" s="1">
        <f t="shared" si="49"/>
        <v>288.49888619854727</v>
      </c>
      <c r="J234" s="1">
        <f t="shared" si="50"/>
        <v>195.85369865640868</v>
      </c>
      <c r="K234" s="1">
        <f t="shared" si="51"/>
        <v>459.86667474698504</v>
      </c>
      <c r="L234" s="1">
        <f t="shared" si="52"/>
        <v>296.76259631022981</v>
      </c>
      <c r="N234" s="1">
        <v>165.79</v>
      </c>
      <c r="O234" s="1">
        <v>260.10000000000002</v>
      </c>
      <c r="P234" s="1">
        <v>144.02000000000001</v>
      </c>
      <c r="Q234" s="1">
        <v>363.46</v>
      </c>
      <c r="R234" s="1">
        <v>194.49</v>
      </c>
      <c r="T234" s="1">
        <f t="shared" si="53"/>
        <v>244.33641221465982</v>
      </c>
      <c r="U234" s="1">
        <f t="shared" si="54"/>
        <v>287.05484261501215</v>
      </c>
      <c r="V234" s="1">
        <f t="shared" si="55"/>
        <v>219.21154094394387</v>
      </c>
      <c r="W234" s="1">
        <f t="shared" si="56"/>
        <v>416.26825646930496</v>
      </c>
      <c r="X234" s="1">
        <f t="shared" si="57"/>
        <v>299.32337237765108</v>
      </c>
      <c r="Z234" s="1">
        <f t="shared" si="58"/>
        <v>173.98249999999999</v>
      </c>
      <c r="AA234" s="1">
        <f t="shared" si="59"/>
        <v>248.30583333333334</v>
      </c>
      <c r="AB234" s="1">
        <f t="shared" si="60"/>
        <v>158.71583333333334</v>
      </c>
      <c r="AC234" s="1">
        <f t="shared" si="61"/>
        <v>329.00583333333333</v>
      </c>
      <c r="AD234" s="1">
        <f t="shared" si="62"/>
        <v>197.24666666666667</v>
      </c>
    </row>
    <row r="235" spans="1:30" x14ac:dyDescent="0.3">
      <c r="A235" s="5">
        <v>41275</v>
      </c>
      <c r="B235" s="2">
        <f>BC!C236</f>
        <v>20007.182000000001</v>
      </c>
      <c r="C235" s="2">
        <v>3177.2820000000002</v>
      </c>
      <c r="D235" s="2">
        <v>10066.186</v>
      </c>
      <c r="E235" s="2">
        <v>909.56899999999996</v>
      </c>
      <c r="F235" s="2">
        <v>1674.1420000000001</v>
      </c>
      <c r="H235" s="1">
        <f t="shared" si="48"/>
        <v>262.84112906669066</v>
      </c>
      <c r="I235" s="1">
        <f t="shared" si="49"/>
        <v>307.72707021791769</v>
      </c>
      <c r="J235" s="1">
        <f t="shared" si="50"/>
        <v>222.75333316121987</v>
      </c>
      <c r="K235" s="1">
        <f t="shared" si="51"/>
        <v>330.73231925337859</v>
      </c>
      <c r="L235" s="1">
        <f t="shared" si="52"/>
        <v>330.03735769085444</v>
      </c>
      <c r="N235" s="1">
        <v>189.86</v>
      </c>
      <c r="O235" s="1">
        <v>258.82</v>
      </c>
      <c r="P235" s="1">
        <v>165.12</v>
      </c>
      <c r="Q235" s="1">
        <v>269.02999999999997</v>
      </c>
      <c r="R235" s="1">
        <v>222.91</v>
      </c>
      <c r="T235" s="1">
        <f t="shared" si="53"/>
        <v>247.13762457207864</v>
      </c>
      <c r="U235" s="1">
        <f t="shared" si="54"/>
        <v>290.88707021791765</v>
      </c>
      <c r="V235" s="1">
        <f t="shared" si="55"/>
        <v>220.20196651901787</v>
      </c>
      <c r="W235" s="1">
        <f t="shared" si="56"/>
        <v>408.10217562571967</v>
      </c>
      <c r="X235" s="1">
        <f t="shared" si="57"/>
        <v>302.60795781242297</v>
      </c>
      <c r="Z235" s="1">
        <f t="shared" si="58"/>
        <v>176.13</v>
      </c>
      <c r="AA235" s="1">
        <f t="shared" si="59"/>
        <v>251.12</v>
      </c>
      <c r="AB235" s="1">
        <f t="shared" si="60"/>
        <v>159.745</v>
      </c>
      <c r="AC235" s="1">
        <f t="shared" si="61"/>
        <v>323.32833333333338</v>
      </c>
      <c r="AD235" s="1">
        <f t="shared" si="62"/>
        <v>199.28333333333333</v>
      </c>
    </row>
    <row r="236" spans="1:30" x14ac:dyDescent="0.3">
      <c r="A236" s="5">
        <v>41306</v>
      </c>
      <c r="B236" s="2">
        <f>BC!C237</f>
        <v>16828.481</v>
      </c>
      <c r="C236" s="2">
        <v>2824.85</v>
      </c>
      <c r="D236" s="2">
        <v>8655.884</v>
      </c>
      <c r="E236" s="2">
        <v>727.01700000000005</v>
      </c>
      <c r="F236" s="2">
        <v>1493.049</v>
      </c>
      <c r="H236" s="1">
        <f t="shared" si="48"/>
        <v>221.08145697466796</v>
      </c>
      <c r="I236" s="1">
        <f t="shared" si="49"/>
        <v>273.59322033898303</v>
      </c>
      <c r="J236" s="1">
        <f t="shared" si="50"/>
        <v>191.54494189327244</v>
      </c>
      <c r="K236" s="1">
        <f t="shared" si="51"/>
        <v>264.35379673959159</v>
      </c>
      <c r="L236" s="1">
        <f t="shared" si="52"/>
        <v>294.3370077705311</v>
      </c>
      <c r="N236" s="1">
        <v>157.56</v>
      </c>
      <c r="O236" s="1">
        <v>230.48</v>
      </c>
      <c r="P236" s="1">
        <v>139.93</v>
      </c>
      <c r="Q236" s="1">
        <v>206.35</v>
      </c>
      <c r="R236" s="1">
        <v>191.03</v>
      </c>
      <c r="T236" s="1">
        <f t="shared" si="53"/>
        <v>247.68867791295861</v>
      </c>
      <c r="U236" s="1">
        <f t="shared" si="54"/>
        <v>291.65418886198546</v>
      </c>
      <c r="V236" s="1">
        <f t="shared" si="55"/>
        <v>220.5616713198765</v>
      </c>
      <c r="W236" s="1">
        <f t="shared" si="56"/>
        <v>397.83610084237313</v>
      </c>
      <c r="X236" s="1">
        <f t="shared" si="57"/>
        <v>302.4266563716713</v>
      </c>
      <c r="Z236" s="1">
        <f t="shared" si="58"/>
        <v>176.61583333333331</v>
      </c>
      <c r="AA236" s="1">
        <f t="shared" si="59"/>
        <v>251.63416666666669</v>
      </c>
      <c r="AB236" s="1">
        <f t="shared" si="60"/>
        <v>160.08416666666668</v>
      </c>
      <c r="AC236" s="1">
        <f t="shared" si="61"/>
        <v>315.13166666666672</v>
      </c>
      <c r="AD236" s="1">
        <f t="shared" si="62"/>
        <v>199.88916666666668</v>
      </c>
    </row>
    <row r="237" spans="1:30" x14ac:dyDescent="0.3">
      <c r="A237" s="5">
        <v>41334</v>
      </c>
      <c r="B237" s="2">
        <f>BC!C238</f>
        <v>19160.969000000001</v>
      </c>
      <c r="C237" s="2">
        <v>2896.288</v>
      </c>
      <c r="D237" s="2">
        <v>10102.179</v>
      </c>
      <c r="E237" s="2">
        <v>1052.7729999999999</v>
      </c>
      <c r="F237" s="2">
        <v>1723.6990000000001</v>
      </c>
      <c r="H237" s="1">
        <f t="shared" si="48"/>
        <v>251.72414215914358</v>
      </c>
      <c r="I237" s="1">
        <f t="shared" si="49"/>
        <v>280.51215496368036</v>
      </c>
      <c r="J237" s="1">
        <f t="shared" si="50"/>
        <v>223.54981762122011</v>
      </c>
      <c r="K237" s="1">
        <f t="shared" si="51"/>
        <v>382.80334525180291</v>
      </c>
      <c r="L237" s="1">
        <f t="shared" si="52"/>
        <v>339.80693597936613</v>
      </c>
      <c r="N237" s="1">
        <v>178.85</v>
      </c>
      <c r="O237" s="1">
        <v>237.56</v>
      </c>
      <c r="P237" s="1">
        <v>161.28</v>
      </c>
      <c r="Q237" s="1">
        <v>298.60000000000002</v>
      </c>
      <c r="R237" s="1">
        <v>234.84</v>
      </c>
      <c r="T237" s="1">
        <f t="shared" si="53"/>
        <v>247.9881654472662</v>
      </c>
      <c r="U237" s="1">
        <f t="shared" si="54"/>
        <v>292.36573849878931</v>
      </c>
      <c r="V237" s="1">
        <f t="shared" si="55"/>
        <v>220.92979800028766</v>
      </c>
      <c r="W237" s="1">
        <f t="shared" si="56"/>
        <v>391.85497848615233</v>
      </c>
      <c r="X237" s="1">
        <f t="shared" si="57"/>
        <v>303.24068932660873</v>
      </c>
      <c r="Z237" s="1">
        <f t="shared" si="58"/>
        <v>177.14166666666665</v>
      </c>
      <c r="AA237" s="1">
        <f t="shared" si="59"/>
        <v>252.45249999999999</v>
      </c>
      <c r="AB237" s="1">
        <f t="shared" si="60"/>
        <v>160.45916666666668</v>
      </c>
      <c r="AC237" s="1">
        <f t="shared" si="61"/>
        <v>310.20083333333332</v>
      </c>
      <c r="AD237" s="1">
        <f t="shared" si="62"/>
        <v>201.78666666666672</v>
      </c>
    </row>
    <row r="238" spans="1:30" x14ac:dyDescent="0.3">
      <c r="A238" s="5">
        <v>41365</v>
      </c>
      <c r="B238" s="2">
        <f>BC!C239</f>
        <v>21631.058000000001</v>
      </c>
      <c r="C238" s="2">
        <v>3174.32</v>
      </c>
      <c r="D238" s="2">
        <v>11181.959000000001</v>
      </c>
      <c r="E238" s="2">
        <v>1230.298</v>
      </c>
      <c r="F238" s="2">
        <v>1736.5630000000001</v>
      </c>
      <c r="H238" s="1">
        <f t="shared" si="48"/>
        <v>284.17453830464842</v>
      </c>
      <c r="I238" s="1">
        <f t="shared" si="49"/>
        <v>307.44019370460046</v>
      </c>
      <c r="J238" s="1">
        <f t="shared" si="50"/>
        <v>247.44413013251508</v>
      </c>
      <c r="K238" s="1">
        <f t="shared" si="51"/>
        <v>447.35397854675477</v>
      </c>
      <c r="L238" s="1">
        <f t="shared" si="52"/>
        <v>342.34292191684051</v>
      </c>
      <c r="N238" s="1">
        <v>200.35</v>
      </c>
      <c r="O238" s="1">
        <v>258.23</v>
      </c>
      <c r="P238" s="1">
        <v>179.26</v>
      </c>
      <c r="Q238" s="1">
        <v>348.77</v>
      </c>
      <c r="R238" s="1">
        <v>220.11</v>
      </c>
      <c r="T238" s="1">
        <f t="shared" si="53"/>
        <v>251.21103930582308</v>
      </c>
      <c r="U238" s="1">
        <f t="shared" si="54"/>
        <v>294.46819209039546</v>
      </c>
      <c r="V238" s="1">
        <f t="shared" si="55"/>
        <v>224.99337977937512</v>
      </c>
      <c r="W238" s="1">
        <f t="shared" si="56"/>
        <v>395.01905945094228</v>
      </c>
      <c r="X238" s="1">
        <f t="shared" si="57"/>
        <v>311.41977296249451</v>
      </c>
      <c r="Z238" s="1">
        <f t="shared" si="58"/>
        <v>179.77166666666665</v>
      </c>
      <c r="AA238" s="1">
        <f t="shared" si="59"/>
        <v>254.16166666666666</v>
      </c>
      <c r="AB238" s="1">
        <f t="shared" si="60"/>
        <v>163.64583333333334</v>
      </c>
      <c r="AC238" s="1">
        <f t="shared" si="61"/>
        <v>312.20749999999992</v>
      </c>
      <c r="AD238" s="1">
        <f t="shared" si="62"/>
        <v>207.625</v>
      </c>
    </row>
    <row r="239" spans="1:30" x14ac:dyDescent="0.3">
      <c r="A239" s="5">
        <v>41395</v>
      </c>
      <c r="B239" s="2">
        <f>BC!C240</f>
        <v>21057.857</v>
      </c>
      <c r="C239" s="2">
        <v>3209.7040000000002</v>
      </c>
      <c r="D239" s="2">
        <v>10731.527</v>
      </c>
      <c r="E239" s="2">
        <v>1134.1110000000001</v>
      </c>
      <c r="F239" s="2">
        <v>1559.2149999999999</v>
      </c>
      <c r="H239" s="1">
        <f t="shared" si="48"/>
        <v>276.64420254711109</v>
      </c>
      <c r="I239" s="1">
        <f t="shared" si="49"/>
        <v>310.86721549636809</v>
      </c>
      <c r="J239" s="1">
        <f t="shared" si="50"/>
        <v>237.47657843393978</v>
      </c>
      <c r="K239" s="1">
        <f t="shared" si="51"/>
        <v>412.37900733288893</v>
      </c>
      <c r="L239" s="1">
        <f t="shared" si="52"/>
        <v>307.38085459414168</v>
      </c>
      <c r="N239" s="1">
        <v>195.52</v>
      </c>
      <c r="O239" s="1">
        <v>256.19</v>
      </c>
      <c r="P239" s="1">
        <v>170.24</v>
      </c>
      <c r="Q239" s="1">
        <v>326.45999999999998</v>
      </c>
      <c r="R239" s="1">
        <v>205.49</v>
      </c>
      <c r="T239" s="1">
        <f t="shared" si="53"/>
        <v>252.091406319279</v>
      </c>
      <c r="U239" s="1">
        <f t="shared" si="54"/>
        <v>291.34539144471347</v>
      </c>
      <c r="V239" s="1">
        <f t="shared" si="55"/>
        <v>225.96488701367193</v>
      </c>
      <c r="W239" s="1">
        <f t="shared" si="56"/>
        <v>392.71395672989519</v>
      </c>
      <c r="X239" s="1">
        <f t="shared" si="57"/>
        <v>311.53399812718698</v>
      </c>
      <c r="Z239" s="1">
        <f t="shared" si="58"/>
        <v>180.6575</v>
      </c>
      <c r="AA239" s="1">
        <f t="shared" si="59"/>
        <v>251.42583333333332</v>
      </c>
      <c r="AB239" s="1">
        <f t="shared" si="60"/>
        <v>164.33750000000001</v>
      </c>
      <c r="AC239" s="1">
        <f t="shared" si="61"/>
        <v>310.14833333333326</v>
      </c>
      <c r="AD239" s="1">
        <f t="shared" si="62"/>
        <v>208.42083333333335</v>
      </c>
    </row>
    <row r="240" spans="1:30" x14ac:dyDescent="0.3">
      <c r="A240" s="5">
        <v>41426</v>
      </c>
      <c r="B240" s="2">
        <f>BC!C241</f>
        <v>18826.334999999999</v>
      </c>
      <c r="C240" s="2">
        <v>3309.145</v>
      </c>
      <c r="D240" s="2">
        <v>10361.737999999999</v>
      </c>
      <c r="E240" s="2">
        <v>1202.1690000000001</v>
      </c>
      <c r="F240" s="2">
        <v>1585.357</v>
      </c>
      <c r="H240" s="1">
        <f t="shared" si="48"/>
        <v>247.32794191544593</v>
      </c>
      <c r="I240" s="1">
        <f t="shared" si="49"/>
        <v>320.49830508474577</v>
      </c>
      <c r="J240" s="1">
        <f t="shared" si="50"/>
        <v>229.29356529307844</v>
      </c>
      <c r="K240" s="1">
        <f t="shared" si="51"/>
        <v>437.12587115932371</v>
      </c>
      <c r="L240" s="1">
        <f t="shared" si="52"/>
        <v>312.5344416881602</v>
      </c>
      <c r="N240" s="1">
        <v>177.45</v>
      </c>
      <c r="O240" s="1">
        <v>272.72000000000003</v>
      </c>
      <c r="P240" s="1">
        <v>167.53</v>
      </c>
      <c r="Q240" s="1">
        <v>335.79</v>
      </c>
      <c r="R240" s="1">
        <v>207.29</v>
      </c>
      <c r="T240" s="1">
        <f t="shared" si="53"/>
        <v>252.39090808570361</v>
      </c>
      <c r="U240" s="1">
        <f t="shared" si="54"/>
        <v>295.18339790153351</v>
      </c>
      <c r="V240" s="1">
        <f t="shared" si="55"/>
        <v>227.44692943471796</v>
      </c>
      <c r="W240" s="1">
        <f t="shared" si="56"/>
        <v>400.53778558875223</v>
      </c>
      <c r="X240" s="1">
        <f t="shared" si="57"/>
        <v>316.53976441983866</v>
      </c>
      <c r="Z240" s="1">
        <f t="shared" si="58"/>
        <v>180.99833333333331</v>
      </c>
      <c r="AA240" s="1">
        <f t="shared" si="59"/>
        <v>254.23750000000004</v>
      </c>
      <c r="AB240" s="1">
        <f t="shared" si="60"/>
        <v>165.6575</v>
      </c>
      <c r="AC240" s="1">
        <f t="shared" si="61"/>
        <v>314.99416666666667</v>
      </c>
      <c r="AD240" s="1">
        <f t="shared" si="62"/>
        <v>211.43666666666664</v>
      </c>
    </row>
    <row r="241" spans="1:30" x14ac:dyDescent="0.3">
      <c r="A241" s="5">
        <v>41456</v>
      </c>
      <c r="B241" s="2">
        <f>BC!C242</f>
        <v>22706.602999999999</v>
      </c>
      <c r="C241" s="2">
        <v>3157.8310000000001</v>
      </c>
      <c r="D241" s="2">
        <v>11529.558999999999</v>
      </c>
      <c r="E241" s="2">
        <v>1243.1420000000001</v>
      </c>
      <c r="F241" s="2">
        <v>1670.0619999999999</v>
      </c>
      <c r="H241" s="1">
        <f t="shared" si="48"/>
        <v>298.3043374018942</v>
      </c>
      <c r="I241" s="1">
        <f t="shared" si="49"/>
        <v>305.84319612590804</v>
      </c>
      <c r="J241" s="1">
        <f t="shared" si="50"/>
        <v>255.13612575099853</v>
      </c>
      <c r="K241" s="1">
        <f t="shared" si="51"/>
        <v>452.02424095509372</v>
      </c>
      <c r="L241" s="1">
        <f t="shared" si="52"/>
        <v>329.23303379277479</v>
      </c>
      <c r="N241" s="1">
        <v>217.14</v>
      </c>
      <c r="O241" s="1">
        <v>264.63</v>
      </c>
      <c r="P241" s="1">
        <v>189.81</v>
      </c>
      <c r="Q241" s="1">
        <v>348.83</v>
      </c>
      <c r="R241" s="1">
        <v>205.21</v>
      </c>
      <c r="T241" s="1">
        <f t="shared" si="53"/>
        <v>257.39058403134578</v>
      </c>
      <c r="U241" s="1">
        <f t="shared" si="54"/>
        <v>298.16377723970942</v>
      </c>
      <c r="V241" s="1">
        <f t="shared" si="55"/>
        <v>229.45134598858886</v>
      </c>
      <c r="W241" s="1">
        <f t="shared" si="56"/>
        <v>402.97966789891524</v>
      </c>
      <c r="X241" s="1">
        <f t="shared" si="57"/>
        <v>323.50222601895808</v>
      </c>
      <c r="Z241" s="1">
        <f t="shared" si="58"/>
        <v>184.745</v>
      </c>
      <c r="AA241" s="1">
        <f t="shared" si="59"/>
        <v>256.88916666666665</v>
      </c>
      <c r="AB241" s="1">
        <f t="shared" si="60"/>
        <v>167.53166666666667</v>
      </c>
      <c r="AC241" s="1">
        <f t="shared" si="61"/>
        <v>316.78749999999997</v>
      </c>
      <c r="AD241" s="1">
        <f t="shared" si="62"/>
        <v>214.30499999999998</v>
      </c>
    </row>
    <row r="242" spans="1:30" x14ac:dyDescent="0.3">
      <c r="A242" s="5">
        <v>41487</v>
      </c>
      <c r="B242" s="2">
        <f>BC!C243</f>
        <v>20202.205999999998</v>
      </c>
      <c r="C242" s="2">
        <v>3008.0749999999998</v>
      </c>
      <c r="D242" s="2">
        <v>11560.761</v>
      </c>
      <c r="E242" s="2">
        <v>1151.713</v>
      </c>
      <c r="F242" s="2">
        <v>1741.5650000000001</v>
      </c>
      <c r="H242" s="1">
        <f t="shared" si="48"/>
        <v>265.40322543563963</v>
      </c>
      <c r="I242" s="1">
        <f t="shared" si="49"/>
        <v>291.33898305084745</v>
      </c>
      <c r="J242" s="1">
        <f t="shared" si="50"/>
        <v>255.8265907892262</v>
      </c>
      <c r="K242" s="1">
        <f t="shared" si="51"/>
        <v>418.77934670626024</v>
      </c>
      <c r="L242" s="1">
        <f t="shared" si="52"/>
        <v>343.3290072448292</v>
      </c>
      <c r="N242" s="1">
        <v>193.81</v>
      </c>
      <c r="O242" s="1">
        <v>249.6</v>
      </c>
      <c r="P242" s="1">
        <v>193.72</v>
      </c>
      <c r="Q242" s="1">
        <v>322.76</v>
      </c>
      <c r="R242" s="1">
        <v>214.55</v>
      </c>
      <c r="T242" s="1">
        <f t="shared" si="53"/>
        <v>258.53178852825687</v>
      </c>
      <c r="U242" s="1">
        <f t="shared" si="54"/>
        <v>297.66530266343824</v>
      </c>
      <c r="V242" s="1">
        <f t="shared" si="55"/>
        <v>229.41858419482256</v>
      </c>
      <c r="W242" s="1">
        <f t="shared" si="56"/>
        <v>400.13117386825041</v>
      </c>
      <c r="X242" s="1">
        <f t="shared" si="57"/>
        <v>324.9196333229288</v>
      </c>
      <c r="Z242" s="1">
        <f t="shared" si="58"/>
        <v>185.65583333333333</v>
      </c>
      <c r="AA242" s="1">
        <f t="shared" si="59"/>
        <v>255.5575</v>
      </c>
      <c r="AB242" s="1">
        <f t="shared" si="60"/>
        <v>168.09333333333333</v>
      </c>
      <c r="AC242" s="1">
        <f t="shared" si="61"/>
        <v>313.57333333333332</v>
      </c>
      <c r="AD242" s="1">
        <f t="shared" si="62"/>
        <v>214.42333333333337</v>
      </c>
    </row>
    <row r="243" spans="1:30" x14ac:dyDescent="0.3">
      <c r="A243" s="5">
        <v>41518</v>
      </c>
      <c r="B243" s="2">
        <f>BC!C244</f>
        <v>18858.595000000001</v>
      </c>
      <c r="C243" s="2">
        <v>2823.444</v>
      </c>
      <c r="D243" s="2">
        <v>10638.714</v>
      </c>
      <c r="E243" s="2">
        <v>1046.405</v>
      </c>
      <c r="F243" s="2">
        <v>1605.569</v>
      </c>
      <c r="H243" s="1">
        <f t="shared" si="48"/>
        <v>247.75175246626171</v>
      </c>
      <c r="I243" s="1">
        <f t="shared" si="49"/>
        <v>273.45704600484265</v>
      </c>
      <c r="J243" s="1">
        <f t="shared" si="50"/>
        <v>235.42273151409421</v>
      </c>
      <c r="K243" s="1">
        <f t="shared" si="51"/>
        <v>380.48784922125935</v>
      </c>
      <c r="L243" s="1">
        <f t="shared" si="52"/>
        <v>316.51899919501892</v>
      </c>
      <c r="N243" s="1">
        <v>179.87</v>
      </c>
      <c r="O243" s="1">
        <v>229.73</v>
      </c>
      <c r="P243" s="1">
        <v>177.6</v>
      </c>
      <c r="Q243" s="1">
        <v>293.63</v>
      </c>
      <c r="R243" s="1">
        <v>204.31</v>
      </c>
      <c r="T243" s="1">
        <f t="shared" si="53"/>
        <v>260.07909882234713</v>
      </c>
      <c r="U243" s="1">
        <f t="shared" si="54"/>
        <v>297.74634382566586</v>
      </c>
      <c r="V243" s="1">
        <f t="shared" si="55"/>
        <v>231.04792560273509</v>
      </c>
      <c r="W243" s="1">
        <f t="shared" si="56"/>
        <v>404.2371674443973</v>
      </c>
      <c r="X243" s="1">
        <f t="shared" si="57"/>
        <v>325.27187002020662</v>
      </c>
      <c r="Z243" s="1">
        <f t="shared" si="58"/>
        <v>186.87999999999997</v>
      </c>
      <c r="AA243" s="1">
        <f t="shared" si="59"/>
        <v>255.22916666666666</v>
      </c>
      <c r="AB243" s="1">
        <f t="shared" si="60"/>
        <v>169.84583333333333</v>
      </c>
      <c r="AC243" s="1">
        <f t="shared" si="61"/>
        <v>316.57333333333332</v>
      </c>
      <c r="AD243" s="1">
        <f t="shared" si="62"/>
        <v>214.0325</v>
      </c>
    </row>
    <row r="244" spans="1:30" x14ac:dyDescent="0.3">
      <c r="A244" s="5">
        <v>41548</v>
      </c>
      <c r="B244" s="2">
        <f>BC!C245</f>
        <v>23050.901999999998</v>
      </c>
      <c r="C244" s="2">
        <v>3391.8240000000001</v>
      </c>
      <c r="D244" s="2">
        <v>12160.027</v>
      </c>
      <c r="E244" s="2">
        <v>1437.6869999999999</v>
      </c>
      <c r="F244" s="2">
        <v>1857.922</v>
      </c>
      <c r="H244" s="1">
        <f t="shared" si="48"/>
        <v>302.82751002543171</v>
      </c>
      <c r="I244" s="1">
        <f t="shared" si="49"/>
        <v>328.50595641646493</v>
      </c>
      <c r="J244" s="1">
        <f t="shared" si="50"/>
        <v>269.08767089942796</v>
      </c>
      <c r="K244" s="1">
        <f t="shared" si="51"/>
        <v>522.76359008544932</v>
      </c>
      <c r="L244" s="1">
        <f t="shared" si="52"/>
        <v>366.2674179822904</v>
      </c>
      <c r="N244" s="1">
        <v>222.19</v>
      </c>
      <c r="O244" s="1">
        <v>293.87</v>
      </c>
      <c r="P244" s="1">
        <v>203.13</v>
      </c>
      <c r="Q244" s="1">
        <v>401.01</v>
      </c>
      <c r="R244" s="1">
        <v>238.42</v>
      </c>
      <c r="T244" s="1">
        <f t="shared" si="53"/>
        <v>263.2955857446737</v>
      </c>
      <c r="U244" s="1">
        <f t="shared" si="54"/>
        <v>298.12272800645678</v>
      </c>
      <c r="V244" s="1">
        <f t="shared" si="55"/>
        <v>232.52807784936874</v>
      </c>
      <c r="W244" s="1">
        <f t="shared" si="56"/>
        <v>411.53463426459007</v>
      </c>
      <c r="X244" s="1">
        <f t="shared" si="57"/>
        <v>325.5542376501125</v>
      </c>
      <c r="Z244" s="1">
        <f t="shared" si="58"/>
        <v>189.44749999999999</v>
      </c>
      <c r="AA244" s="1">
        <f t="shared" si="59"/>
        <v>255.83083333333332</v>
      </c>
      <c r="AB244" s="1">
        <f t="shared" si="60"/>
        <v>171.4025</v>
      </c>
      <c r="AC244" s="1">
        <f t="shared" si="61"/>
        <v>321.05250000000001</v>
      </c>
      <c r="AD244" s="1">
        <f t="shared" si="62"/>
        <v>212.965</v>
      </c>
    </row>
    <row r="245" spans="1:30" x14ac:dyDescent="0.3">
      <c r="A245" s="5">
        <v>41579</v>
      </c>
      <c r="B245" s="2">
        <f>BC!C246</f>
        <v>19122.562000000002</v>
      </c>
      <c r="C245" s="2">
        <v>3015.723</v>
      </c>
      <c r="D245" s="2">
        <v>10494.431</v>
      </c>
      <c r="E245" s="2">
        <v>1070.2829999999999</v>
      </c>
      <c r="F245" s="2">
        <v>1627.6559999999999</v>
      </c>
      <c r="H245" s="1">
        <f t="shared" si="48"/>
        <v>251.21957638650932</v>
      </c>
      <c r="I245" s="1">
        <f t="shared" si="49"/>
        <v>292.07970944309926</v>
      </c>
      <c r="J245" s="1">
        <f t="shared" si="50"/>
        <v>232.22991159515968</v>
      </c>
      <c r="K245" s="1">
        <f t="shared" si="51"/>
        <v>389.17023210714501</v>
      </c>
      <c r="L245" s="1">
        <f t="shared" si="52"/>
        <v>320.87319084621572</v>
      </c>
      <c r="N245" s="1">
        <v>182.7</v>
      </c>
      <c r="O245" s="1">
        <v>245.04</v>
      </c>
      <c r="P245" s="1">
        <v>174.97</v>
      </c>
      <c r="Q245" s="1">
        <v>300.69</v>
      </c>
      <c r="R245" s="1">
        <v>212.8</v>
      </c>
      <c r="T245" s="1">
        <f t="shared" si="53"/>
        <v>261.60601887178728</v>
      </c>
      <c r="U245" s="1">
        <f t="shared" si="54"/>
        <v>298.36349475383372</v>
      </c>
      <c r="V245" s="1">
        <f t="shared" si="55"/>
        <v>232.96825797838005</v>
      </c>
      <c r="W245" s="1">
        <f t="shared" si="56"/>
        <v>408.15335434216109</v>
      </c>
      <c r="X245" s="1">
        <f t="shared" si="57"/>
        <v>324.95198041760437</v>
      </c>
      <c r="Z245" s="1">
        <f t="shared" si="58"/>
        <v>188.42416666666665</v>
      </c>
      <c r="AA245" s="1">
        <f t="shared" si="59"/>
        <v>254.74749999999997</v>
      </c>
      <c r="AB245" s="1">
        <f t="shared" si="60"/>
        <v>172.21749999999997</v>
      </c>
      <c r="AC245" s="1">
        <f t="shared" si="61"/>
        <v>317.94833333333338</v>
      </c>
      <c r="AD245" s="1">
        <f t="shared" si="62"/>
        <v>212.62083333333337</v>
      </c>
    </row>
    <row r="246" spans="1:30" x14ac:dyDescent="0.3">
      <c r="A246" s="5">
        <v>41609</v>
      </c>
      <c r="B246" s="2">
        <f>BC!C247</f>
        <v>18196.554</v>
      </c>
      <c r="C246" s="2">
        <v>3266.9720000000002</v>
      </c>
      <c r="D246" s="2">
        <v>9037.9549999999999</v>
      </c>
      <c r="E246" s="2">
        <v>1028.1569999999999</v>
      </c>
      <c r="F246" s="2">
        <v>1584.6279999999999</v>
      </c>
      <c r="H246" s="1">
        <f t="shared" si="48"/>
        <v>239.05429552662667</v>
      </c>
      <c r="I246" s="1">
        <f t="shared" si="49"/>
        <v>316.41375302663437</v>
      </c>
      <c r="J246" s="1">
        <f t="shared" si="50"/>
        <v>199.99974182983635</v>
      </c>
      <c r="K246" s="1">
        <f t="shared" si="51"/>
        <v>373.85261499303073</v>
      </c>
      <c r="L246" s="1">
        <f t="shared" si="52"/>
        <v>312.39072793284151</v>
      </c>
      <c r="N246" s="1">
        <v>172.92</v>
      </c>
      <c r="O246" s="1">
        <v>266.25</v>
      </c>
      <c r="P246" s="1">
        <v>150.96</v>
      </c>
      <c r="Q246" s="1">
        <v>287.77999999999997</v>
      </c>
      <c r="R246" s="1">
        <v>203.48</v>
      </c>
      <c r="T246" s="1">
        <f t="shared" si="53"/>
        <v>262.36284235083923</v>
      </c>
      <c r="U246" s="1">
        <f t="shared" si="54"/>
        <v>300.68973365617427</v>
      </c>
      <c r="V246" s="1">
        <f t="shared" si="55"/>
        <v>233.31376157616569</v>
      </c>
      <c r="W246" s="1">
        <f t="shared" si="56"/>
        <v>400.98551602933156</v>
      </c>
      <c r="X246" s="1">
        <f t="shared" si="57"/>
        <v>326.25432471948869</v>
      </c>
      <c r="Z246" s="1">
        <f t="shared" si="58"/>
        <v>189.01833333333332</v>
      </c>
      <c r="AA246" s="1">
        <f t="shared" si="59"/>
        <v>255.26</v>
      </c>
      <c r="AB246" s="1">
        <f t="shared" si="60"/>
        <v>172.79583333333332</v>
      </c>
      <c r="AC246" s="1">
        <f t="shared" si="61"/>
        <v>311.64166666666671</v>
      </c>
      <c r="AD246" s="1">
        <f t="shared" si="62"/>
        <v>213.37</v>
      </c>
    </row>
    <row r="247" spans="1:30" x14ac:dyDescent="0.3">
      <c r="A247" s="5">
        <v>41640</v>
      </c>
      <c r="B247" s="2">
        <f>BC!C248</f>
        <v>20094.351999999999</v>
      </c>
      <c r="C247" s="2">
        <v>3333.4740000000002</v>
      </c>
      <c r="D247" s="2">
        <v>10835.458000000001</v>
      </c>
      <c r="E247" s="2">
        <v>895.57600000000002</v>
      </c>
      <c r="F247" s="2">
        <v>1709.37</v>
      </c>
      <c r="H247" s="1">
        <f t="shared" si="48"/>
        <v>263.986310892934</v>
      </c>
      <c r="I247" s="1">
        <f t="shared" si="49"/>
        <v>322.85462469733659</v>
      </c>
      <c r="J247" s="1">
        <f t="shared" si="50"/>
        <v>239.77645414344673</v>
      </c>
      <c r="K247" s="1">
        <f t="shared" si="51"/>
        <v>325.64426398400099</v>
      </c>
      <c r="L247" s="1">
        <f t="shared" si="52"/>
        <v>336.98214256378242</v>
      </c>
      <c r="N247" s="1">
        <v>195.49</v>
      </c>
      <c r="O247" s="1">
        <v>280.52999999999997</v>
      </c>
      <c r="P247" s="1">
        <v>185.66</v>
      </c>
      <c r="Q247" s="1">
        <v>253.67</v>
      </c>
      <c r="R247" s="1">
        <v>215</v>
      </c>
      <c r="T247" s="1">
        <f t="shared" si="53"/>
        <v>262.45827416969286</v>
      </c>
      <c r="U247" s="1">
        <f t="shared" si="54"/>
        <v>301.95036319612586</v>
      </c>
      <c r="V247" s="1">
        <f t="shared" si="55"/>
        <v>234.73235499135129</v>
      </c>
      <c r="W247" s="1">
        <f t="shared" si="56"/>
        <v>400.56151142355003</v>
      </c>
      <c r="X247" s="1">
        <f t="shared" si="57"/>
        <v>326.8330567922327</v>
      </c>
      <c r="Z247" s="1">
        <f t="shared" si="58"/>
        <v>189.48749999999995</v>
      </c>
      <c r="AA247" s="1">
        <f t="shared" si="59"/>
        <v>257.06916666666666</v>
      </c>
      <c r="AB247" s="1">
        <f t="shared" si="60"/>
        <v>174.50750000000002</v>
      </c>
      <c r="AC247" s="1">
        <f t="shared" si="61"/>
        <v>310.36166666666668</v>
      </c>
      <c r="AD247" s="1">
        <f t="shared" si="62"/>
        <v>212.71083333333334</v>
      </c>
    </row>
    <row r="248" spans="1:30" x14ac:dyDescent="0.3">
      <c r="A248" s="5">
        <v>41671</v>
      </c>
      <c r="B248" s="2">
        <f>BC!C249</f>
        <v>18062.759999999998</v>
      </c>
      <c r="C248" s="2">
        <v>2522.877</v>
      </c>
      <c r="D248" s="2">
        <v>9279.4699999999993</v>
      </c>
      <c r="E248" s="2">
        <v>833.66600000000005</v>
      </c>
      <c r="F248" s="2">
        <v>1576.2049999999999</v>
      </c>
      <c r="H248" s="1">
        <f t="shared" si="48"/>
        <v>237.29659841454216</v>
      </c>
      <c r="I248" s="1">
        <f t="shared" si="49"/>
        <v>244.34644067796609</v>
      </c>
      <c r="J248" s="1">
        <f t="shared" si="50"/>
        <v>205.34419615031402</v>
      </c>
      <c r="K248" s="1">
        <f t="shared" si="51"/>
        <v>303.13290103630089</v>
      </c>
      <c r="L248" s="1">
        <f t="shared" si="52"/>
        <v>310.73023278736997</v>
      </c>
      <c r="N248" s="1">
        <v>173.82</v>
      </c>
      <c r="O248" s="1">
        <v>201.38</v>
      </c>
      <c r="P248" s="1">
        <v>158.26</v>
      </c>
      <c r="Q248" s="1">
        <v>231.18</v>
      </c>
      <c r="R248" s="1">
        <v>210.42</v>
      </c>
      <c r="T248" s="1">
        <f t="shared" si="53"/>
        <v>263.80953595634901</v>
      </c>
      <c r="U248" s="1">
        <f t="shared" si="54"/>
        <v>299.51313155770782</v>
      </c>
      <c r="V248" s="1">
        <f t="shared" si="55"/>
        <v>235.88229284610475</v>
      </c>
      <c r="W248" s="1">
        <f t="shared" si="56"/>
        <v>403.79310344827576</v>
      </c>
      <c r="X248" s="1">
        <f t="shared" si="57"/>
        <v>328.19915887696925</v>
      </c>
      <c r="Z248" s="1">
        <f t="shared" si="58"/>
        <v>190.84250000000006</v>
      </c>
      <c r="AA248" s="1">
        <f t="shared" si="59"/>
        <v>254.64416666666662</v>
      </c>
      <c r="AB248" s="1">
        <f t="shared" si="60"/>
        <v>176.035</v>
      </c>
      <c r="AC248" s="1">
        <f t="shared" si="61"/>
        <v>312.43083333333328</v>
      </c>
      <c r="AD248" s="1">
        <f t="shared" si="62"/>
        <v>214.32666666666668</v>
      </c>
    </row>
    <row r="249" spans="1:30" x14ac:dyDescent="0.3">
      <c r="A249" s="5">
        <v>41699</v>
      </c>
      <c r="B249" s="2">
        <f>BC!C250</f>
        <v>17510.067999999999</v>
      </c>
      <c r="C249" s="2">
        <v>2526.3710000000001</v>
      </c>
      <c r="D249" s="2">
        <v>9811.2109999999993</v>
      </c>
      <c r="E249" s="2">
        <v>1004.456</v>
      </c>
      <c r="F249" s="2">
        <v>1613.875</v>
      </c>
      <c r="H249" s="1">
        <f t="shared" si="48"/>
        <v>230.03569633917107</v>
      </c>
      <c r="I249" s="1">
        <f t="shared" si="49"/>
        <v>244.68484261501212</v>
      </c>
      <c r="J249" s="1">
        <f t="shared" si="50"/>
        <v>217.11102423480204</v>
      </c>
      <c r="K249" s="1">
        <f t="shared" si="51"/>
        <v>365.23459184291863</v>
      </c>
      <c r="L249" s="1">
        <f t="shared" si="52"/>
        <v>318.15642916988384</v>
      </c>
      <c r="N249" s="1">
        <v>166.11</v>
      </c>
      <c r="O249" s="1">
        <v>207.52</v>
      </c>
      <c r="P249" s="1">
        <v>161.65</v>
      </c>
      <c r="Q249" s="1">
        <v>281.52</v>
      </c>
      <c r="R249" s="1">
        <v>212.75</v>
      </c>
      <c r="T249" s="1">
        <f t="shared" si="53"/>
        <v>262.0021654713513</v>
      </c>
      <c r="U249" s="1">
        <f t="shared" si="54"/>
        <v>296.5275221953188</v>
      </c>
      <c r="V249" s="1">
        <f t="shared" si="55"/>
        <v>235.34572673056994</v>
      </c>
      <c r="W249" s="1">
        <f t="shared" si="56"/>
        <v>402.32904066420218</v>
      </c>
      <c r="X249" s="1">
        <f t="shared" si="57"/>
        <v>326.39494997617902</v>
      </c>
      <c r="Z249" s="1">
        <f t="shared" si="58"/>
        <v>189.78083333333336</v>
      </c>
      <c r="AA249" s="1">
        <f t="shared" si="59"/>
        <v>252.14083333333335</v>
      </c>
      <c r="AB249" s="1">
        <f t="shared" si="60"/>
        <v>176.06583333333333</v>
      </c>
      <c r="AC249" s="1">
        <f t="shared" si="61"/>
        <v>311.00749999999999</v>
      </c>
      <c r="AD249" s="1">
        <f t="shared" si="62"/>
        <v>212.48583333333332</v>
      </c>
    </row>
    <row r="250" spans="1:30" x14ac:dyDescent="0.3">
      <c r="A250" s="5">
        <v>41730</v>
      </c>
      <c r="B250" s="2">
        <f>BC!C251</f>
        <v>19218.016</v>
      </c>
      <c r="C250" s="2">
        <v>2915.3879999999999</v>
      </c>
      <c r="D250" s="2">
        <v>10389.061</v>
      </c>
      <c r="E250" s="2">
        <v>1047.9369999999999</v>
      </c>
      <c r="F250" s="2">
        <v>1483.0940000000001</v>
      </c>
      <c r="H250" s="1">
        <f t="shared" si="48"/>
        <v>252.47358792766144</v>
      </c>
      <c r="I250" s="1">
        <f t="shared" si="49"/>
        <v>282.36203389830507</v>
      </c>
      <c r="J250" s="1">
        <f t="shared" si="50"/>
        <v>229.89819244003996</v>
      </c>
      <c r="K250" s="1">
        <f t="shared" si="51"/>
        <v>381.04490636931092</v>
      </c>
      <c r="L250" s="1">
        <f t="shared" si="52"/>
        <v>292.37449688685905</v>
      </c>
      <c r="N250" s="1">
        <v>182.25</v>
      </c>
      <c r="O250" s="1">
        <v>237.13</v>
      </c>
      <c r="P250" s="1">
        <v>171.7</v>
      </c>
      <c r="Q250" s="1">
        <v>293.51</v>
      </c>
      <c r="R250" s="1">
        <v>190.41</v>
      </c>
      <c r="T250" s="1">
        <f t="shared" si="53"/>
        <v>259.36041960660242</v>
      </c>
      <c r="U250" s="1">
        <f t="shared" si="54"/>
        <v>294.43767554479422</v>
      </c>
      <c r="V250" s="1">
        <f t="shared" si="55"/>
        <v>233.88356525619699</v>
      </c>
      <c r="W250" s="1">
        <f t="shared" si="56"/>
        <v>396.80328464941527</v>
      </c>
      <c r="X250" s="1">
        <f t="shared" si="57"/>
        <v>322.23091455701393</v>
      </c>
      <c r="Z250" s="1">
        <f t="shared" si="58"/>
        <v>188.27250000000001</v>
      </c>
      <c r="AA250" s="1">
        <f t="shared" si="59"/>
        <v>250.38250000000005</v>
      </c>
      <c r="AB250" s="1">
        <f t="shared" si="60"/>
        <v>175.43583333333333</v>
      </c>
      <c r="AC250" s="1">
        <f t="shared" si="61"/>
        <v>306.40249999999997</v>
      </c>
      <c r="AD250" s="1">
        <f t="shared" si="62"/>
        <v>210.0108333333333</v>
      </c>
    </row>
    <row r="251" spans="1:30" x14ac:dyDescent="0.3">
      <c r="A251" s="5">
        <v>41760</v>
      </c>
      <c r="B251" s="2">
        <f>BC!C252</f>
        <v>20041.881000000001</v>
      </c>
      <c r="C251" s="2">
        <v>2950.2559999999999</v>
      </c>
      <c r="D251" s="2">
        <v>10718.223</v>
      </c>
      <c r="E251" s="2">
        <v>1063.559</v>
      </c>
      <c r="F251" s="2">
        <v>1622.9480000000001</v>
      </c>
      <c r="H251" s="1">
        <f t="shared" si="48"/>
        <v>263.29698158692491</v>
      </c>
      <c r="I251" s="1">
        <f t="shared" si="49"/>
        <v>285.73907990314768</v>
      </c>
      <c r="J251" s="1">
        <f t="shared" si="50"/>
        <v>237.18217593190209</v>
      </c>
      <c r="K251" s="1">
        <f t="shared" si="51"/>
        <v>386.72528937640141</v>
      </c>
      <c r="L251" s="1">
        <f t="shared" si="52"/>
        <v>319.94506415205927</v>
      </c>
      <c r="N251" s="1">
        <v>191.39</v>
      </c>
      <c r="O251" s="1">
        <v>241.36</v>
      </c>
      <c r="P251" s="1">
        <v>181.14</v>
      </c>
      <c r="Q251" s="1">
        <v>291.83999999999997</v>
      </c>
      <c r="R251" s="1">
        <v>203.74</v>
      </c>
      <c r="T251" s="1">
        <f t="shared" si="53"/>
        <v>258.24815119325359</v>
      </c>
      <c r="U251" s="1">
        <f t="shared" si="54"/>
        <v>292.34366424535921</v>
      </c>
      <c r="V251" s="1">
        <f t="shared" si="55"/>
        <v>233.85903171436053</v>
      </c>
      <c r="W251" s="1">
        <f t="shared" si="56"/>
        <v>394.66547481970798</v>
      </c>
      <c r="X251" s="1">
        <f t="shared" si="57"/>
        <v>323.27793202017375</v>
      </c>
      <c r="Z251" s="1">
        <f t="shared" si="58"/>
        <v>187.92833333333331</v>
      </c>
      <c r="AA251" s="1">
        <f t="shared" si="59"/>
        <v>249.14666666666668</v>
      </c>
      <c r="AB251" s="1">
        <f t="shared" si="60"/>
        <v>176.34416666666667</v>
      </c>
      <c r="AC251" s="1">
        <f t="shared" si="61"/>
        <v>303.51749999999998</v>
      </c>
      <c r="AD251" s="1">
        <f t="shared" si="62"/>
        <v>209.86500000000001</v>
      </c>
    </row>
    <row r="252" spans="1:30" x14ac:dyDescent="0.3">
      <c r="A252" s="5">
        <v>41791</v>
      </c>
      <c r="B252" s="2">
        <f>BC!C253</f>
        <v>18117.684000000001</v>
      </c>
      <c r="C252" s="2">
        <v>2639.1390000000001</v>
      </c>
      <c r="D252" s="2">
        <v>9342.402</v>
      </c>
      <c r="E252" s="2">
        <v>1027.08</v>
      </c>
      <c r="F252" s="2">
        <v>1537.587</v>
      </c>
      <c r="H252" s="1">
        <f t="shared" si="48"/>
        <v>238.01815361271349</v>
      </c>
      <c r="I252" s="1">
        <f t="shared" si="49"/>
        <v>255.60668280871673</v>
      </c>
      <c r="J252" s="1">
        <f t="shared" si="50"/>
        <v>206.73681027074673</v>
      </c>
      <c r="K252" s="1">
        <f t="shared" si="51"/>
        <v>373.46100236349315</v>
      </c>
      <c r="L252" s="1">
        <f t="shared" si="52"/>
        <v>303.11714938147884</v>
      </c>
      <c r="N252" s="1">
        <v>171.28</v>
      </c>
      <c r="O252" s="1">
        <v>208.15</v>
      </c>
      <c r="P252" s="1">
        <v>154.56</v>
      </c>
      <c r="Q252" s="1">
        <v>283.97000000000003</v>
      </c>
      <c r="R252" s="1">
        <v>195.36</v>
      </c>
      <c r="T252" s="1">
        <f t="shared" si="53"/>
        <v>257.47233550135917</v>
      </c>
      <c r="U252" s="1">
        <f t="shared" si="54"/>
        <v>286.93602905569008</v>
      </c>
      <c r="V252" s="1">
        <f t="shared" si="55"/>
        <v>231.97930212916626</v>
      </c>
      <c r="W252" s="1">
        <f t="shared" si="56"/>
        <v>389.36006908672204</v>
      </c>
      <c r="X252" s="1">
        <f t="shared" si="57"/>
        <v>322.49315766128365</v>
      </c>
      <c r="Z252" s="1">
        <f t="shared" si="58"/>
        <v>187.41416666666669</v>
      </c>
      <c r="AA252" s="1">
        <f t="shared" si="59"/>
        <v>243.76583333333335</v>
      </c>
      <c r="AB252" s="1">
        <f t="shared" si="60"/>
        <v>175.26333333333335</v>
      </c>
      <c r="AC252" s="1">
        <f t="shared" si="61"/>
        <v>299.19916666666671</v>
      </c>
      <c r="AD252" s="1">
        <f t="shared" si="62"/>
        <v>208.87083333333337</v>
      </c>
    </row>
    <row r="253" spans="1:30" x14ac:dyDescent="0.3">
      <c r="A253" s="5">
        <v>41821</v>
      </c>
      <c r="B253" s="2">
        <f>BC!C254</f>
        <v>21454.386999999999</v>
      </c>
      <c r="C253" s="2">
        <v>2792.5390000000002</v>
      </c>
      <c r="D253" s="2">
        <v>11342.552</v>
      </c>
      <c r="E253" s="2">
        <v>1042.5609999999999</v>
      </c>
      <c r="F253" s="2">
        <v>1631.212</v>
      </c>
      <c r="H253" s="1">
        <f t="shared" si="48"/>
        <v>281.8535515153373</v>
      </c>
      <c r="I253" s="1">
        <f t="shared" si="49"/>
        <v>270.46382566585959</v>
      </c>
      <c r="J253" s="1">
        <f t="shared" si="50"/>
        <v>250.99787194022252</v>
      </c>
      <c r="K253" s="1">
        <f t="shared" si="51"/>
        <v>379.09011575056059</v>
      </c>
      <c r="L253" s="1">
        <f t="shared" si="52"/>
        <v>321.574214322091</v>
      </c>
      <c r="N253" s="1">
        <v>205.27</v>
      </c>
      <c r="O253" s="1">
        <v>230.1</v>
      </c>
      <c r="P253" s="1">
        <v>189.99</v>
      </c>
      <c r="Q253" s="1">
        <v>290.35000000000002</v>
      </c>
      <c r="R253" s="1">
        <v>208.33</v>
      </c>
      <c r="T253" s="1">
        <f t="shared" si="53"/>
        <v>256.1014366774794</v>
      </c>
      <c r="U253" s="1">
        <f t="shared" si="54"/>
        <v>283.98774818401938</v>
      </c>
      <c r="V253" s="1">
        <f t="shared" si="55"/>
        <v>231.63444764493488</v>
      </c>
      <c r="W253" s="1">
        <f t="shared" si="56"/>
        <v>383.28222531967759</v>
      </c>
      <c r="X253" s="1">
        <f t="shared" si="57"/>
        <v>321.85492270539334</v>
      </c>
      <c r="Z253" s="1">
        <f t="shared" si="58"/>
        <v>186.42499999999998</v>
      </c>
      <c r="AA253" s="1">
        <f t="shared" si="59"/>
        <v>240.88833333333335</v>
      </c>
      <c r="AB253" s="1">
        <f t="shared" si="60"/>
        <v>175.27833333333334</v>
      </c>
      <c r="AC253" s="1">
        <f t="shared" si="61"/>
        <v>294.32583333333338</v>
      </c>
      <c r="AD253" s="1">
        <f t="shared" si="62"/>
        <v>209.13083333333336</v>
      </c>
    </row>
    <row r="254" spans="1:30" x14ac:dyDescent="0.3">
      <c r="A254" s="5">
        <v>41852</v>
      </c>
      <c r="B254" s="2">
        <f>BC!C255</f>
        <v>19303.717000000001</v>
      </c>
      <c r="C254" s="2">
        <v>2531.4389999999999</v>
      </c>
      <c r="D254" s="2">
        <v>10854.132</v>
      </c>
      <c r="E254" s="2">
        <v>940.28599999999994</v>
      </c>
      <c r="F254" s="2">
        <v>1630.9649999999999</v>
      </c>
      <c r="H254" s="1">
        <f t="shared" si="48"/>
        <v>253.59947100315628</v>
      </c>
      <c r="I254" s="1">
        <f t="shared" si="49"/>
        <v>245.17569007263921</v>
      </c>
      <c r="J254" s="1">
        <f t="shared" si="50"/>
        <v>240.18968868366409</v>
      </c>
      <c r="K254" s="1">
        <f t="shared" si="51"/>
        <v>341.90146051754436</v>
      </c>
      <c r="L254" s="1">
        <f t="shared" si="52"/>
        <v>321.52552118414349</v>
      </c>
      <c r="N254" s="1">
        <v>185.01</v>
      </c>
      <c r="O254" s="1">
        <v>206.42</v>
      </c>
      <c r="P254" s="1">
        <v>182.51</v>
      </c>
      <c r="Q254" s="1">
        <v>262.70999999999998</v>
      </c>
      <c r="R254" s="1">
        <v>217.22</v>
      </c>
      <c r="T254" s="1">
        <f t="shared" si="53"/>
        <v>255.11779047477248</v>
      </c>
      <c r="U254" s="1">
        <f t="shared" si="54"/>
        <v>280.14080710250204</v>
      </c>
      <c r="V254" s="1">
        <f t="shared" si="55"/>
        <v>230.33137246947138</v>
      </c>
      <c r="W254" s="1">
        <f t="shared" si="56"/>
        <v>376.87573480395127</v>
      </c>
      <c r="X254" s="1">
        <f t="shared" si="57"/>
        <v>320.03796553366959</v>
      </c>
      <c r="Z254" s="1">
        <f t="shared" si="58"/>
        <v>185.69166666666663</v>
      </c>
      <c r="AA254" s="1">
        <f t="shared" si="59"/>
        <v>237.29</v>
      </c>
      <c r="AB254" s="1">
        <f t="shared" si="60"/>
        <v>174.34416666666667</v>
      </c>
      <c r="AC254" s="1">
        <f t="shared" si="61"/>
        <v>289.32166666666666</v>
      </c>
      <c r="AD254" s="1">
        <f t="shared" si="62"/>
        <v>209.35333333333332</v>
      </c>
    </row>
    <row r="255" spans="1:30" x14ac:dyDescent="0.3">
      <c r="A255" s="5">
        <v>41883</v>
      </c>
      <c r="B255" s="2">
        <f>BC!C256</f>
        <v>20557.038</v>
      </c>
      <c r="C255" s="2">
        <v>2753.6390000000001</v>
      </c>
      <c r="D255" s="2">
        <v>10795.254999999999</v>
      </c>
      <c r="E255" s="2">
        <v>985.78099999999995</v>
      </c>
      <c r="F255" s="2">
        <v>1812.2190000000001</v>
      </c>
      <c r="H255" s="1">
        <f t="shared" si="48"/>
        <v>270.06477364912581</v>
      </c>
      <c r="I255" s="1">
        <f t="shared" si="49"/>
        <v>266.6962711864407</v>
      </c>
      <c r="J255" s="1">
        <f t="shared" si="50"/>
        <v>238.88680713582332</v>
      </c>
      <c r="K255" s="1">
        <f t="shared" si="51"/>
        <v>358.4440942973153</v>
      </c>
      <c r="L255" s="1">
        <f t="shared" si="52"/>
        <v>357.25761035632729</v>
      </c>
      <c r="N255" s="1">
        <v>200.14</v>
      </c>
      <c r="O255" s="1">
        <v>235.16</v>
      </c>
      <c r="P255" s="1">
        <v>183.18</v>
      </c>
      <c r="Q255" s="1">
        <v>264.47000000000003</v>
      </c>
      <c r="R255" s="1">
        <v>243.56</v>
      </c>
      <c r="T255" s="1">
        <f t="shared" si="53"/>
        <v>256.97720890667784</v>
      </c>
      <c r="U255" s="1">
        <f t="shared" si="54"/>
        <v>279.57740920096853</v>
      </c>
      <c r="V255" s="1">
        <f t="shared" si="55"/>
        <v>230.62004543794879</v>
      </c>
      <c r="W255" s="1">
        <f t="shared" si="56"/>
        <v>375.03875522695586</v>
      </c>
      <c r="X255" s="1">
        <f t="shared" si="57"/>
        <v>323.43284979711194</v>
      </c>
      <c r="Z255" s="1">
        <f t="shared" si="58"/>
        <v>187.3808333333333</v>
      </c>
      <c r="AA255" s="1">
        <f t="shared" si="59"/>
        <v>237.74250000000004</v>
      </c>
      <c r="AB255" s="1">
        <f t="shared" si="60"/>
        <v>174.80916666666667</v>
      </c>
      <c r="AC255" s="1">
        <f t="shared" si="61"/>
        <v>286.89166666666665</v>
      </c>
      <c r="AD255" s="1">
        <f t="shared" si="62"/>
        <v>212.62416666666664</v>
      </c>
    </row>
    <row r="256" spans="1:30" x14ac:dyDescent="0.3">
      <c r="A256" s="5">
        <v>41913</v>
      </c>
      <c r="B256" s="2">
        <f>BC!C257</f>
        <v>19508.359</v>
      </c>
      <c r="C256" s="2">
        <v>2857.569</v>
      </c>
      <c r="D256" s="2">
        <v>10942.053</v>
      </c>
      <c r="E256" s="2">
        <v>1019.04</v>
      </c>
      <c r="F256" s="2">
        <v>1904.0160000000001</v>
      </c>
      <c r="H256" s="1">
        <f t="shared" si="48"/>
        <v>256.28792229701997</v>
      </c>
      <c r="I256" s="1">
        <f t="shared" si="49"/>
        <v>276.76213075060537</v>
      </c>
      <c r="J256" s="1">
        <f t="shared" si="50"/>
        <v>242.13528116574892</v>
      </c>
      <c r="K256" s="1">
        <f t="shared" si="51"/>
        <v>370.53754317920129</v>
      </c>
      <c r="L256" s="1">
        <f t="shared" si="52"/>
        <v>375.3543066484861</v>
      </c>
      <c r="N256" s="1">
        <v>190.85</v>
      </c>
      <c r="O256" s="1">
        <v>233.56</v>
      </c>
      <c r="P256" s="1">
        <v>185.62</v>
      </c>
      <c r="Q256" s="1">
        <v>289.61</v>
      </c>
      <c r="R256" s="1">
        <v>251.06</v>
      </c>
      <c r="T256" s="1">
        <f t="shared" si="53"/>
        <v>253.09890992931022</v>
      </c>
      <c r="U256" s="1">
        <f t="shared" si="54"/>
        <v>275.26542372881357</v>
      </c>
      <c r="V256" s="1">
        <f t="shared" si="55"/>
        <v>228.37401296014218</v>
      </c>
      <c r="W256" s="1">
        <f t="shared" si="56"/>
        <v>362.35325131810197</v>
      </c>
      <c r="X256" s="1">
        <f t="shared" si="57"/>
        <v>324.19009051929487</v>
      </c>
      <c r="Z256" s="1">
        <f t="shared" si="58"/>
        <v>184.76916666666662</v>
      </c>
      <c r="AA256" s="1">
        <f t="shared" si="59"/>
        <v>232.71666666666667</v>
      </c>
      <c r="AB256" s="1">
        <f t="shared" si="60"/>
        <v>173.35000000000002</v>
      </c>
      <c r="AC256" s="1">
        <f t="shared" si="61"/>
        <v>277.60833333333329</v>
      </c>
      <c r="AD256" s="1">
        <f t="shared" si="62"/>
        <v>213.67749999999998</v>
      </c>
    </row>
    <row r="257" spans="1:30" x14ac:dyDescent="0.3">
      <c r="A257" s="5">
        <v>41944</v>
      </c>
      <c r="B257" s="2">
        <f>BC!C258</f>
        <v>18072.483</v>
      </c>
      <c r="C257" s="2">
        <v>2681.6640000000002</v>
      </c>
      <c r="D257" s="2">
        <v>9698.4359999999997</v>
      </c>
      <c r="E257" s="2">
        <v>998.22900000000004</v>
      </c>
      <c r="F257" s="2">
        <v>1494.702</v>
      </c>
      <c r="H257" s="1">
        <f t="shared" si="48"/>
        <v>237.4243327600345</v>
      </c>
      <c r="I257" s="1">
        <f t="shared" si="49"/>
        <v>259.72532687651335</v>
      </c>
      <c r="J257" s="1">
        <f t="shared" si="50"/>
        <v>214.61544078867294</v>
      </c>
      <c r="K257" s="1">
        <f t="shared" si="51"/>
        <v>362.97036543239807</v>
      </c>
      <c r="L257" s="1">
        <f t="shared" si="52"/>
        <v>294.66287723217954</v>
      </c>
      <c r="N257" s="1">
        <v>176.26</v>
      </c>
      <c r="O257" s="1">
        <v>210.22</v>
      </c>
      <c r="P257" s="1">
        <v>162.30000000000001</v>
      </c>
      <c r="Q257" s="1">
        <v>284.81</v>
      </c>
      <c r="R257" s="1">
        <v>204.28</v>
      </c>
      <c r="T257" s="1">
        <f t="shared" si="53"/>
        <v>251.94930629377063</v>
      </c>
      <c r="U257" s="1">
        <f t="shared" si="54"/>
        <v>272.56922518159809</v>
      </c>
      <c r="V257" s="1">
        <f t="shared" si="55"/>
        <v>226.90614039293496</v>
      </c>
      <c r="W257" s="1">
        <f t="shared" si="56"/>
        <v>360.16992909520633</v>
      </c>
      <c r="X257" s="1">
        <f t="shared" si="57"/>
        <v>322.00589771812525</v>
      </c>
      <c r="Z257" s="1">
        <f t="shared" si="58"/>
        <v>184.23249999999999</v>
      </c>
      <c r="AA257" s="1">
        <f t="shared" si="59"/>
        <v>229.81499999999997</v>
      </c>
      <c r="AB257" s="1">
        <f t="shared" si="60"/>
        <v>172.29416666666668</v>
      </c>
      <c r="AC257" s="1">
        <f t="shared" si="61"/>
        <v>276.28500000000003</v>
      </c>
      <c r="AD257" s="1">
        <f t="shared" si="62"/>
        <v>212.9675</v>
      </c>
    </row>
    <row r="258" spans="1:30" x14ac:dyDescent="0.3">
      <c r="A258" s="5">
        <v>41974</v>
      </c>
      <c r="B258" s="2">
        <f>BC!C259</f>
        <v>17196.330999999998</v>
      </c>
      <c r="C258" s="2">
        <v>2587.866</v>
      </c>
      <c r="D258" s="2">
        <v>8374.82</v>
      </c>
      <c r="E258" s="2">
        <v>886.28800000000001</v>
      </c>
      <c r="F258" s="2">
        <v>1527.1369999999999</v>
      </c>
      <c r="H258" s="1">
        <f t="shared" si="48"/>
        <v>225.91402706510758</v>
      </c>
      <c r="I258" s="1">
        <f t="shared" si="49"/>
        <v>250.64077481840195</v>
      </c>
      <c r="J258" s="1">
        <f t="shared" si="50"/>
        <v>185.32531284691615</v>
      </c>
      <c r="K258" s="1">
        <f t="shared" si="51"/>
        <v>322.26701412035635</v>
      </c>
      <c r="L258" s="1">
        <f t="shared" si="52"/>
        <v>301.05705508370153</v>
      </c>
      <c r="N258" s="1">
        <v>173.64</v>
      </c>
      <c r="O258" s="1">
        <v>214.66</v>
      </c>
      <c r="P258" s="1">
        <v>143.75</v>
      </c>
      <c r="Q258" s="1">
        <v>254.93</v>
      </c>
      <c r="R258" s="1">
        <v>209.8</v>
      </c>
      <c r="T258" s="1">
        <f t="shared" si="53"/>
        <v>250.85428392197741</v>
      </c>
      <c r="U258" s="1">
        <f t="shared" si="54"/>
        <v>267.08814366424537</v>
      </c>
      <c r="V258" s="1">
        <f t="shared" si="55"/>
        <v>225.68327131102492</v>
      </c>
      <c r="W258" s="1">
        <f t="shared" si="56"/>
        <v>355.8711290224835</v>
      </c>
      <c r="X258" s="1">
        <f t="shared" si="57"/>
        <v>321.06142498069693</v>
      </c>
      <c r="Z258" s="1">
        <f t="shared" si="58"/>
        <v>184.29250000000002</v>
      </c>
      <c r="AA258" s="1">
        <f t="shared" si="59"/>
        <v>225.51583333333335</v>
      </c>
      <c r="AB258" s="1">
        <f t="shared" si="60"/>
        <v>171.6933333333333</v>
      </c>
      <c r="AC258" s="1">
        <f t="shared" si="61"/>
        <v>273.54750000000001</v>
      </c>
      <c r="AD258" s="1">
        <f t="shared" si="62"/>
        <v>213.4941666666667</v>
      </c>
    </row>
    <row r="259" spans="1:30" x14ac:dyDescent="0.3">
      <c r="A259" s="5">
        <v>42005</v>
      </c>
      <c r="B259" s="2">
        <f>BC!C260</f>
        <v>16873.792000000001</v>
      </c>
      <c r="C259" s="2">
        <v>2834.5419999999999</v>
      </c>
      <c r="D259" s="2">
        <v>9406.884</v>
      </c>
      <c r="E259" s="2">
        <v>747.69</v>
      </c>
      <c r="F259" s="2">
        <v>1529.953</v>
      </c>
      <c r="H259" s="1">
        <f t="shared" si="48"/>
        <v>221.67672293461879</v>
      </c>
      <c r="I259" s="1">
        <f t="shared" si="49"/>
        <v>274.53191283292978</v>
      </c>
      <c r="J259" s="1">
        <f t="shared" si="50"/>
        <v>208.163724141492</v>
      </c>
      <c r="K259" s="1">
        <f t="shared" si="51"/>
        <v>271.87079570935094</v>
      </c>
      <c r="L259" s="1">
        <f t="shared" si="52"/>
        <v>301.61219628394468</v>
      </c>
      <c r="N259" s="1">
        <v>173.32</v>
      </c>
      <c r="O259" s="1">
        <v>235.66</v>
      </c>
      <c r="P259" s="1">
        <v>164.91</v>
      </c>
      <c r="Q259" s="1">
        <v>210.59</v>
      </c>
      <c r="R259" s="1">
        <v>211.63</v>
      </c>
      <c r="T259" s="1">
        <f t="shared" si="53"/>
        <v>247.32848492545108</v>
      </c>
      <c r="U259" s="1">
        <f t="shared" si="54"/>
        <v>263.06125100887817</v>
      </c>
      <c r="V259" s="1">
        <f t="shared" si="55"/>
        <v>223.04887714419536</v>
      </c>
      <c r="W259" s="1">
        <f t="shared" si="56"/>
        <v>351.39000666626265</v>
      </c>
      <c r="X259" s="1">
        <f t="shared" si="57"/>
        <v>318.11392945737708</v>
      </c>
      <c r="Z259" s="1">
        <f t="shared" si="58"/>
        <v>182.44500000000002</v>
      </c>
      <c r="AA259" s="1">
        <f t="shared" si="59"/>
        <v>221.77666666666664</v>
      </c>
      <c r="AB259" s="1">
        <f t="shared" si="60"/>
        <v>169.96416666666667</v>
      </c>
      <c r="AC259" s="1">
        <f t="shared" si="61"/>
        <v>269.95750000000004</v>
      </c>
      <c r="AD259" s="1">
        <f t="shared" si="62"/>
        <v>213.21333333333337</v>
      </c>
    </row>
    <row r="260" spans="1:30" x14ac:dyDescent="0.3">
      <c r="A260" s="5">
        <v>42036</v>
      </c>
      <c r="B260" s="2">
        <f>BC!C261</f>
        <v>14932.13</v>
      </c>
      <c r="C260" s="2">
        <v>1903.634</v>
      </c>
      <c r="D260" s="2">
        <v>8134.79</v>
      </c>
      <c r="E260" s="2">
        <v>678.14599999999996</v>
      </c>
      <c r="F260" s="2">
        <v>1415.4749999999999</v>
      </c>
      <c r="H260" s="1">
        <f t="shared" si="48"/>
        <v>196.16845133765483</v>
      </c>
      <c r="I260" s="1">
        <f t="shared" si="49"/>
        <v>184.37133171912834</v>
      </c>
      <c r="J260" s="1">
        <f t="shared" si="50"/>
        <v>180.01371990012501</v>
      </c>
      <c r="K260" s="1">
        <f t="shared" si="51"/>
        <v>246.58360099387914</v>
      </c>
      <c r="L260" s="1">
        <f t="shared" si="52"/>
        <v>279.04420824366281</v>
      </c>
      <c r="N260" s="1">
        <v>158.02000000000001</v>
      </c>
      <c r="O260" s="1">
        <v>160.81</v>
      </c>
      <c r="P260" s="1">
        <v>142.49</v>
      </c>
      <c r="Q260" s="1">
        <v>193.1</v>
      </c>
      <c r="R260" s="1">
        <v>187.22</v>
      </c>
      <c r="T260" s="1">
        <f t="shared" si="53"/>
        <v>243.90113933571047</v>
      </c>
      <c r="U260" s="1">
        <f t="shared" si="54"/>
        <v>258.0633252623083</v>
      </c>
      <c r="V260" s="1">
        <f t="shared" si="55"/>
        <v>220.9380041233463</v>
      </c>
      <c r="W260" s="1">
        <f t="shared" si="56"/>
        <v>346.67756499606088</v>
      </c>
      <c r="X260" s="1">
        <f t="shared" si="57"/>
        <v>315.47342741206813</v>
      </c>
      <c r="Z260" s="1">
        <f t="shared" si="58"/>
        <v>181.12833333333333</v>
      </c>
      <c r="AA260" s="1">
        <f t="shared" si="59"/>
        <v>218.39583333333334</v>
      </c>
      <c r="AB260" s="1">
        <f t="shared" si="60"/>
        <v>168.65</v>
      </c>
      <c r="AC260" s="1">
        <f t="shared" si="61"/>
        <v>266.78416666666664</v>
      </c>
      <c r="AD260" s="1">
        <f t="shared" si="62"/>
        <v>211.27999999999997</v>
      </c>
    </row>
    <row r="261" spans="1:30" x14ac:dyDescent="0.3">
      <c r="A261" s="5">
        <v>42064</v>
      </c>
      <c r="B261" s="2">
        <f>BC!C262</f>
        <v>16518.607</v>
      </c>
      <c r="C261" s="2">
        <v>2353.404</v>
      </c>
      <c r="D261" s="2">
        <v>9375.7060000000001</v>
      </c>
      <c r="E261" s="2">
        <v>890.11</v>
      </c>
      <c r="F261" s="2">
        <v>1812.2739999999999</v>
      </c>
      <c r="H261" s="1">
        <f t="shared" si="48"/>
        <v>217.01053724052389</v>
      </c>
      <c r="I261" s="1">
        <f t="shared" si="49"/>
        <v>227.93259079903146</v>
      </c>
      <c r="J261" s="1">
        <f t="shared" si="50"/>
        <v>207.47379019617242</v>
      </c>
      <c r="K261" s="1">
        <f t="shared" si="51"/>
        <v>323.65674807587419</v>
      </c>
      <c r="L261" s="1">
        <f t="shared" si="52"/>
        <v>357.26845295789451</v>
      </c>
      <c r="N261" s="1">
        <v>181.58</v>
      </c>
      <c r="O261" s="1">
        <v>203.12</v>
      </c>
      <c r="P261" s="1">
        <v>167.73</v>
      </c>
      <c r="Q261" s="1">
        <v>253.52</v>
      </c>
      <c r="R261" s="1">
        <v>264.60000000000002</v>
      </c>
      <c r="T261" s="1">
        <f t="shared" si="53"/>
        <v>242.81570941082325</v>
      </c>
      <c r="U261" s="1">
        <f t="shared" si="54"/>
        <v>256.66730427764327</v>
      </c>
      <c r="V261" s="1">
        <f t="shared" si="55"/>
        <v>220.13490128679385</v>
      </c>
      <c r="W261" s="1">
        <f t="shared" si="56"/>
        <v>343.21274468214045</v>
      </c>
      <c r="X261" s="1">
        <f t="shared" si="57"/>
        <v>318.73276272773575</v>
      </c>
      <c r="Z261" s="1">
        <f t="shared" si="58"/>
        <v>182.41749999999999</v>
      </c>
      <c r="AA261" s="1">
        <f t="shared" si="59"/>
        <v>218.02916666666667</v>
      </c>
      <c r="AB261" s="1">
        <f t="shared" si="60"/>
        <v>169.15666666666667</v>
      </c>
      <c r="AC261" s="1">
        <f t="shared" si="61"/>
        <v>264.45083333333332</v>
      </c>
      <c r="AD261" s="1">
        <f t="shared" si="62"/>
        <v>215.6008333333333</v>
      </c>
    </row>
    <row r="262" spans="1:30" x14ac:dyDescent="0.3">
      <c r="A262" s="5">
        <v>42095</v>
      </c>
      <c r="B262" s="2">
        <f>BC!C263</f>
        <v>14666.066000000001</v>
      </c>
      <c r="C262" s="2">
        <v>2299.143</v>
      </c>
      <c r="D262" s="2">
        <v>8478.2579999999998</v>
      </c>
      <c r="E262" s="2">
        <v>790.255</v>
      </c>
      <c r="F262" s="2">
        <v>1354.222</v>
      </c>
      <c r="H262" s="1">
        <f t="shared" si="48"/>
        <v>192.67307841787033</v>
      </c>
      <c r="I262" s="1">
        <f t="shared" si="49"/>
        <v>222.67728813559322</v>
      </c>
      <c r="J262" s="1">
        <f t="shared" si="50"/>
        <v>187.61427902293656</v>
      </c>
      <c r="K262" s="1">
        <f t="shared" si="51"/>
        <v>287.34803951275683</v>
      </c>
      <c r="L262" s="1">
        <f t="shared" si="52"/>
        <v>266.96890144732305</v>
      </c>
      <c r="N262" s="1">
        <v>156.07</v>
      </c>
      <c r="O262" s="1">
        <v>185.65</v>
      </c>
      <c r="P262" s="1">
        <v>145.75</v>
      </c>
      <c r="Q262" s="1">
        <v>227.36</v>
      </c>
      <c r="R262" s="1">
        <v>197.32</v>
      </c>
      <c r="T262" s="1">
        <f t="shared" si="53"/>
        <v>237.83233361834064</v>
      </c>
      <c r="U262" s="1">
        <f t="shared" si="54"/>
        <v>251.69357546408392</v>
      </c>
      <c r="V262" s="1">
        <f t="shared" si="55"/>
        <v>216.61124183536856</v>
      </c>
      <c r="W262" s="1">
        <f t="shared" si="56"/>
        <v>335.40467244409427</v>
      </c>
      <c r="X262" s="1">
        <f t="shared" si="57"/>
        <v>316.615629774441</v>
      </c>
      <c r="Z262" s="1">
        <f t="shared" si="58"/>
        <v>180.23583333333329</v>
      </c>
      <c r="AA262" s="1">
        <f t="shared" si="59"/>
        <v>213.7391666666667</v>
      </c>
      <c r="AB262" s="1">
        <f t="shared" si="60"/>
        <v>166.99416666666667</v>
      </c>
      <c r="AC262" s="1">
        <f t="shared" si="61"/>
        <v>258.93833333333333</v>
      </c>
      <c r="AD262" s="1">
        <f t="shared" si="62"/>
        <v>216.17666666666665</v>
      </c>
    </row>
    <row r="263" spans="1:30" x14ac:dyDescent="0.3">
      <c r="A263" s="5">
        <v>42125</v>
      </c>
      <c r="B263" s="2">
        <f>BC!C264</f>
        <v>14009.526</v>
      </c>
      <c r="C263" s="2">
        <v>2008.106</v>
      </c>
      <c r="D263" s="2">
        <v>8205.5239999999994</v>
      </c>
      <c r="E263" s="2">
        <v>705.86</v>
      </c>
      <c r="F263" s="2">
        <v>1403.13</v>
      </c>
      <c r="H263" s="1">
        <f t="shared" si="48"/>
        <v>184.0478899791664</v>
      </c>
      <c r="I263" s="1">
        <f t="shared" si="49"/>
        <v>194.48968523002421</v>
      </c>
      <c r="J263" s="1">
        <f t="shared" si="50"/>
        <v>181.57898347342135</v>
      </c>
      <c r="K263" s="1">
        <f t="shared" si="51"/>
        <v>256.6608084358524</v>
      </c>
      <c r="L263" s="1">
        <f t="shared" si="52"/>
        <v>276.61053703734126</v>
      </c>
      <c r="N263" s="1">
        <v>150.04</v>
      </c>
      <c r="O263" s="1">
        <v>159.29</v>
      </c>
      <c r="P263" s="1">
        <v>142.62</v>
      </c>
      <c r="Q263" s="1">
        <v>195.66</v>
      </c>
      <c r="R263" s="1">
        <v>204.85</v>
      </c>
      <c r="T263" s="1">
        <f t="shared" si="53"/>
        <v>231.22824265102744</v>
      </c>
      <c r="U263" s="1">
        <f t="shared" si="54"/>
        <v>244.08945924132365</v>
      </c>
      <c r="V263" s="1">
        <f t="shared" si="55"/>
        <v>211.97764246382849</v>
      </c>
      <c r="W263" s="1">
        <f t="shared" si="56"/>
        <v>324.56596569904849</v>
      </c>
      <c r="X263" s="1">
        <f t="shared" si="57"/>
        <v>313.0044191815478</v>
      </c>
      <c r="Z263" s="1">
        <f t="shared" si="58"/>
        <v>176.78999999999996</v>
      </c>
      <c r="AA263" s="1">
        <f t="shared" si="59"/>
        <v>206.9</v>
      </c>
      <c r="AB263" s="1">
        <f t="shared" si="60"/>
        <v>163.78416666666669</v>
      </c>
      <c r="AC263" s="1">
        <f t="shared" si="61"/>
        <v>250.92333333333332</v>
      </c>
      <c r="AD263" s="1">
        <f t="shared" si="62"/>
        <v>216.26916666666668</v>
      </c>
    </row>
    <row r="264" spans="1:30" x14ac:dyDescent="0.3">
      <c r="A264" s="5">
        <v>42156</v>
      </c>
      <c r="B264" s="2">
        <f>BC!C265</f>
        <v>15101.641</v>
      </c>
      <c r="C264" s="2">
        <v>2194.2669999999998</v>
      </c>
      <c r="D264" s="2">
        <v>8523.1919999999991</v>
      </c>
      <c r="E264" s="2">
        <v>811.51099999999997</v>
      </c>
      <c r="F264" s="2">
        <v>1469.914</v>
      </c>
      <c r="H264" s="1">
        <f t="shared" ref="H264:H268" si="63">100*B264/AVERAGE(B$151:B$162)</f>
        <v>198.39537478090753</v>
      </c>
      <c r="I264" s="1">
        <f t="shared" ref="I264:I268" si="64">100*C264/AVERAGE(C$151:C$162)</f>
        <v>212.51980629539949</v>
      </c>
      <c r="J264" s="1">
        <f t="shared" ref="J264:J268" si="65">100*D264/AVERAGE(D$151:D$162)</f>
        <v>188.60861772006237</v>
      </c>
      <c r="K264" s="1">
        <f t="shared" ref="K264:K268" si="66">100*E264/AVERAGE(E$151:E$162)</f>
        <v>295.07702563481001</v>
      </c>
      <c r="L264" s="1">
        <f t="shared" ref="L264:L268" si="67">100*F264/AVERAGE(F$151:F$162)</f>
        <v>289.77621527492562</v>
      </c>
      <c r="N264" s="1">
        <v>164.28</v>
      </c>
      <c r="O264" s="1">
        <v>184.25</v>
      </c>
      <c r="P264" s="1">
        <v>149.08000000000001</v>
      </c>
      <c r="Q264" s="1">
        <v>233.29</v>
      </c>
      <c r="R264" s="1">
        <v>216.23</v>
      </c>
      <c r="T264" s="1">
        <f t="shared" si="53"/>
        <v>227.92634441504359</v>
      </c>
      <c r="U264" s="1">
        <f t="shared" si="54"/>
        <v>240.4988861985473</v>
      </c>
      <c r="V264" s="1">
        <f t="shared" si="55"/>
        <v>210.46695975127147</v>
      </c>
      <c r="W264" s="1">
        <f t="shared" si="56"/>
        <v>318.0339676383249</v>
      </c>
      <c r="X264" s="1">
        <f t="shared" si="57"/>
        <v>311.89267467266842</v>
      </c>
      <c r="Z264" s="1">
        <f t="shared" si="58"/>
        <v>176.20666666666668</v>
      </c>
      <c r="AA264" s="1">
        <f t="shared" si="59"/>
        <v>204.90833333333333</v>
      </c>
      <c r="AB264" s="1">
        <f t="shared" si="60"/>
        <v>163.32750000000001</v>
      </c>
      <c r="AC264" s="1">
        <f t="shared" si="61"/>
        <v>246.69999999999996</v>
      </c>
      <c r="AD264" s="1">
        <f t="shared" si="62"/>
        <v>218.00833333333335</v>
      </c>
    </row>
    <row r="265" spans="1:30" x14ac:dyDescent="0.3">
      <c r="A265" s="5">
        <v>42186</v>
      </c>
      <c r="B265" s="2">
        <f>BC!C266</f>
        <v>16146.933999999999</v>
      </c>
      <c r="C265" s="2">
        <v>2653.8110000000001</v>
      </c>
      <c r="D265" s="2">
        <v>9345.4719999999998</v>
      </c>
      <c r="E265" s="2">
        <v>813.78899999999999</v>
      </c>
      <c r="F265" s="2">
        <v>1563.5029999999999</v>
      </c>
      <c r="H265" s="1">
        <f t="shared" si="63"/>
        <v>212.12774310371822</v>
      </c>
      <c r="I265" s="1">
        <f t="shared" si="64"/>
        <v>257.0276997578693</v>
      </c>
      <c r="J265" s="1">
        <f t="shared" si="65"/>
        <v>206.80474590523679</v>
      </c>
      <c r="K265" s="1">
        <f t="shared" si="66"/>
        <v>295.90533907035939</v>
      </c>
      <c r="L265" s="1">
        <f t="shared" si="67"/>
        <v>308.22618323996642</v>
      </c>
      <c r="N265" s="1">
        <v>176.96</v>
      </c>
      <c r="O265" s="1">
        <v>231.23</v>
      </c>
      <c r="P265" s="1">
        <v>167.67</v>
      </c>
      <c r="Q265" s="1">
        <v>232.83</v>
      </c>
      <c r="R265" s="1">
        <v>226.34</v>
      </c>
      <c r="T265" s="1">
        <f t="shared" si="53"/>
        <v>222.11586038074202</v>
      </c>
      <c r="U265" s="1">
        <f t="shared" si="54"/>
        <v>239.37920903954804</v>
      </c>
      <c r="V265" s="1">
        <f t="shared" si="55"/>
        <v>206.78419924835597</v>
      </c>
      <c r="W265" s="1">
        <f t="shared" si="56"/>
        <v>311.1019029149748</v>
      </c>
      <c r="X265" s="1">
        <f t="shared" si="57"/>
        <v>310.78033874915803</v>
      </c>
      <c r="Z265" s="1">
        <f t="shared" si="58"/>
        <v>173.84749999999997</v>
      </c>
      <c r="AA265" s="1">
        <f t="shared" si="59"/>
        <v>205.00250000000003</v>
      </c>
      <c r="AB265" s="1">
        <f t="shared" si="60"/>
        <v>161.46749999999997</v>
      </c>
      <c r="AC265" s="1">
        <f t="shared" si="61"/>
        <v>241.90666666666664</v>
      </c>
      <c r="AD265" s="1">
        <f t="shared" si="62"/>
        <v>219.50916666666669</v>
      </c>
    </row>
    <row r="266" spans="1:30" x14ac:dyDescent="0.3">
      <c r="A266" s="5">
        <v>42217</v>
      </c>
      <c r="B266" s="2">
        <f>BC!C267</f>
        <v>12794.428</v>
      </c>
      <c r="C266" s="2">
        <v>2021.0540000000001</v>
      </c>
      <c r="D266" s="2">
        <v>7729.585</v>
      </c>
      <c r="E266" s="2">
        <v>700.13300000000004</v>
      </c>
      <c r="F266" s="2">
        <v>1359.2070000000001</v>
      </c>
      <c r="H266" s="1">
        <f t="shared" si="63"/>
        <v>168.0847358354855</v>
      </c>
      <c r="I266" s="1">
        <f t="shared" si="64"/>
        <v>195.74372881355936</v>
      </c>
      <c r="J266" s="1">
        <f t="shared" si="65"/>
        <v>171.04699065792821</v>
      </c>
      <c r="K266" s="1">
        <f t="shared" si="66"/>
        <v>254.57838918853406</v>
      </c>
      <c r="L266" s="1">
        <f t="shared" si="67"/>
        <v>267.95163542573641</v>
      </c>
      <c r="N266" s="1">
        <v>139.69</v>
      </c>
      <c r="O266" s="1">
        <v>175.89</v>
      </c>
      <c r="P266" s="1">
        <v>138.94</v>
      </c>
      <c r="Q266" s="1">
        <v>209.11</v>
      </c>
      <c r="R266" s="1">
        <v>197.1</v>
      </c>
      <c r="T266" s="1">
        <f t="shared" si="53"/>
        <v>214.98963245010279</v>
      </c>
      <c r="U266" s="1">
        <f t="shared" si="54"/>
        <v>235.25987893462471</v>
      </c>
      <c r="V266" s="1">
        <f t="shared" si="55"/>
        <v>201.02230774621134</v>
      </c>
      <c r="W266" s="1">
        <f t="shared" si="56"/>
        <v>303.82498030422397</v>
      </c>
      <c r="X266" s="1">
        <f t="shared" si="57"/>
        <v>306.31584826929071</v>
      </c>
      <c r="Z266" s="1">
        <f t="shared" si="58"/>
        <v>170.07083333333333</v>
      </c>
      <c r="AA266" s="1">
        <f t="shared" si="59"/>
        <v>202.45833333333334</v>
      </c>
      <c r="AB266" s="1">
        <f t="shared" si="60"/>
        <v>157.83666666666667</v>
      </c>
      <c r="AC266" s="1">
        <f t="shared" si="61"/>
        <v>237.43999999999997</v>
      </c>
      <c r="AD266" s="1">
        <f t="shared" si="62"/>
        <v>217.83249999999998</v>
      </c>
    </row>
    <row r="267" spans="1:30" x14ac:dyDescent="0.3">
      <c r="A267" s="5">
        <v>42248</v>
      </c>
      <c r="B267" s="2">
        <f>BC!C268</f>
        <v>13204.561</v>
      </c>
      <c r="C267" s="2">
        <v>1935.585</v>
      </c>
      <c r="D267" s="2">
        <v>7827.6080000000002</v>
      </c>
      <c r="E267" s="2">
        <v>580.94100000000003</v>
      </c>
      <c r="F267" s="2">
        <v>1395.6759999999999</v>
      </c>
      <c r="H267" s="1">
        <f t="shared" si="63"/>
        <v>173.4727920238837</v>
      </c>
      <c r="I267" s="1">
        <f t="shared" si="64"/>
        <v>187.46585956416465</v>
      </c>
      <c r="J267" s="1">
        <f t="shared" si="65"/>
        <v>173.21612899656634</v>
      </c>
      <c r="K267" s="1">
        <f t="shared" si="66"/>
        <v>211.23847039573363</v>
      </c>
      <c r="L267" s="1">
        <f t="shared" si="67"/>
        <v>275.14106881766355</v>
      </c>
      <c r="N267" s="1">
        <v>147.24</v>
      </c>
      <c r="O267" s="1">
        <v>167.73</v>
      </c>
      <c r="P267" s="1">
        <v>140.54</v>
      </c>
      <c r="Q267" s="1">
        <v>175.64</v>
      </c>
      <c r="R267" s="1">
        <v>208.99</v>
      </c>
      <c r="T267" s="1">
        <f t="shared" si="53"/>
        <v>206.94030064799929</v>
      </c>
      <c r="U267" s="1">
        <f t="shared" si="54"/>
        <v>228.65734463276837</v>
      </c>
      <c r="V267" s="1">
        <f t="shared" si="55"/>
        <v>195.54975123460659</v>
      </c>
      <c r="W267" s="1">
        <f t="shared" si="56"/>
        <v>291.55784497909218</v>
      </c>
      <c r="X267" s="1">
        <f t="shared" si="57"/>
        <v>299.47280314106877</v>
      </c>
      <c r="Z267" s="1">
        <f t="shared" si="58"/>
        <v>165.66249999999999</v>
      </c>
      <c r="AA267" s="1">
        <f t="shared" si="59"/>
        <v>196.83916666666664</v>
      </c>
      <c r="AB267" s="1">
        <f t="shared" si="60"/>
        <v>154.28333333333333</v>
      </c>
      <c r="AC267" s="1">
        <f t="shared" si="61"/>
        <v>230.03750000000002</v>
      </c>
      <c r="AD267" s="1">
        <f t="shared" si="62"/>
        <v>214.95166666666668</v>
      </c>
    </row>
    <row r="268" spans="1:30" x14ac:dyDescent="0.3">
      <c r="A268" s="5">
        <v>42278</v>
      </c>
      <c r="B268" s="2">
        <f>BC!C269</f>
        <v>14053.031999999999</v>
      </c>
      <c r="C268" s="2">
        <v>1888.702</v>
      </c>
      <c r="D268" s="2">
        <v>7943.8559999999998</v>
      </c>
      <c r="E268" s="2">
        <v>617.01199999999994</v>
      </c>
      <c r="F268" s="2">
        <v>1375.3</v>
      </c>
      <c r="H268" s="1">
        <f t="shared" si="63"/>
        <v>184.61944304252012</v>
      </c>
      <c r="I268" s="1">
        <f t="shared" si="64"/>
        <v>182.92513317191285</v>
      </c>
      <c r="J268" s="1">
        <f t="shared" si="65"/>
        <v>175.78856601226676</v>
      </c>
      <c r="K268" s="1">
        <f t="shared" si="66"/>
        <v>224.35440276346887</v>
      </c>
      <c r="L268" s="1">
        <f t="shared" si="67"/>
        <v>271.12418064431336</v>
      </c>
      <c r="N268" s="1">
        <v>156.44999999999999</v>
      </c>
      <c r="O268" s="1">
        <v>157.58000000000001</v>
      </c>
      <c r="P268" s="1">
        <v>142.38</v>
      </c>
      <c r="Q268" s="1">
        <v>185.37</v>
      </c>
      <c r="R268" s="1">
        <v>200.86</v>
      </c>
      <c r="T268" s="1">
        <f t="shared" si="53"/>
        <v>200.96792737679095</v>
      </c>
      <c r="U268" s="1">
        <f t="shared" si="54"/>
        <v>220.83759483454398</v>
      </c>
      <c r="V268" s="1">
        <f t="shared" si="55"/>
        <v>190.02085830514974</v>
      </c>
      <c r="W268" s="1">
        <f t="shared" si="56"/>
        <v>279.37591661111446</v>
      </c>
      <c r="X268" s="1">
        <f t="shared" si="57"/>
        <v>290.78695930738769</v>
      </c>
      <c r="Z268" s="1">
        <f t="shared" si="58"/>
        <v>162.79583333333335</v>
      </c>
      <c r="AA268" s="1">
        <f t="shared" si="59"/>
        <v>190.50749999999996</v>
      </c>
      <c r="AB268" s="1">
        <f t="shared" si="60"/>
        <v>150.68000000000004</v>
      </c>
      <c r="AC268" s="1">
        <f t="shared" si="61"/>
        <v>221.35083333333333</v>
      </c>
      <c r="AD268" s="1">
        <f t="shared" si="62"/>
        <v>210.76833333333332</v>
      </c>
    </row>
    <row r="269" spans="1:30" x14ac:dyDescent="0.3">
      <c r="A269" s="5">
        <v>42309</v>
      </c>
      <c r="B269" s="2">
        <f>BC!C270</f>
        <v>12609.425999999999</v>
      </c>
      <c r="C269" s="2">
        <v>1866.296</v>
      </c>
      <c r="D269" s="2">
        <v>7174.5370000000003</v>
      </c>
      <c r="E269" s="2">
        <v>506.65</v>
      </c>
      <c r="F269" s="2">
        <v>1130.633</v>
      </c>
      <c r="H269" s="1">
        <f t="shared" ref="H269" si="68">100*B269/AVERAGE(B$151:B$162)</f>
        <v>165.65430187634041</v>
      </c>
      <c r="I269" s="1">
        <f t="shared" ref="I269" si="69">100*C269/AVERAGE(C$151:C$162)</f>
        <v>180.75506053268765</v>
      </c>
      <c r="J269" s="1">
        <f t="shared" ref="J269" si="70">100*D269/AVERAGE(D$151:D$162)</f>
        <v>158.764404973095</v>
      </c>
      <c r="K269" s="1">
        <f t="shared" ref="K269" si="71">100*E269/AVERAGE(E$151:E$162)</f>
        <v>184.22519847281984</v>
      </c>
      <c r="L269" s="1">
        <f t="shared" ref="L269" si="72">100*F269/AVERAGE(F$151:F$162)</f>
        <v>222.89096614151237</v>
      </c>
      <c r="N269" s="1">
        <v>145.27000000000001</v>
      </c>
      <c r="O269" s="1">
        <v>156.71</v>
      </c>
      <c r="P269" s="1">
        <v>130.85</v>
      </c>
      <c r="Q269" s="1">
        <v>151.36000000000001</v>
      </c>
      <c r="R269" s="1">
        <v>171.31</v>
      </c>
      <c r="T269" s="1">
        <f t="shared" ref="T269" si="73">AVERAGE(H258:H269)</f>
        <v>194.98709146981648</v>
      </c>
      <c r="U269" s="1">
        <f t="shared" ref="U269" si="74">AVERAGE(I258:I269)</f>
        <v>214.25673930589184</v>
      </c>
      <c r="V269" s="1">
        <f t="shared" ref="V269" si="75">AVERAGE(J258:J269)</f>
        <v>185.36660532051829</v>
      </c>
      <c r="W269" s="1">
        <f t="shared" ref="W269" si="76">AVERAGE(K258:K269)</f>
        <v>264.48048603114967</v>
      </c>
      <c r="X269" s="1">
        <f t="shared" ref="X269" si="77">AVERAGE(L258:L269)</f>
        <v>284.8059667164988</v>
      </c>
      <c r="Z269" s="1">
        <f t="shared" ref="Z269" si="78">AVERAGE(N258:N269)</f>
        <v>160.21333333333334</v>
      </c>
      <c r="AA269" s="1">
        <f t="shared" ref="AA269" si="79">AVERAGE(O258:O269)</f>
        <v>186.04833333333332</v>
      </c>
      <c r="AB269" s="1">
        <f t="shared" ref="AB269" si="80">AVERAGE(P258:P269)</f>
        <v>148.05916666666667</v>
      </c>
      <c r="AC269" s="1">
        <f t="shared" ref="AC269" si="81">AVERAGE(Q258:Q269)</f>
        <v>210.23</v>
      </c>
      <c r="AD269" s="1">
        <f t="shared" ref="AD269" si="82">AVERAGE(R258:R269)</f>
        <v>208.02083333333334</v>
      </c>
    </row>
    <row r="272" spans="1:30" x14ac:dyDescent="0.3">
      <c r="B272" s="2"/>
      <c r="C272" s="2"/>
      <c r="D272" s="2"/>
      <c r="E272" s="2"/>
      <c r="F272" s="2"/>
    </row>
    <row r="273" spans="2:19" x14ac:dyDescent="0.3">
      <c r="B273" s="2"/>
      <c r="C273" s="2"/>
      <c r="D273" s="2"/>
      <c r="E273" s="2"/>
      <c r="F273" s="2"/>
      <c r="G273" s="2"/>
      <c r="N273" s="28"/>
      <c r="O273" s="28"/>
      <c r="P273" s="28"/>
      <c r="Q273" s="28"/>
      <c r="R273" s="28"/>
    </row>
    <row r="274" spans="2:19" x14ac:dyDescent="0.3">
      <c r="H274" s="31"/>
      <c r="N274" s="28"/>
      <c r="S274" s="7"/>
    </row>
  </sheetData>
  <mergeCells count="5">
    <mergeCell ref="B5:F5"/>
    <mergeCell ref="N5:R5"/>
    <mergeCell ref="H5:L5"/>
    <mergeCell ref="T5:X5"/>
    <mergeCell ref="Z5:A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workbookViewId="0">
      <pane xSplit="1" ySplit="6" topLeftCell="B249" activePane="bottomRight" state="frozen"/>
      <selection pane="topRight" activeCell="B1" sqref="B1"/>
      <selection pane="bottomLeft" activeCell="A8" sqref="A8"/>
      <selection pane="bottomRight" activeCell="F270" sqref="F270"/>
    </sheetView>
  </sheetViews>
  <sheetFormatPr defaultRowHeight="14.4" x14ac:dyDescent="0.3"/>
  <cols>
    <col min="5" max="5" width="5.109375" customWidth="1"/>
    <col min="9" max="9" width="5.109375" customWidth="1"/>
    <col min="10" max="11" width="8.88671875" customWidth="1"/>
    <col min="12" max="12" width="5.109375" customWidth="1"/>
    <col min="18" max="18" width="9.44140625" bestFit="1" customWidth="1"/>
  </cols>
  <sheetData>
    <row r="1" spans="1:18" x14ac:dyDescent="0.3">
      <c r="A1" s="4" t="s">
        <v>58</v>
      </c>
    </row>
    <row r="2" spans="1:18" x14ac:dyDescent="0.3">
      <c r="A2" s="4" t="s">
        <v>8</v>
      </c>
      <c r="H2" s="2"/>
    </row>
    <row r="4" spans="1:18" x14ac:dyDescent="0.3">
      <c r="B4" s="50" t="s">
        <v>59</v>
      </c>
      <c r="C4" s="50"/>
      <c r="D4" s="50"/>
      <c r="F4" s="50" t="s">
        <v>59</v>
      </c>
      <c r="G4" s="50"/>
      <c r="H4" s="50"/>
      <c r="J4" s="50" t="s">
        <v>63</v>
      </c>
      <c r="K4" s="50"/>
      <c r="M4" s="50" t="s">
        <v>60</v>
      </c>
      <c r="N4" s="50"/>
      <c r="O4" s="50"/>
      <c r="P4" s="50"/>
      <c r="Q4" s="50"/>
      <c r="R4" s="50"/>
    </row>
    <row r="5" spans="1:18" x14ac:dyDescent="0.3">
      <c r="B5" s="50" t="s">
        <v>5</v>
      </c>
      <c r="C5" s="50"/>
      <c r="D5" s="50"/>
      <c r="F5" s="50" t="s">
        <v>6</v>
      </c>
      <c r="G5" s="50"/>
      <c r="H5" s="50"/>
      <c r="J5" s="50" t="s">
        <v>6</v>
      </c>
      <c r="K5" s="50"/>
      <c r="M5" s="50" t="s">
        <v>61</v>
      </c>
      <c r="N5" s="50"/>
      <c r="O5" s="50" t="s">
        <v>62</v>
      </c>
      <c r="P5" s="50"/>
      <c r="Q5" s="50" t="s">
        <v>6</v>
      </c>
      <c r="R5" s="50"/>
    </row>
    <row r="6" spans="1:18" x14ac:dyDescent="0.3">
      <c r="B6" s="3" t="s">
        <v>1</v>
      </c>
      <c r="C6" s="3" t="s">
        <v>2</v>
      </c>
      <c r="D6" s="3" t="s">
        <v>0</v>
      </c>
      <c r="F6" s="3" t="s">
        <v>1</v>
      </c>
      <c r="G6" s="3" t="s">
        <v>2</v>
      </c>
      <c r="H6" s="3" t="s">
        <v>0</v>
      </c>
      <c r="J6" s="29" t="s">
        <v>1</v>
      </c>
      <c r="K6" s="29" t="s">
        <v>2</v>
      </c>
      <c r="M6" s="27" t="s">
        <v>1</v>
      </c>
      <c r="N6" s="27" t="s">
        <v>2</v>
      </c>
      <c r="O6" s="27"/>
      <c r="P6" s="27"/>
      <c r="Q6" s="27" t="s">
        <v>1</v>
      </c>
      <c r="R6" s="27" t="s">
        <v>2</v>
      </c>
    </row>
    <row r="7" spans="1:18" x14ac:dyDescent="0.3">
      <c r="A7" s="5">
        <v>34335</v>
      </c>
      <c r="B7" s="2">
        <v>68</v>
      </c>
      <c r="C7" s="2">
        <v>339</v>
      </c>
      <c r="D7" s="2">
        <f t="shared" ref="D7:D70" si="0">B7-C7</f>
        <v>-271</v>
      </c>
      <c r="F7" s="2"/>
      <c r="H7" s="2"/>
      <c r="M7" s="1">
        <v>23.58</v>
      </c>
      <c r="N7" s="1">
        <v>150.59</v>
      </c>
      <c r="O7" s="1">
        <f>100*M7/AVERAGE(M$211:M$222)</f>
        <v>18.861736591609006</v>
      </c>
      <c r="P7" s="1">
        <f>100*N7/AVERAGE(N$211:N$222)</f>
        <v>104.75097384529772</v>
      </c>
    </row>
    <row r="8" spans="1:18" x14ac:dyDescent="0.3">
      <c r="A8" s="5">
        <v>34366</v>
      </c>
      <c r="B8" s="2">
        <v>56</v>
      </c>
      <c r="C8" s="2">
        <v>275</v>
      </c>
      <c r="D8" s="2">
        <f t="shared" si="0"/>
        <v>-219</v>
      </c>
      <c r="F8" s="2"/>
      <c r="H8" s="2"/>
      <c r="M8" s="1">
        <v>20.54</v>
      </c>
      <c r="N8" s="1">
        <v>108.46</v>
      </c>
      <c r="O8" s="1">
        <f t="shared" ref="O8:O71" si="1">100*M8/AVERAGE(M$211:M$222)</f>
        <v>16.430028396592409</v>
      </c>
      <c r="P8" s="1">
        <f t="shared" ref="P8:P71" si="2">100*N8/AVERAGE(N$211:N$222)</f>
        <v>75.445186421814142</v>
      </c>
    </row>
    <row r="9" spans="1:18" x14ac:dyDescent="0.3">
      <c r="A9" s="5">
        <v>34394</v>
      </c>
      <c r="B9" s="2">
        <v>40</v>
      </c>
      <c r="C9" s="2">
        <v>278</v>
      </c>
      <c r="D9" s="2">
        <f t="shared" si="0"/>
        <v>-238</v>
      </c>
      <c r="F9" s="2"/>
      <c r="H9" s="2"/>
      <c r="M9" s="1">
        <v>16.62</v>
      </c>
      <c r="N9" s="1">
        <v>109.01</v>
      </c>
      <c r="O9" s="1">
        <f t="shared" si="1"/>
        <v>13.294404671439427</v>
      </c>
      <c r="P9" s="1">
        <f t="shared" si="2"/>
        <v>75.827768503060668</v>
      </c>
    </row>
    <row r="10" spans="1:18" x14ac:dyDescent="0.3">
      <c r="A10" s="5">
        <v>34425</v>
      </c>
      <c r="B10" s="2">
        <v>54</v>
      </c>
      <c r="C10" s="2">
        <v>254</v>
      </c>
      <c r="D10" s="2">
        <f t="shared" si="0"/>
        <v>-200</v>
      </c>
      <c r="F10" s="2"/>
      <c r="H10" s="2"/>
      <c r="M10" s="1">
        <v>17.149999999999999</v>
      </c>
      <c r="N10" s="1">
        <v>98.31</v>
      </c>
      <c r="O10" s="1">
        <f t="shared" si="1"/>
        <v>13.718353797544292</v>
      </c>
      <c r="P10" s="1">
        <f t="shared" si="2"/>
        <v>68.384808013355595</v>
      </c>
    </row>
    <row r="11" spans="1:18" x14ac:dyDescent="0.3">
      <c r="A11" s="5">
        <v>34455</v>
      </c>
      <c r="B11" s="2">
        <v>87</v>
      </c>
      <c r="C11" s="2">
        <v>338</v>
      </c>
      <c r="D11" s="2">
        <f t="shared" si="0"/>
        <v>-251</v>
      </c>
      <c r="F11" s="2"/>
      <c r="H11" s="2"/>
      <c r="M11" s="1">
        <v>28.98</v>
      </c>
      <c r="N11" s="1">
        <v>120.41</v>
      </c>
      <c r="O11" s="1">
        <f t="shared" si="1"/>
        <v>23.181218253809543</v>
      </c>
      <c r="P11" s="1">
        <f t="shared" si="2"/>
        <v>83.757651641624932</v>
      </c>
    </row>
    <row r="12" spans="1:18" x14ac:dyDescent="0.3">
      <c r="A12" s="5">
        <v>34486</v>
      </c>
      <c r="B12" s="2">
        <v>60</v>
      </c>
      <c r="C12" s="2">
        <v>414</v>
      </c>
      <c r="D12" s="2">
        <f t="shared" si="0"/>
        <v>-354</v>
      </c>
      <c r="F12" s="2"/>
      <c r="H12" s="2"/>
      <c r="M12" s="1">
        <v>19.39</v>
      </c>
      <c r="N12" s="1">
        <v>137.93</v>
      </c>
      <c r="O12" s="1">
        <f t="shared" si="1"/>
        <v>15.510138783345999</v>
      </c>
      <c r="P12" s="1">
        <f t="shared" si="2"/>
        <v>95.944629938786875</v>
      </c>
    </row>
    <row r="13" spans="1:18" x14ac:dyDescent="0.3">
      <c r="A13" s="5">
        <v>34516</v>
      </c>
      <c r="B13" s="2">
        <v>94</v>
      </c>
      <c r="C13" s="2">
        <v>351</v>
      </c>
      <c r="D13" s="2">
        <f t="shared" si="0"/>
        <v>-257</v>
      </c>
      <c r="F13" s="2"/>
      <c r="H13" s="2"/>
      <c r="M13" s="1">
        <v>28.37</v>
      </c>
      <c r="N13" s="1">
        <v>108.18</v>
      </c>
      <c r="O13" s="1">
        <f t="shared" si="1"/>
        <v>22.693276806783185</v>
      </c>
      <c r="P13" s="1">
        <f t="shared" si="2"/>
        <v>75.250417362270454</v>
      </c>
    </row>
    <row r="14" spans="1:18" x14ac:dyDescent="0.3">
      <c r="A14" s="5">
        <v>34547</v>
      </c>
      <c r="B14" s="2">
        <v>69</v>
      </c>
      <c r="C14" s="2">
        <v>397</v>
      </c>
      <c r="D14" s="2">
        <f t="shared" si="0"/>
        <v>-328</v>
      </c>
      <c r="F14" s="2"/>
      <c r="H14" s="2"/>
      <c r="M14" s="1">
        <v>20.63</v>
      </c>
      <c r="N14" s="1">
        <v>122.5</v>
      </c>
      <c r="O14" s="1">
        <f t="shared" si="1"/>
        <v>16.502019757629085</v>
      </c>
      <c r="P14" s="1">
        <f t="shared" si="2"/>
        <v>85.211463550361714</v>
      </c>
    </row>
    <row r="15" spans="1:18" x14ac:dyDescent="0.3">
      <c r="A15" s="5">
        <v>34578</v>
      </c>
      <c r="B15" s="2">
        <v>123</v>
      </c>
      <c r="C15" s="2">
        <v>440</v>
      </c>
      <c r="D15" s="2">
        <f t="shared" si="0"/>
        <v>-317</v>
      </c>
      <c r="F15" s="2"/>
      <c r="H15" s="2"/>
      <c r="M15" s="1">
        <v>36.340000000000003</v>
      </c>
      <c r="N15" s="1">
        <v>133.21</v>
      </c>
      <c r="O15" s="1">
        <f t="shared" si="1"/>
        <v>29.068511778586572</v>
      </c>
      <c r="P15" s="1">
        <f t="shared" si="2"/>
        <v>92.661380077907623</v>
      </c>
    </row>
    <row r="16" spans="1:18" x14ac:dyDescent="0.3">
      <c r="A16" s="5">
        <v>34608</v>
      </c>
      <c r="B16" s="2">
        <v>78</v>
      </c>
      <c r="C16" s="2">
        <v>390</v>
      </c>
      <c r="D16" s="2">
        <f t="shared" si="0"/>
        <v>-312</v>
      </c>
      <c r="F16" s="2"/>
      <c r="H16" s="2"/>
      <c r="M16" s="1">
        <v>23.44</v>
      </c>
      <c r="N16" s="1">
        <v>128.19999999999999</v>
      </c>
      <c r="O16" s="1">
        <f t="shared" si="1"/>
        <v>18.749750029996399</v>
      </c>
      <c r="P16" s="1">
        <f t="shared" si="2"/>
        <v>89.176405119643846</v>
      </c>
    </row>
    <row r="17" spans="1:18" x14ac:dyDescent="0.3">
      <c r="A17" s="5">
        <v>34639</v>
      </c>
      <c r="B17" s="2">
        <v>108</v>
      </c>
      <c r="C17" s="2">
        <v>499</v>
      </c>
      <c r="D17" s="2">
        <f t="shared" si="0"/>
        <v>-391</v>
      </c>
      <c r="F17" s="2"/>
      <c r="H17" s="2"/>
      <c r="M17" s="1">
        <v>49.64</v>
      </c>
      <c r="N17" s="1">
        <v>162.68</v>
      </c>
      <c r="O17" s="1">
        <f t="shared" si="1"/>
        <v>39.707235131784188</v>
      </c>
      <c r="P17" s="1">
        <f t="shared" si="2"/>
        <v>113.16082359488037</v>
      </c>
    </row>
    <row r="18" spans="1:18" x14ac:dyDescent="0.3">
      <c r="A18" s="5">
        <v>34669</v>
      </c>
      <c r="B18" s="2">
        <v>34</v>
      </c>
      <c r="C18" s="2">
        <v>454</v>
      </c>
      <c r="D18" s="2">
        <f t="shared" si="0"/>
        <v>-420</v>
      </c>
      <c r="F18" s="2">
        <f t="shared" ref="F18:F81" si="3">SUM(B7:B18)</f>
        <v>871</v>
      </c>
      <c r="G18" s="2">
        <f t="shared" ref="G18:G81" si="4">SUM(C7:C18)</f>
        <v>4429</v>
      </c>
      <c r="H18" s="2">
        <f t="shared" ref="H18:H81" si="5">F18-G18</f>
        <v>-3558</v>
      </c>
      <c r="J18" s="1">
        <f>100*(F18/BC!F19)</f>
        <v>2.0002296474911012</v>
      </c>
      <c r="K18" s="1">
        <f>100*(G18/BC!G19)</f>
        <v>13.389159285347199</v>
      </c>
      <c r="M18" s="1">
        <v>10.29</v>
      </c>
      <c r="N18" s="1">
        <v>143.77000000000001</v>
      </c>
      <c r="O18" s="1">
        <f t="shared" si="1"/>
        <v>8.2310122785265776</v>
      </c>
      <c r="P18" s="1">
        <f t="shared" si="2"/>
        <v>100.00695603784087</v>
      </c>
      <c r="Q18" s="1">
        <f>AVERAGE(O7:O18)</f>
        <v>19.66230718980389</v>
      </c>
      <c r="R18" s="1">
        <f>AVERAGE(P7:P18)</f>
        <v>88.298205342237068</v>
      </c>
    </row>
    <row r="19" spans="1:18" x14ac:dyDescent="0.3">
      <c r="A19" s="5">
        <v>34700</v>
      </c>
      <c r="B19" s="2">
        <v>37</v>
      </c>
      <c r="C19" s="2">
        <v>419</v>
      </c>
      <c r="D19" s="2">
        <f t="shared" si="0"/>
        <v>-382</v>
      </c>
      <c r="F19" s="2">
        <f t="shared" si="3"/>
        <v>840</v>
      </c>
      <c r="G19" s="2">
        <f t="shared" si="4"/>
        <v>4509</v>
      </c>
      <c r="H19" s="2">
        <f t="shared" si="5"/>
        <v>-3669</v>
      </c>
      <c r="J19" s="1">
        <f>100*(F19/BC!F20)</f>
        <v>1.9187719859290056</v>
      </c>
      <c r="K19" s="1">
        <f>100*(G19/BC!G20)</f>
        <v>13.034052147771291</v>
      </c>
      <c r="M19" s="1">
        <v>10.45</v>
      </c>
      <c r="N19" s="1">
        <v>138.94999999999999</v>
      </c>
      <c r="O19" s="1">
        <f t="shared" si="1"/>
        <v>8.358996920369556</v>
      </c>
      <c r="P19" s="1">
        <f t="shared" si="2"/>
        <v>96.654145798553131</v>
      </c>
      <c r="Q19" s="1">
        <f t="shared" ref="Q19:R19" si="6">AVERAGE(O8:O19)</f>
        <v>18.78707888386727</v>
      </c>
      <c r="R19" s="1">
        <f t="shared" si="6"/>
        <v>87.623469671675025</v>
      </c>
    </row>
    <row r="20" spans="1:18" x14ac:dyDescent="0.3">
      <c r="A20" s="5">
        <v>34731</v>
      </c>
      <c r="B20" s="2">
        <v>28</v>
      </c>
      <c r="C20" s="2">
        <v>353</v>
      </c>
      <c r="D20" s="2">
        <f t="shared" si="0"/>
        <v>-325</v>
      </c>
      <c r="F20" s="2">
        <f t="shared" si="3"/>
        <v>812</v>
      </c>
      <c r="G20" s="2">
        <f t="shared" si="4"/>
        <v>4587</v>
      </c>
      <c r="H20" s="2">
        <f t="shared" si="5"/>
        <v>-3775</v>
      </c>
      <c r="J20" s="1">
        <f>100*(F20/BC!F21)</f>
        <v>1.8474699672369859</v>
      </c>
      <c r="K20" s="1">
        <f>100*(G20/BC!G21)</f>
        <v>12.541010498687664</v>
      </c>
      <c r="M20" s="1">
        <v>9.4499999999999993</v>
      </c>
      <c r="N20" s="1">
        <v>113.36</v>
      </c>
      <c r="O20" s="1">
        <f t="shared" si="1"/>
        <v>7.5590929088509373</v>
      </c>
      <c r="P20" s="1">
        <f t="shared" si="2"/>
        <v>78.853644963828614</v>
      </c>
      <c r="Q20" s="1">
        <f t="shared" ref="Q20:R20" si="7">AVERAGE(O9:O20)</f>
        <v>18.047834259888813</v>
      </c>
      <c r="R20" s="1">
        <f t="shared" si="7"/>
        <v>87.907507883509552</v>
      </c>
    </row>
    <row r="21" spans="1:18" x14ac:dyDescent="0.3">
      <c r="A21" s="5">
        <v>34759</v>
      </c>
      <c r="B21" s="2">
        <v>47</v>
      </c>
      <c r="C21" s="2">
        <v>429</v>
      </c>
      <c r="D21" s="2">
        <f t="shared" si="0"/>
        <v>-382</v>
      </c>
      <c r="F21" s="2">
        <f t="shared" si="3"/>
        <v>819</v>
      </c>
      <c r="G21" s="2">
        <f t="shared" si="4"/>
        <v>4738</v>
      </c>
      <c r="H21" s="2">
        <f t="shared" si="5"/>
        <v>-3919</v>
      </c>
      <c r="J21" s="1">
        <f>100*(F21/BC!F22)</f>
        <v>1.8445945945945945</v>
      </c>
      <c r="K21" s="1">
        <f>100*(G21/BC!G22)</f>
        <v>12.133784060643311</v>
      </c>
      <c r="M21" s="1">
        <v>15.45</v>
      </c>
      <c r="N21" s="1">
        <v>102.09</v>
      </c>
      <c r="O21" s="1">
        <f t="shared" si="1"/>
        <v>12.358516977962644</v>
      </c>
      <c r="P21" s="1">
        <f t="shared" si="2"/>
        <v>71.014190317195329</v>
      </c>
      <c r="Q21" s="1">
        <f t="shared" ref="Q21:R21" si="8">AVERAGE(O10:O21)</f>
        <v>17.969843618765747</v>
      </c>
      <c r="R21" s="1">
        <f t="shared" si="8"/>
        <v>87.506376368020781</v>
      </c>
    </row>
    <row r="22" spans="1:18" x14ac:dyDescent="0.3">
      <c r="A22" s="5">
        <v>34790</v>
      </c>
      <c r="B22" s="2">
        <v>21</v>
      </c>
      <c r="C22" s="2">
        <v>382</v>
      </c>
      <c r="D22" s="2">
        <f t="shared" si="0"/>
        <v>-361</v>
      </c>
      <c r="F22" s="2">
        <f t="shared" si="3"/>
        <v>786</v>
      </c>
      <c r="G22" s="2">
        <f t="shared" si="4"/>
        <v>4866</v>
      </c>
      <c r="H22" s="2">
        <f t="shared" si="5"/>
        <v>-4080</v>
      </c>
      <c r="J22" s="1">
        <f>100*(F22/BC!F23)</f>
        <v>1.7799316107701715</v>
      </c>
      <c r="K22" s="1">
        <f>100*(G22/BC!G23)</f>
        <v>11.938467577712899</v>
      </c>
      <c r="M22" s="1">
        <v>6.25</v>
      </c>
      <c r="N22" s="1">
        <v>120.59</v>
      </c>
      <c r="O22" s="1">
        <f t="shared" si="1"/>
        <v>4.9994000719913609</v>
      </c>
      <c r="P22" s="1">
        <f t="shared" si="2"/>
        <v>83.882860322760166</v>
      </c>
      <c r="Q22" s="1">
        <f t="shared" ref="Q22:R22" si="9">AVERAGE(O11:O22)</f>
        <v>17.243264141636338</v>
      </c>
      <c r="R22" s="1">
        <f t="shared" si="9"/>
        <v>88.797880727137837</v>
      </c>
    </row>
    <row r="23" spans="1:18" x14ac:dyDescent="0.3">
      <c r="A23" s="5">
        <v>34820</v>
      </c>
      <c r="B23" s="2">
        <v>47</v>
      </c>
      <c r="C23" s="2">
        <v>557</v>
      </c>
      <c r="D23" s="2">
        <f t="shared" si="0"/>
        <v>-510</v>
      </c>
      <c r="F23" s="2">
        <f t="shared" si="3"/>
        <v>746</v>
      </c>
      <c r="G23" s="2">
        <f t="shared" si="4"/>
        <v>5085</v>
      </c>
      <c r="H23" s="2">
        <f t="shared" si="5"/>
        <v>-4339</v>
      </c>
      <c r="J23" s="1">
        <f>100*(F23/BC!F24)</f>
        <v>1.6763291537458991</v>
      </c>
      <c r="K23" s="1">
        <f>100*(G23/BC!G24)</f>
        <v>11.817062118007948</v>
      </c>
      <c r="M23" s="1">
        <v>14.71</v>
      </c>
      <c r="N23" s="1">
        <v>164.26</v>
      </c>
      <c r="O23" s="1">
        <f t="shared" si="1"/>
        <v>11.766588009438868</v>
      </c>
      <c r="P23" s="1">
        <f t="shared" si="2"/>
        <v>114.259877573734</v>
      </c>
      <c r="Q23" s="1">
        <f t="shared" ref="Q23:R23" si="10">AVERAGE(O12:O23)</f>
        <v>16.292044954605448</v>
      </c>
      <c r="R23" s="1">
        <f t="shared" si="10"/>
        <v>91.339732888146912</v>
      </c>
    </row>
    <row r="24" spans="1:18" x14ac:dyDescent="0.3">
      <c r="A24" s="5">
        <v>34851</v>
      </c>
      <c r="B24" s="2">
        <v>33</v>
      </c>
      <c r="C24" s="2">
        <v>672</v>
      </c>
      <c r="D24" s="2">
        <f t="shared" si="0"/>
        <v>-639</v>
      </c>
      <c r="F24" s="2">
        <f t="shared" si="3"/>
        <v>719</v>
      </c>
      <c r="G24" s="2">
        <f t="shared" si="4"/>
        <v>5343</v>
      </c>
      <c r="H24" s="2">
        <f t="shared" si="5"/>
        <v>-4624</v>
      </c>
      <c r="J24" s="1">
        <f>100*(F24/BC!F25)</f>
        <v>1.6015859933619943</v>
      </c>
      <c r="K24" s="1">
        <f>100*(G24/BC!G25)</f>
        <v>11.761209799907547</v>
      </c>
      <c r="M24" s="1">
        <v>9.4499999999999993</v>
      </c>
      <c r="N24" s="1">
        <v>196.67</v>
      </c>
      <c r="O24" s="1">
        <f t="shared" si="1"/>
        <v>7.5590929088509373</v>
      </c>
      <c r="P24" s="1">
        <f t="shared" si="2"/>
        <v>136.80439621591543</v>
      </c>
      <c r="Q24" s="1">
        <f t="shared" ref="Q24:R24" si="11">AVERAGE(O13:O24)</f>
        <v>15.629457798397526</v>
      </c>
      <c r="R24" s="1">
        <f t="shared" si="11"/>
        <v>94.744713411240966</v>
      </c>
    </row>
    <row r="25" spans="1:18" x14ac:dyDescent="0.3">
      <c r="A25" s="5">
        <v>34881</v>
      </c>
      <c r="B25" s="2">
        <v>21</v>
      </c>
      <c r="C25" s="2">
        <v>465</v>
      </c>
      <c r="D25" s="2">
        <f t="shared" si="0"/>
        <v>-444</v>
      </c>
      <c r="F25" s="2">
        <f t="shared" si="3"/>
        <v>646</v>
      </c>
      <c r="G25" s="2">
        <f t="shared" si="4"/>
        <v>5457</v>
      </c>
      <c r="H25" s="2">
        <f t="shared" si="5"/>
        <v>-4811</v>
      </c>
      <c r="J25" s="1">
        <f>100*(F25/BC!F26)</f>
        <v>1.4305011182709981</v>
      </c>
      <c r="K25" s="1">
        <f>100*(G25/BC!G26)</f>
        <v>11.630930559699902</v>
      </c>
      <c r="M25" s="1">
        <v>6.01</v>
      </c>
      <c r="N25" s="1">
        <v>138.66999999999999</v>
      </c>
      <c r="O25" s="1">
        <f t="shared" si="1"/>
        <v>4.8074231092268924</v>
      </c>
      <c r="P25" s="1">
        <f t="shared" si="2"/>
        <v>96.459376739009457</v>
      </c>
      <c r="Q25" s="1">
        <f t="shared" ref="Q25:R25" si="12">AVERAGE(O14:O25)</f>
        <v>14.138969990267837</v>
      </c>
      <c r="R25" s="1">
        <f t="shared" si="12"/>
        <v>96.512126692635889</v>
      </c>
    </row>
    <row r="26" spans="1:18" x14ac:dyDescent="0.3">
      <c r="A26" s="5">
        <v>34912</v>
      </c>
      <c r="B26" s="2">
        <v>59</v>
      </c>
      <c r="C26" s="2">
        <v>417</v>
      </c>
      <c r="D26" s="2">
        <f t="shared" si="0"/>
        <v>-358</v>
      </c>
      <c r="F26" s="2">
        <f t="shared" si="3"/>
        <v>636</v>
      </c>
      <c r="G26" s="2">
        <f t="shared" si="4"/>
        <v>5477</v>
      </c>
      <c r="H26" s="2">
        <f t="shared" si="5"/>
        <v>-4841</v>
      </c>
      <c r="J26" s="1">
        <f>100*(F26/BC!F27)</f>
        <v>1.399801914823374</v>
      </c>
      <c r="K26" s="1">
        <f>100*(G26/BC!G27)</f>
        <v>11.268851716972202</v>
      </c>
      <c r="M26" s="1">
        <v>16.600000000000001</v>
      </c>
      <c r="N26" s="1">
        <v>114.05</v>
      </c>
      <c r="O26" s="1">
        <f t="shared" si="1"/>
        <v>13.278406591209057</v>
      </c>
      <c r="P26" s="1">
        <f t="shared" si="2"/>
        <v>79.333611574846969</v>
      </c>
      <c r="Q26" s="1">
        <f t="shared" ref="Q26:R26" si="13">AVERAGE(O15:O26)</f>
        <v>13.870335559732835</v>
      </c>
      <c r="R26" s="1">
        <f t="shared" si="13"/>
        <v>96.022305694676319</v>
      </c>
    </row>
    <row r="27" spans="1:18" x14ac:dyDescent="0.3">
      <c r="A27" s="5">
        <v>34943</v>
      </c>
      <c r="B27" s="2">
        <v>58</v>
      </c>
      <c r="C27" s="2">
        <v>368</v>
      </c>
      <c r="D27" s="2">
        <f t="shared" si="0"/>
        <v>-310</v>
      </c>
      <c r="F27" s="2">
        <f t="shared" si="3"/>
        <v>571</v>
      </c>
      <c r="G27" s="2">
        <f t="shared" si="4"/>
        <v>5405</v>
      </c>
      <c r="H27" s="2">
        <f t="shared" si="5"/>
        <v>-4834</v>
      </c>
      <c r="J27" s="1">
        <f>100*(F27/BC!F28)</f>
        <v>1.2566021126760565</v>
      </c>
      <c r="K27" s="1">
        <f>100*(G27/BC!G28)</f>
        <v>10.886422687264599</v>
      </c>
      <c r="M27" s="1">
        <v>20.77</v>
      </c>
      <c r="N27" s="1">
        <v>103.06</v>
      </c>
      <c r="O27" s="1">
        <f t="shared" si="1"/>
        <v>16.614006319241692</v>
      </c>
      <c r="P27" s="1">
        <f t="shared" si="2"/>
        <v>71.688925987757372</v>
      </c>
      <c r="Q27" s="1">
        <f t="shared" ref="Q27:R27" si="14">AVERAGE(O16:O27)</f>
        <v>12.832460104787424</v>
      </c>
      <c r="R27" s="1">
        <f t="shared" si="14"/>
        <v>94.274601187163796</v>
      </c>
    </row>
    <row r="28" spans="1:18" x14ac:dyDescent="0.3">
      <c r="A28" s="5">
        <v>34973</v>
      </c>
      <c r="B28" s="2">
        <v>48</v>
      </c>
      <c r="C28" s="2">
        <v>444</v>
      </c>
      <c r="D28" s="2">
        <f t="shared" si="0"/>
        <v>-396</v>
      </c>
      <c r="F28" s="2">
        <f t="shared" si="3"/>
        <v>541</v>
      </c>
      <c r="G28" s="2">
        <f t="shared" si="4"/>
        <v>5459</v>
      </c>
      <c r="H28" s="2">
        <f t="shared" si="5"/>
        <v>-4918</v>
      </c>
      <c r="J28" s="1">
        <f>100*(F28/BC!F29)</f>
        <v>1.1760102602004217</v>
      </c>
      <c r="K28" s="1">
        <f>100*(G28/BC!G29)</f>
        <v>10.801559191911197</v>
      </c>
      <c r="M28" s="1">
        <v>16.739999999999998</v>
      </c>
      <c r="N28" s="1">
        <v>148.27000000000001</v>
      </c>
      <c r="O28" s="1">
        <f t="shared" si="1"/>
        <v>13.390393152821659</v>
      </c>
      <c r="P28" s="1">
        <f t="shared" si="2"/>
        <v>103.13717306622149</v>
      </c>
      <c r="Q28" s="1">
        <f t="shared" ref="Q28:R28" si="15">AVERAGE(O17:O28)</f>
        <v>12.385847031689531</v>
      </c>
      <c r="R28" s="1">
        <f t="shared" si="15"/>
        <v>95.437998516045283</v>
      </c>
    </row>
    <row r="29" spans="1:18" x14ac:dyDescent="0.3">
      <c r="A29" s="5">
        <v>35004</v>
      </c>
      <c r="B29" s="2">
        <v>41</v>
      </c>
      <c r="C29" s="2">
        <v>427</v>
      </c>
      <c r="D29" s="2">
        <f t="shared" si="0"/>
        <v>-386</v>
      </c>
      <c r="F29" s="2">
        <f t="shared" si="3"/>
        <v>474</v>
      </c>
      <c r="G29" s="2">
        <f t="shared" si="4"/>
        <v>5387</v>
      </c>
      <c r="H29" s="2">
        <f t="shared" si="5"/>
        <v>-4913</v>
      </c>
      <c r="J29" s="1">
        <f>100*(F29/BC!F30)</f>
        <v>1.0227640522170676</v>
      </c>
      <c r="K29" s="1">
        <f>100*(G29/BC!G30)</f>
        <v>10.654456992543661</v>
      </c>
      <c r="M29" s="1">
        <v>13.47</v>
      </c>
      <c r="N29" s="1">
        <v>144.79</v>
      </c>
      <c r="O29" s="1">
        <f t="shared" si="1"/>
        <v>10.774707035155782</v>
      </c>
      <c r="P29" s="1">
        <f t="shared" si="2"/>
        <v>100.71647189760714</v>
      </c>
      <c r="Q29" s="1">
        <f t="shared" ref="Q29:R29" si="16">AVERAGE(O18:O29)</f>
        <v>9.9748030236371648</v>
      </c>
      <c r="R29" s="1">
        <f t="shared" si="16"/>
        <v>94.400969207939156</v>
      </c>
    </row>
    <row r="30" spans="1:18" x14ac:dyDescent="0.3">
      <c r="A30" s="5">
        <v>35034</v>
      </c>
      <c r="B30" s="2">
        <v>67</v>
      </c>
      <c r="C30" s="2">
        <v>276</v>
      </c>
      <c r="D30" s="2">
        <f t="shared" si="0"/>
        <v>-209</v>
      </c>
      <c r="F30" s="2">
        <f t="shared" si="3"/>
        <v>507</v>
      </c>
      <c r="G30" s="2">
        <f t="shared" si="4"/>
        <v>5209</v>
      </c>
      <c r="H30" s="2">
        <f t="shared" si="5"/>
        <v>-4702</v>
      </c>
      <c r="J30" s="1">
        <f>100*(F30/BC!F31)</f>
        <v>1.0901819120113534</v>
      </c>
      <c r="K30" s="1">
        <f>100*(G30/BC!G31)</f>
        <v>10.424254552731639</v>
      </c>
      <c r="M30" s="1">
        <v>22.1</v>
      </c>
      <c r="N30" s="1">
        <v>89.99</v>
      </c>
      <c r="O30" s="1">
        <f t="shared" si="1"/>
        <v>17.677878654561454</v>
      </c>
      <c r="P30" s="1">
        <f t="shared" si="2"/>
        <v>62.597384529771844</v>
      </c>
      <c r="Q30" s="1">
        <f t="shared" ref="Q30:R30" si="17">AVERAGE(O19:O30)</f>
        <v>10.762041888306738</v>
      </c>
      <c r="R30" s="1">
        <f t="shared" si="17"/>
        <v>91.283504915600091</v>
      </c>
    </row>
    <row r="31" spans="1:18" x14ac:dyDescent="0.3">
      <c r="A31" s="5">
        <v>35065</v>
      </c>
      <c r="B31" s="2">
        <v>57.4</v>
      </c>
      <c r="C31" s="2">
        <v>331.7</v>
      </c>
      <c r="D31" s="2">
        <f t="shared" si="0"/>
        <v>-274.3</v>
      </c>
      <c r="F31" s="2">
        <f t="shared" si="3"/>
        <v>527.4</v>
      </c>
      <c r="G31" s="2">
        <f t="shared" si="4"/>
        <v>5121.7</v>
      </c>
      <c r="H31" s="2">
        <f t="shared" si="5"/>
        <v>-4594.3</v>
      </c>
      <c r="J31" s="1">
        <f>100*(F31/BC!F32)</f>
        <v>1.1221515351390454</v>
      </c>
      <c r="K31" s="1">
        <f>100*(G31/BC!G32)</f>
        <v>10.2176922862079</v>
      </c>
      <c r="M31" s="1">
        <v>18.64</v>
      </c>
      <c r="N31" s="1">
        <v>103.19</v>
      </c>
      <c r="O31" s="1">
        <f t="shared" si="1"/>
        <v>14.910210774707036</v>
      </c>
      <c r="P31" s="1">
        <f t="shared" si="2"/>
        <v>71.779354479688379</v>
      </c>
      <c r="Q31" s="1">
        <f t="shared" ref="Q31:R31" si="18">AVERAGE(O20:O31)</f>
        <v>11.307976376168192</v>
      </c>
      <c r="R31" s="1">
        <f t="shared" si="18"/>
        <v>89.210605639028017</v>
      </c>
    </row>
    <row r="32" spans="1:18" x14ac:dyDescent="0.3">
      <c r="A32" s="5">
        <v>35096</v>
      </c>
      <c r="B32" s="2">
        <v>53</v>
      </c>
      <c r="C32" s="2">
        <v>378.9</v>
      </c>
      <c r="D32" s="2">
        <f t="shared" si="0"/>
        <v>-325.89999999999998</v>
      </c>
      <c r="F32" s="2">
        <f t="shared" si="3"/>
        <v>552.4</v>
      </c>
      <c r="G32" s="2">
        <f t="shared" si="4"/>
        <v>5147.5999999999995</v>
      </c>
      <c r="H32" s="2">
        <f t="shared" si="5"/>
        <v>-4595.2</v>
      </c>
      <c r="J32" s="1">
        <f>100*(F32/BC!F33)</f>
        <v>1.1641311059456247</v>
      </c>
      <c r="K32" s="1">
        <f>100*(G32/BC!G33)</f>
        <v>10.388991818134112</v>
      </c>
      <c r="M32" s="1">
        <v>14.95</v>
      </c>
      <c r="N32" s="1">
        <v>119.15</v>
      </c>
      <c r="O32" s="1">
        <f t="shared" si="1"/>
        <v>11.958564972203336</v>
      </c>
      <c r="P32" s="1">
        <f t="shared" si="2"/>
        <v>82.881190873678364</v>
      </c>
      <c r="Q32" s="1">
        <f t="shared" ref="Q32:R32" si="19">AVERAGE(O21:O32)</f>
        <v>11.674599048114226</v>
      </c>
      <c r="R32" s="1">
        <f t="shared" si="19"/>
        <v>89.546234464848837</v>
      </c>
    </row>
    <row r="33" spans="1:18" x14ac:dyDescent="0.3">
      <c r="A33" s="5">
        <v>35125</v>
      </c>
      <c r="B33" s="2">
        <v>47.3</v>
      </c>
      <c r="C33" s="2">
        <v>461.3</v>
      </c>
      <c r="D33" s="2">
        <f t="shared" si="0"/>
        <v>-414</v>
      </c>
      <c r="F33" s="2">
        <f t="shared" si="3"/>
        <v>552.69999999999993</v>
      </c>
      <c r="G33" s="2">
        <f t="shared" si="4"/>
        <v>5179.8999999999996</v>
      </c>
      <c r="H33" s="2">
        <f t="shared" si="5"/>
        <v>-4627.2</v>
      </c>
      <c r="J33" s="1">
        <f>100*(F33/BC!F34)</f>
        <v>1.1744381735967089</v>
      </c>
      <c r="K33" s="1">
        <f>100*(G33/BC!G34)</f>
        <v>10.635471419185279</v>
      </c>
      <c r="M33" s="1">
        <v>14.73</v>
      </c>
      <c r="N33" s="1">
        <v>140.1</v>
      </c>
      <c r="O33" s="1">
        <f t="shared" si="1"/>
        <v>11.782586089669239</v>
      </c>
      <c r="P33" s="1">
        <f t="shared" si="2"/>
        <v>97.454090150250423</v>
      </c>
      <c r="Q33" s="1">
        <f t="shared" ref="Q33:R33" si="20">AVERAGE(O22:O33)</f>
        <v>11.626604807423112</v>
      </c>
      <c r="R33" s="1">
        <f t="shared" si="20"/>
        <v>91.749559450936758</v>
      </c>
    </row>
    <row r="34" spans="1:18" x14ac:dyDescent="0.3">
      <c r="A34" s="5">
        <v>35156</v>
      </c>
      <c r="B34" s="2">
        <v>20.399999999999999</v>
      </c>
      <c r="C34" s="2">
        <v>632.20000000000005</v>
      </c>
      <c r="D34" s="2">
        <f t="shared" si="0"/>
        <v>-611.80000000000007</v>
      </c>
      <c r="F34" s="2">
        <f t="shared" si="3"/>
        <v>552.09999999999991</v>
      </c>
      <c r="G34" s="2">
        <f t="shared" si="4"/>
        <v>5430.0999999999995</v>
      </c>
      <c r="H34" s="2">
        <f t="shared" si="5"/>
        <v>-4878</v>
      </c>
      <c r="J34" s="1">
        <f>100*(F34/BC!F35)</f>
        <v>1.1516935381252071</v>
      </c>
      <c r="K34" s="1">
        <f>100*(G34/BC!G35)</f>
        <v>11.101139123537248</v>
      </c>
      <c r="M34" s="1">
        <v>5.45</v>
      </c>
      <c r="N34" s="1">
        <v>153.9</v>
      </c>
      <c r="O34" s="1">
        <f t="shared" si="1"/>
        <v>4.3594768627764671</v>
      </c>
      <c r="P34" s="1">
        <f t="shared" si="2"/>
        <v>107.0534223706177</v>
      </c>
      <c r="Q34" s="1">
        <f t="shared" ref="Q34:R34" si="21">AVERAGE(O23:O34)</f>
        <v>11.573277873321869</v>
      </c>
      <c r="R34" s="1">
        <f t="shared" si="21"/>
        <v>93.68043962159156</v>
      </c>
    </row>
    <row r="35" spans="1:18" x14ac:dyDescent="0.3">
      <c r="A35" s="5">
        <v>35186</v>
      </c>
      <c r="B35" s="2">
        <v>34</v>
      </c>
      <c r="C35" s="2">
        <v>458</v>
      </c>
      <c r="D35" s="2">
        <f t="shared" si="0"/>
        <v>-424</v>
      </c>
      <c r="F35" s="2">
        <f t="shared" si="3"/>
        <v>539.09999999999991</v>
      </c>
      <c r="G35" s="2">
        <f t="shared" si="4"/>
        <v>5331.0999999999995</v>
      </c>
      <c r="H35" s="2">
        <f t="shared" si="5"/>
        <v>-4792</v>
      </c>
      <c r="J35" s="1">
        <f>100*(F35/BC!F36)</f>
        <v>1.1175627968299442</v>
      </c>
      <c r="K35" s="1">
        <f>100*(G35/BC!G36)</f>
        <v>11.045020407317628</v>
      </c>
      <c r="M35" s="1">
        <v>9.27</v>
      </c>
      <c r="N35" s="1">
        <v>113.87</v>
      </c>
      <c r="O35" s="1">
        <f t="shared" si="1"/>
        <v>7.4151101867775866</v>
      </c>
      <c r="P35" s="1">
        <f t="shared" si="2"/>
        <v>79.208402893711749</v>
      </c>
      <c r="Q35" s="1">
        <f t="shared" ref="Q35:R35" si="22">AVERAGE(O24:O35)</f>
        <v>11.210654721433428</v>
      </c>
      <c r="R35" s="1">
        <f t="shared" si="22"/>
        <v>90.75948339825635</v>
      </c>
    </row>
    <row r="36" spans="1:18" x14ac:dyDescent="0.3">
      <c r="A36" s="5">
        <v>35217</v>
      </c>
      <c r="B36" s="2">
        <v>20.9</v>
      </c>
      <c r="C36" s="2">
        <v>449.1</v>
      </c>
      <c r="D36" s="2">
        <f t="shared" si="0"/>
        <v>-428.20000000000005</v>
      </c>
      <c r="F36" s="2">
        <f t="shared" si="3"/>
        <v>527</v>
      </c>
      <c r="G36" s="2">
        <f t="shared" si="4"/>
        <v>5108.2000000000007</v>
      </c>
      <c r="H36" s="2">
        <f t="shared" si="5"/>
        <v>-4581.2000000000007</v>
      </c>
      <c r="J36" s="1">
        <f>100*(F36/BC!F37)</f>
        <v>1.0988369426060989</v>
      </c>
      <c r="K36" s="1">
        <f>100*(G36/BC!G37)</f>
        <v>10.745531460161262</v>
      </c>
      <c r="M36" s="1">
        <v>5.69</v>
      </c>
      <c r="N36" s="1">
        <v>110.14</v>
      </c>
      <c r="O36" s="1">
        <f t="shared" si="1"/>
        <v>4.5514538255409347</v>
      </c>
      <c r="P36" s="1">
        <f t="shared" si="2"/>
        <v>76.613800779076243</v>
      </c>
      <c r="Q36" s="1">
        <f t="shared" ref="Q36:R36" si="23">AVERAGE(O25:O36)</f>
        <v>10.960018131157595</v>
      </c>
      <c r="R36" s="1">
        <f t="shared" si="23"/>
        <v>85.743600445186431</v>
      </c>
    </row>
    <row r="37" spans="1:18" x14ac:dyDescent="0.3">
      <c r="A37" s="5">
        <v>35247</v>
      </c>
      <c r="B37" s="2">
        <v>42.8</v>
      </c>
      <c r="C37" s="2">
        <v>583.6</v>
      </c>
      <c r="D37" s="2">
        <f t="shared" si="0"/>
        <v>-540.80000000000007</v>
      </c>
      <c r="F37" s="2">
        <f t="shared" si="3"/>
        <v>548.79999999999995</v>
      </c>
      <c r="G37" s="2">
        <f t="shared" si="4"/>
        <v>5226.8000000000011</v>
      </c>
      <c r="H37" s="2">
        <f t="shared" si="5"/>
        <v>-4678.0000000000009</v>
      </c>
      <c r="J37" s="1">
        <f>100*(F37/BC!F38)</f>
        <v>1.1335376785611009</v>
      </c>
      <c r="K37" s="1">
        <f>100*(G37/BC!G38)</f>
        <v>10.812174970729266</v>
      </c>
      <c r="M37" s="1">
        <v>11.07</v>
      </c>
      <c r="N37" s="1">
        <v>162.07</v>
      </c>
      <c r="O37" s="1">
        <f t="shared" si="1"/>
        <v>8.8549374075110983</v>
      </c>
      <c r="P37" s="1">
        <f t="shared" si="2"/>
        <v>112.73650528658877</v>
      </c>
      <c r="Q37" s="1">
        <f t="shared" ref="Q37:R37" si="24">AVERAGE(O26:O37)</f>
        <v>11.297310989347944</v>
      </c>
      <c r="R37" s="1">
        <f t="shared" si="24"/>
        <v>87.100027824151368</v>
      </c>
    </row>
    <row r="38" spans="1:18" x14ac:dyDescent="0.3">
      <c r="A38" s="5">
        <v>35278</v>
      </c>
      <c r="B38" s="2">
        <v>77.900000000000006</v>
      </c>
      <c r="C38" s="2">
        <v>450</v>
      </c>
      <c r="D38" s="2">
        <f t="shared" si="0"/>
        <v>-372.1</v>
      </c>
      <c r="F38" s="2">
        <f t="shared" si="3"/>
        <v>567.69999999999993</v>
      </c>
      <c r="G38" s="2">
        <f t="shared" si="4"/>
        <v>5259.8000000000011</v>
      </c>
      <c r="H38" s="2">
        <f t="shared" si="5"/>
        <v>-4692.1000000000013</v>
      </c>
      <c r="J38" s="1">
        <f>100*(F38/BC!F39)</f>
        <v>1.1768827636532495</v>
      </c>
      <c r="K38" s="1">
        <f>100*(G38/BC!G39)</f>
        <v>10.835475790236991</v>
      </c>
      <c r="M38" s="1">
        <v>20.85</v>
      </c>
      <c r="N38" s="1">
        <v>106.75</v>
      </c>
      <c r="O38" s="1">
        <f t="shared" si="1"/>
        <v>16.677998640163182</v>
      </c>
      <c r="P38" s="1">
        <f t="shared" si="2"/>
        <v>74.255703951029503</v>
      </c>
      <c r="Q38" s="1">
        <f t="shared" ref="Q38:R38" si="25">AVERAGE(O27:O38)</f>
        <v>11.580610326760786</v>
      </c>
      <c r="R38" s="1">
        <f t="shared" si="25"/>
        <v>86.676868855499904</v>
      </c>
    </row>
    <row r="39" spans="1:18" x14ac:dyDescent="0.3">
      <c r="A39" s="5">
        <v>35309</v>
      </c>
      <c r="B39" s="2">
        <v>41.4</v>
      </c>
      <c r="C39" s="2">
        <v>710.8</v>
      </c>
      <c r="D39" s="2">
        <f t="shared" si="0"/>
        <v>-669.4</v>
      </c>
      <c r="F39" s="2">
        <f t="shared" si="3"/>
        <v>551.09999999999991</v>
      </c>
      <c r="G39" s="2">
        <f t="shared" si="4"/>
        <v>5602.6</v>
      </c>
      <c r="H39" s="2">
        <f t="shared" si="5"/>
        <v>-5051.5</v>
      </c>
      <c r="J39" s="1">
        <f>100*(F39/BC!F40)</f>
        <v>1.1436955623948082</v>
      </c>
      <c r="K39" s="1">
        <f>100*(G39/BC!G40)</f>
        <v>11.294721966304932</v>
      </c>
      <c r="M39" s="1">
        <v>10.39</v>
      </c>
      <c r="N39" s="1">
        <v>185.84</v>
      </c>
      <c r="O39" s="1">
        <f t="shared" si="1"/>
        <v>8.3110026796784382</v>
      </c>
      <c r="P39" s="1">
        <f t="shared" si="2"/>
        <v>129.27100723427935</v>
      </c>
      <c r="Q39" s="1">
        <f t="shared" ref="Q39:R39" si="26">AVERAGE(O28:O39)</f>
        <v>10.888693356797184</v>
      </c>
      <c r="R39" s="1">
        <f t="shared" si="26"/>
        <v>91.475375626043402</v>
      </c>
    </row>
    <row r="40" spans="1:18" x14ac:dyDescent="0.3">
      <c r="A40" s="5">
        <v>35339</v>
      </c>
      <c r="B40" s="2">
        <v>47.5</v>
      </c>
      <c r="C40" s="2">
        <v>706</v>
      </c>
      <c r="D40" s="2">
        <f t="shared" si="0"/>
        <v>-658.5</v>
      </c>
      <c r="F40" s="2">
        <f t="shared" si="3"/>
        <v>550.59999999999991</v>
      </c>
      <c r="G40" s="2">
        <f t="shared" si="4"/>
        <v>5864.5999999999995</v>
      </c>
      <c r="H40" s="2">
        <f t="shared" si="5"/>
        <v>-5314</v>
      </c>
      <c r="J40" s="1">
        <f>100*(F40/BC!F41)</f>
        <v>1.1478270295962589</v>
      </c>
      <c r="K40" s="1">
        <f>100*(G40/BC!G41)</f>
        <v>11.493716731602918</v>
      </c>
      <c r="M40" s="1">
        <v>11.38</v>
      </c>
      <c r="N40" s="1">
        <v>174.69</v>
      </c>
      <c r="O40" s="1">
        <f t="shared" si="1"/>
        <v>9.1029076510818694</v>
      </c>
      <c r="P40" s="1">
        <f t="shared" si="2"/>
        <v>121.51502504173624</v>
      </c>
      <c r="Q40" s="1">
        <f t="shared" ref="Q40:R40" si="27">AVERAGE(O29:O40)</f>
        <v>10.531402898318868</v>
      </c>
      <c r="R40" s="1">
        <f t="shared" si="27"/>
        <v>93.006863290669642</v>
      </c>
    </row>
    <row r="41" spans="1:18" x14ac:dyDescent="0.3">
      <c r="A41" s="5">
        <v>35370</v>
      </c>
      <c r="B41" s="2">
        <v>32.799999999999997</v>
      </c>
      <c r="C41" s="2">
        <v>613.79999999999995</v>
      </c>
      <c r="D41" s="2">
        <f t="shared" si="0"/>
        <v>-581</v>
      </c>
      <c r="F41" s="2">
        <f t="shared" si="3"/>
        <v>542.4</v>
      </c>
      <c r="G41" s="2">
        <f t="shared" si="4"/>
        <v>6051.4000000000005</v>
      </c>
      <c r="H41" s="2">
        <f t="shared" si="5"/>
        <v>-5509.0000000000009</v>
      </c>
      <c r="J41" s="1">
        <f>100*(F41/BC!F42)</f>
        <v>1.1339594082671993</v>
      </c>
      <c r="K41" s="1">
        <f>100*(G41/BC!G42)</f>
        <v>11.717731894483485</v>
      </c>
      <c r="M41" s="1">
        <v>7.98</v>
      </c>
      <c r="N41" s="1">
        <v>156.05000000000001</v>
      </c>
      <c r="O41" s="1">
        <f t="shared" si="1"/>
        <v>6.38323401191857</v>
      </c>
      <c r="P41" s="1">
        <f t="shared" si="2"/>
        <v>108.54897050639957</v>
      </c>
      <c r="Q41" s="1">
        <f t="shared" ref="Q41:R41" si="28">AVERAGE(O30:O41)</f>
        <v>10.165446813049101</v>
      </c>
      <c r="R41" s="1">
        <f t="shared" si="28"/>
        <v>93.659571508069007</v>
      </c>
    </row>
    <row r="42" spans="1:18" x14ac:dyDescent="0.3">
      <c r="A42" s="5">
        <v>35400</v>
      </c>
      <c r="B42" s="2">
        <v>31.6</v>
      </c>
      <c r="C42" s="2">
        <v>693.8</v>
      </c>
      <c r="D42" s="2">
        <f t="shared" si="0"/>
        <v>-662.19999999999993</v>
      </c>
      <c r="F42" s="2">
        <f t="shared" si="3"/>
        <v>507.00000000000006</v>
      </c>
      <c r="G42" s="2">
        <f t="shared" si="4"/>
        <v>6469.2</v>
      </c>
      <c r="H42" s="2">
        <f t="shared" si="5"/>
        <v>-5962.2</v>
      </c>
      <c r="J42" s="1">
        <f>100*(F42/BC!F43)</f>
        <v>1.0618534893510965</v>
      </c>
      <c r="K42" s="1">
        <f>100*(G42/BC!G43)</f>
        <v>12.126915333540786</v>
      </c>
      <c r="M42" s="1">
        <v>7.71</v>
      </c>
      <c r="N42" s="1">
        <v>142.74</v>
      </c>
      <c r="O42" s="1">
        <f t="shared" si="1"/>
        <v>6.1672599288085426</v>
      </c>
      <c r="P42" s="1">
        <f t="shared" si="2"/>
        <v>99.29048414023373</v>
      </c>
      <c r="Q42" s="1">
        <f t="shared" ref="Q42:R42" si="29">AVERAGE(O31:O42)</f>
        <v>9.2062285859030251</v>
      </c>
      <c r="R42" s="1">
        <f t="shared" si="29"/>
        <v>96.717329808940846</v>
      </c>
    </row>
    <row r="43" spans="1:18" x14ac:dyDescent="0.3">
      <c r="A43" s="5">
        <v>35431</v>
      </c>
      <c r="B43" s="2">
        <v>36.799999999999997</v>
      </c>
      <c r="C43" s="2">
        <v>18.3</v>
      </c>
      <c r="D43" s="2">
        <f t="shared" si="0"/>
        <v>18.499999999999996</v>
      </c>
      <c r="F43" s="2">
        <f t="shared" si="3"/>
        <v>486.4</v>
      </c>
      <c r="G43" s="2">
        <f t="shared" si="4"/>
        <v>6155.8</v>
      </c>
      <c r="H43" s="2">
        <f t="shared" si="5"/>
        <v>-5669.4000000000005</v>
      </c>
      <c r="J43" s="1">
        <f>100*(F43/BC!F44)</f>
        <v>1.0142144321212387</v>
      </c>
      <c r="K43" s="1">
        <f>100*(G43/BC!G44)</f>
        <v>11.74365343268833</v>
      </c>
      <c r="M43" s="1">
        <v>8.17</v>
      </c>
      <c r="N43" s="1">
        <v>3.71</v>
      </c>
      <c r="O43" s="1">
        <f t="shared" si="1"/>
        <v>6.5352157741071073</v>
      </c>
      <c r="P43" s="1">
        <f t="shared" si="2"/>
        <v>2.5806900389538119</v>
      </c>
      <c r="Q43" s="1">
        <f t="shared" ref="Q43:R43" si="30">AVERAGE(O32:O43)</f>
        <v>8.5083123358530308</v>
      </c>
      <c r="R43" s="1">
        <f t="shared" si="30"/>
        <v>90.950774438879606</v>
      </c>
    </row>
    <row r="44" spans="1:18" x14ac:dyDescent="0.3">
      <c r="A44" s="5">
        <v>35462</v>
      </c>
      <c r="B44" s="2">
        <v>23</v>
      </c>
      <c r="C44" s="2">
        <v>524.6</v>
      </c>
      <c r="D44" s="2">
        <f t="shared" si="0"/>
        <v>-501.6</v>
      </c>
      <c r="F44" s="2">
        <f t="shared" si="3"/>
        <v>456.40000000000003</v>
      </c>
      <c r="G44" s="2">
        <f t="shared" si="4"/>
        <v>6301.5000000000009</v>
      </c>
      <c r="H44" s="2">
        <f t="shared" si="5"/>
        <v>-5845.1000000000013</v>
      </c>
      <c r="J44" s="1">
        <f>100*(F44/BC!F45)</f>
        <v>0.95681542309313028</v>
      </c>
      <c r="K44" s="1">
        <f>100*(G44/BC!G45)</f>
        <v>11.817491349967653</v>
      </c>
      <c r="M44" s="1">
        <v>4.59</v>
      </c>
      <c r="N44" s="1">
        <v>103.74</v>
      </c>
      <c r="O44" s="1">
        <f t="shared" si="1"/>
        <v>3.6715594128704554</v>
      </c>
      <c r="P44" s="1">
        <f t="shared" si="2"/>
        <v>72.16193656093489</v>
      </c>
      <c r="Q44" s="1">
        <f t="shared" ref="Q44:R44" si="31">AVERAGE(O33:O44)</f>
        <v>7.8177285392419575</v>
      </c>
      <c r="R44" s="1">
        <f t="shared" si="31"/>
        <v>90.057503246150986</v>
      </c>
    </row>
    <row r="45" spans="1:18" x14ac:dyDescent="0.3">
      <c r="A45" s="5">
        <v>35490</v>
      </c>
      <c r="B45" s="2">
        <v>11</v>
      </c>
      <c r="C45" s="2">
        <v>655.29999999999995</v>
      </c>
      <c r="D45" s="2">
        <f t="shared" si="0"/>
        <v>-644.29999999999995</v>
      </c>
      <c r="F45" s="2">
        <f t="shared" si="3"/>
        <v>420.1</v>
      </c>
      <c r="G45" s="2">
        <f t="shared" si="4"/>
        <v>6495.5000000000009</v>
      </c>
      <c r="H45" s="2">
        <f t="shared" si="5"/>
        <v>-6075.4000000000005</v>
      </c>
      <c r="J45" s="1">
        <f>100*(F45/BC!F46)</f>
        <v>0.87306387020214937</v>
      </c>
      <c r="K45" s="1">
        <f>100*(G45/BC!G46)</f>
        <v>11.989936243184079</v>
      </c>
      <c r="M45" s="1">
        <v>2.74</v>
      </c>
      <c r="N45" s="1">
        <v>142.69</v>
      </c>
      <c r="O45" s="1">
        <f t="shared" si="1"/>
        <v>2.1917369915610125</v>
      </c>
      <c r="P45" s="1">
        <f t="shared" si="2"/>
        <v>99.255703951029503</v>
      </c>
      <c r="Q45" s="1">
        <f t="shared" ref="Q45:R45" si="32">AVERAGE(O34:O45)</f>
        <v>7.0184911143996054</v>
      </c>
      <c r="R45" s="1">
        <f t="shared" si="32"/>
        <v>90.207637729549262</v>
      </c>
    </row>
    <row r="46" spans="1:18" x14ac:dyDescent="0.3">
      <c r="A46" s="5">
        <v>35521</v>
      </c>
      <c r="B46" s="2">
        <v>36.1</v>
      </c>
      <c r="C46" s="2">
        <v>732.2</v>
      </c>
      <c r="D46" s="2">
        <f t="shared" si="0"/>
        <v>-696.1</v>
      </c>
      <c r="F46" s="2">
        <f t="shared" si="3"/>
        <v>435.80000000000007</v>
      </c>
      <c r="G46" s="2">
        <f t="shared" si="4"/>
        <v>6595.5000000000009</v>
      </c>
      <c r="H46" s="2">
        <f t="shared" si="5"/>
        <v>-6159.7000000000007</v>
      </c>
      <c r="J46" s="1">
        <f>100*(F46/BC!F47)</f>
        <v>0.89901269509895743</v>
      </c>
      <c r="K46" s="1">
        <f>100*(G46/BC!G47)</f>
        <v>11.854862192057579</v>
      </c>
      <c r="M46" s="1">
        <v>9.9499999999999993</v>
      </c>
      <c r="N46" s="1">
        <v>175.77</v>
      </c>
      <c r="O46" s="1">
        <f t="shared" si="1"/>
        <v>7.9590449146102458</v>
      </c>
      <c r="P46" s="1">
        <f t="shared" si="2"/>
        <v>122.26627712854759</v>
      </c>
      <c r="Q46" s="1">
        <f t="shared" ref="Q46:R46" si="33">AVERAGE(O35:O46)</f>
        <v>7.3184551187190863</v>
      </c>
      <c r="R46" s="1">
        <f t="shared" si="33"/>
        <v>91.47537562604343</v>
      </c>
    </row>
    <row r="47" spans="1:18" x14ac:dyDescent="0.3">
      <c r="A47" s="5">
        <v>35551</v>
      </c>
      <c r="B47" s="2">
        <v>11.2</v>
      </c>
      <c r="C47" s="2">
        <v>379.6</v>
      </c>
      <c r="D47" s="2">
        <f t="shared" si="0"/>
        <v>-368.40000000000003</v>
      </c>
      <c r="F47" s="2">
        <f t="shared" si="3"/>
        <v>413.00000000000006</v>
      </c>
      <c r="G47" s="2">
        <f t="shared" si="4"/>
        <v>6517.1000000000013</v>
      </c>
      <c r="H47" s="2">
        <f t="shared" si="5"/>
        <v>-6104.1000000000013</v>
      </c>
      <c r="J47" s="1">
        <f>100*(F47/BC!F48)</f>
        <v>0.84930842028633835</v>
      </c>
      <c r="K47" s="1">
        <f>100*(G47/BC!G48)</f>
        <v>11.615339784022517</v>
      </c>
      <c r="M47" s="1">
        <v>2.1800000000000002</v>
      </c>
      <c r="N47" s="1">
        <v>94.38</v>
      </c>
      <c r="O47" s="1">
        <f t="shared" si="1"/>
        <v>1.743790745110587</v>
      </c>
      <c r="P47" s="1">
        <f t="shared" si="2"/>
        <v>65.651085141903181</v>
      </c>
      <c r="Q47" s="1">
        <f t="shared" ref="Q47:R47" si="34">AVERAGE(O36:O47)</f>
        <v>6.8458451652468364</v>
      </c>
      <c r="R47" s="1">
        <f t="shared" si="34"/>
        <v>90.34559914672603</v>
      </c>
    </row>
    <row r="48" spans="1:18" x14ac:dyDescent="0.3">
      <c r="A48" s="5">
        <v>35582</v>
      </c>
      <c r="B48" s="2">
        <v>24.4</v>
      </c>
      <c r="C48" s="2">
        <v>563.20000000000005</v>
      </c>
      <c r="D48" s="2">
        <f t="shared" si="0"/>
        <v>-538.80000000000007</v>
      </c>
      <c r="F48" s="2">
        <f t="shared" si="3"/>
        <v>416.5</v>
      </c>
      <c r="G48" s="2">
        <f t="shared" si="4"/>
        <v>6631.2000000000007</v>
      </c>
      <c r="H48" s="2">
        <f t="shared" si="5"/>
        <v>-6214.7000000000007</v>
      </c>
      <c r="J48" s="1">
        <f>100*(F48/BC!F49)</f>
        <v>0.83920000967145292</v>
      </c>
      <c r="K48" s="1">
        <f>100*(G48/BC!G49)</f>
        <v>11.603575984419377</v>
      </c>
      <c r="M48" s="1">
        <v>6.22</v>
      </c>
      <c r="N48" s="1">
        <v>142.54</v>
      </c>
      <c r="O48" s="1">
        <f t="shared" si="1"/>
        <v>4.975402951645802</v>
      </c>
      <c r="P48" s="1">
        <f t="shared" si="2"/>
        <v>99.151363383416808</v>
      </c>
      <c r="Q48" s="1">
        <f t="shared" ref="Q48:R48" si="35">AVERAGE(O37:O48)</f>
        <v>6.8811742590889091</v>
      </c>
      <c r="R48" s="1">
        <f t="shared" si="35"/>
        <v>92.22372936375443</v>
      </c>
    </row>
    <row r="49" spans="1:18" x14ac:dyDescent="0.3">
      <c r="A49" s="5">
        <v>35612</v>
      </c>
      <c r="B49" s="2">
        <v>49.4</v>
      </c>
      <c r="C49" s="2">
        <v>391.3</v>
      </c>
      <c r="D49" s="2">
        <f t="shared" si="0"/>
        <v>-341.90000000000003</v>
      </c>
      <c r="F49" s="2">
        <f t="shared" si="3"/>
        <v>423.09999999999997</v>
      </c>
      <c r="G49" s="2">
        <f t="shared" si="4"/>
        <v>6438.9</v>
      </c>
      <c r="H49" s="2">
        <f t="shared" si="5"/>
        <v>-6015.7999999999993</v>
      </c>
      <c r="J49" s="1">
        <f>100*(F49/BC!F50)</f>
        <v>0.83932925075333331</v>
      </c>
      <c r="K49" s="1">
        <f>100*(G49/BC!G50)</f>
        <v>11.077887065389623</v>
      </c>
      <c r="M49" s="1">
        <v>12.98</v>
      </c>
      <c r="N49" s="1">
        <v>105.16</v>
      </c>
      <c r="O49" s="1">
        <f t="shared" si="1"/>
        <v>10.382754069511659</v>
      </c>
      <c r="P49" s="1">
        <f t="shared" si="2"/>
        <v>73.149693934335005</v>
      </c>
      <c r="Q49" s="1">
        <f t="shared" ref="Q49:R49" si="36">AVERAGE(O38:O49)</f>
        <v>7.0084923142556228</v>
      </c>
      <c r="R49" s="1">
        <f t="shared" si="36"/>
        <v>88.924828417733281</v>
      </c>
    </row>
    <row r="50" spans="1:18" x14ac:dyDescent="0.3">
      <c r="A50" s="5">
        <v>35643</v>
      </c>
      <c r="B50" s="2">
        <v>48.4</v>
      </c>
      <c r="C50" s="2">
        <v>560.70000000000005</v>
      </c>
      <c r="D50" s="2">
        <f t="shared" si="0"/>
        <v>-512.30000000000007</v>
      </c>
      <c r="F50" s="2">
        <f t="shared" si="3"/>
        <v>393.59999999999997</v>
      </c>
      <c r="G50" s="2">
        <f t="shared" si="4"/>
        <v>6549.5999999999995</v>
      </c>
      <c r="H50" s="2">
        <f t="shared" si="5"/>
        <v>-6155.9999999999991</v>
      </c>
      <c r="J50" s="1">
        <f>100*(F50/BC!F51)</f>
        <v>0.77022877908171372</v>
      </c>
      <c r="K50" s="1">
        <f>100*(G50/BC!G51)</f>
        <v>11.132735811693994</v>
      </c>
      <c r="M50" s="1">
        <v>13.54</v>
      </c>
      <c r="N50" s="1">
        <v>153.94999999999999</v>
      </c>
      <c r="O50" s="1">
        <f t="shared" si="1"/>
        <v>10.830700315962085</v>
      </c>
      <c r="P50" s="1">
        <f t="shared" si="2"/>
        <v>107.08820255982192</v>
      </c>
      <c r="Q50" s="1">
        <f t="shared" ref="Q50:R50" si="37">AVERAGE(O39:O50)</f>
        <v>6.5212174539055328</v>
      </c>
      <c r="R50" s="1">
        <f t="shared" si="37"/>
        <v>91.660869968465974</v>
      </c>
    </row>
    <row r="51" spans="1:18" x14ac:dyDescent="0.3">
      <c r="A51" s="5">
        <v>35674</v>
      </c>
      <c r="B51" s="2">
        <v>36.5</v>
      </c>
      <c r="C51" s="2">
        <v>569.4</v>
      </c>
      <c r="D51" s="2">
        <f t="shared" si="0"/>
        <v>-532.9</v>
      </c>
      <c r="F51" s="2">
        <f t="shared" si="3"/>
        <v>388.69999999999993</v>
      </c>
      <c r="G51" s="2">
        <f t="shared" si="4"/>
        <v>6408.2</v>
      </c>
      <c r="H51" s="2">
        <f t="shared" si="5"/>
        <v>-6019.5</v>
      </c>
      <c r="J51" s="1">
        <f>100*(F51/BC!F52)</f>
        <v>0.75366702537106511</v>
      </c>
      <c r="K51" s="1">
        <f>100*(G51/BC!G52)</f>
        <v>10.766627855595935</v>
      </c>
      <c r="M51" s="1">
        <v>9.01</v>
      </c>
      <c r="N51" s="1">
        <v>154.33000000000001</v>
      </c>
      <c r="O51" s="1">
        <f t="shared" si="1"/>
        <v>7.2071351437827458</v>
      </c>
      <c r="P51" s="1">
        <f t="shared" si="2"/>
        <v>107.35253199777409</v>
      </c>
      <c r="Q51" s="1">
        <f t="shared" ref="Q51:R51" si="38">AVERAGE(O40:O51)</f>
        <v>6.4292284925808909</v>
      </c>
      <c r="R51" s="1">
        <f t="shared" si="38"/>
        <v>89.834330365423867</v>
      </c>
    </row>
    <row r="52" spans="1:18" x14ac:dyDescent="0.3">
      <c r="A52" s="5">
        <v>35704</v>
      </c>
      <c r="B52" s="2">
        <v>44</v>
      </c>
      <c r="C52" s="2">
        <v>556.29999999999995</v>
      </c>
      <c r="D52" s="2">
        <f t="shared" si="0"/>
        <v>-512.29999999999995</v>
      </c>
      <c r="F52" s="2">
        <f t="shared" si="3"/>
        <v>385.19999999999993</v>
      </c>
      <c r="G52" s="2">
        <f t="shared" si="4"/>
        <v>6258.5</v>
      </c>
      <c r="H52" s="2">
        <f t="shared" si="5"/>
        <v>-5873.3</v>
      </c>
      <c r="J52" s="1">
        <f>100*(F52/BC!F53)</f>
        <v>0.73822519318042445</v>
      </c>
      <c r="K52" s="1">
        <f>100*(G52/BC!G53)</f>
        <v>10.488695972783187</v>
      </c>
      <c r="M52" s="1">
        <v>10.65</v>
      </c>
      <c r="N52" s="1">
        <v>144.26</v>
      </c>
      <c r="O52" s="1">
        <f t="shared" si="1"/>
        <v>8.518977722673279</v>
      </c>
      <c r="P52" s="1">
        <f t="shared" si="2"/>
        <v>100.3478018920423</v>
      </c>
      <c r="Q52" s="1">
        <f t="shared" ref="Q52:R52" si="39">AVERAGE(O41:O52)</f>
        <v>6.3805676652135084</v>
      </c>
      <c r="R52" s="1">
        <f t="shared" si="39"/>
        <v>88.070395102949362</v>
      </c>
    </row>
    <row r="53" spans="1:18" x14ac:dyDescent="0.3">
      <c r="A53" s="5">
        <v>35735</v>
      </c>
      <c r="B53" s="2">
        <v>26.7</v>
      </c>
      <c r="C53" s="2">
        <v>680.8</v>
      </c>
      <c r="D53" s="2">
        <f t="shared" si="0"/>
        <v>-654.09999999999991</v>
      </c>
      <c r="F53" s="2">
        <f t="shared" si="3"/>
        <v>379.09999999999997</v>
      </c>
      <c r="G53" s="2">
        <f t="shared" si="4"/>
        <v>6325.5</v>
      </c>
      <c r="H53" s="2">
        <f t="shared" si="5"/>
        <v>-5946.4</v>
      </c>
      <c r="J53" s="1">
        <f>100*(F53/BC!F54)</f>
        <v>0.72567106867554987</v>
      </c>
      <c r="K53" s="1">
        <f>100*(G53/BC!G54)</f>
        <v>10.511700716899487</v>
      </c>
      <c r="M53" s="1">
        <v>6.96</v>
      </c>
      <c r="N53" s="1">
        <v>175.26</v>
      </c>
      <c r="O53" s="1">
        <f t="shared" si="1"/>
        <v>5.5673319201695799</v>
      </c>
      <c r="P53" s="1">
        <f t="shared" si="2"/>
        <v>121.91151919866445</v>
      </c>
      <c r="Q53" s="1">
        <f t="shared" ref="Q53:R53" si="40">AVERAGE(O42:O53)</f>
        <v>6.3125758242344254</v>
      </c>
      <c r="R53" s="1">
        <f t="shared" si="40"/>
        <v>89.183940827304767</v>
      </c>
    </row>
    <row r="54" spans="1:18" x14ac:dyDescent="0.3">
      <c r="A54" s="5">
        <v>35765</v>
      </c>
      <c r="B54" s="2">
        <v>15.1</v>
      </c>
      <c r="C54" s="2">
        <v>574.1</v>
      </c>
      <c r="D54" s="2">
        <f t="shared" si="0"/>
        <v>-559</v>
      </c>
      <c r="F54" s="2">
        <f t="shared" si="3"/>
        <v>362.6</v>
      </c>
      <c r="G54" s="2">
        <f t="shared" si="4"/>
        <v>6205.8</v>
      </c>
      <c r="H54" s="2">
        <f t="shared" si="5"/>
        <v>-5843.2</v>
      </c>
      <c r="J54" s="1">
        <f>100*(F54/BC!F55)</f>
        <v>0.68433041873246014</v>
      </c>
      <c r="K54" s="1">
        <f>100*(G54/BC!G55)</f>
        <v>10.370620419049402</v>
      </c>
      <c r="M54" s="1">
        <v>3.71</v>
      </c>
      <c r="N54" s="1">
        <v>146.12</v>
      </c>
      <c r="O54" s="1">
        <f t="shared" si="1"/>
        <v>2.9676438827340719</v>
      </c>
      <c r="P54" s="1">
        <f t="shared" si="2"/>
        <v>101.64162493043963</v>
      </c>
      <c r="Q54" s="1">
        <f t="shared" ref="Q54:R54" si="41">AVERAGE(O43:O54)</f>
        <v>6.0459411537282186</v>
      </c>
      <c r="R54" s="1">
        <f t="shared" si="41"/>
        <v>89.379869226488609</v>
      </c>
    </row>
    <row r="55" spans="1:18" x14ac:dyDescent="0.3">
      <c r="A55" s="5">
        <v>35796</v>
      </c>
      <c r="B55" s="2">
        <v>32.299999999999997</v>
      </c>
      <c r="C55" s="2">
        <v>479.2</v>
      </c>
      <c r="D55" s="2">
        <f t="shared" si="0"/>
        <v>-446.9</v>
      </c>
      <c r="F55" s="2">
        <f t="shared" si="3"/>
        <v>358.1</v>
      </c>
      <c r="G55" s="2">
        <f t="shared" si="4"/>
        <v>6666.7000000000007</v>
      </c>
      <c r="H55" s="2">
        <f t="shared" si="5"/>
        <v>-6308.6</v>
      </c>
      <c r="J55" s="1">
        <f>100*(F55/BC!F56)</f>
        <v>0.67291918392811179</v>
      </c>
      <c r="K55" s="1">
        <f>100*(G55/BC!G56)</f>
        <v>10.758173077698904</v>
      </c>
      <c r="M55" s="1">
        <v>9.39</v>
      </c>
      <c r="N55" s="1">
        <v>127.47</v>
      </c>
      <c r="O55" s="1">
        <f t="shared" si="1"/>
        <v>7.5110986681598204</v>
      </c>
      <c r="P55" s="1">
        <f t="shared" si="2"/>
        <v>88.668614357262115</v>
      </c>
      <c r="Q55" s="1">
        <f t="shared" ref="Q55:R55" si="42">AVERAGE(O44:O55)</f>
        <v>6.1272647282326114</v>
      </c>
      <c r="R55" s="1">
        <f t="shared" si="42"/>
        <v>96.553862919680967</v>
      </c>
    </row>
    <row r="56" spans="1:18" x14ac:dyDescent="0.3">
      <c r="A56" s="5">
        <v>35827</v>
      </c>
      <c r="B56" s="2">
        <v>6.7</v>
      </c>
      <c r="C56" s="2">
        <v>355.1</v>
      </c>
      <c r="D56" s="2">
        <f t="shared" si="0"/>
        <v>-348.40000000000003</v>
      </c>
      <c r="F56" s="2">
        <f t="shared" si="3"/>
        <v>341.8</v>
      </c>
      <c r="G56" s="2">
        <f t="shared" si="4"/>
        <v>6497.2000000000007</v>
      </c>
      <c r="H56" s="2">
        <f t="shared" si="5"/>
        <v>-6155.4000000000005</v>
      </c>
      <c r="J56" s="1">
        <f>100*(F56/BC!F57)</f>
        <v>0.63550261972847044</v>
      </c>
      <c r="K56" s="1">
        <f>100*(G56/BC!G57)</f>
        <v>10.553484556846888</v>
      </c>
      <c r="M56" s="1">
        <v>1.91</v>
      </c>
      <c r="N56" s="1">
        <v>110.14</v>
      </c>
      <c r="O56" s="1">
        <f t="shared" si="1"/>
        <v>1.52781666200056</v>
      </c>
      <c r="P56" s="1">
        <f t="shared" si="2"/>
        <v>76.613800779076243</v>
      </c>
      <c r="Q56" s="1">
        <f t="shared" ref="Q56:R56" si="43">AVERAGE(O45:O56)</f>
        <v>5.9486194989934544</v>
      </c>
      <c r="R56" s="1">
        <f t="shared" si="43"/>
        <v>96.924851604526069</v>
      </c>
    </row>
    <row r="57" spans="1:18" x14ac:dyDescent="0.3">
      <c r="A57" s="5">
        <v>35855</v>
      </c>
      <c r="B57" s="2">
        <v>20.9</v>
      </c>
      <c r="C57" s="2">
        <v>497.4</v>
      </c>
      <c r="D57" s="2">
        <f t="shared" si="0"/>
        <v>-476.5</v>
      </c>
      <c r="F57" s="2">
        <f t="shared" si="3"/>
        <v>351.7</v>
      </c>
      <c r="G57" s="2">
        <f t="shared" si="4"/>
        <v>6339.3</v>
      </c>
      <c r="H57" s="2">
        <f t="shared" si="5"/>
        <v>-5987.6</v>
      </c>
      <c r="J57" s="1">
        <f>100*(F57/BC!F58)</f>
        <v>0.64852565060012135</v>
      </c>
      <c r="K57" s="1">
        <f>100*(G57/BC!G58)</f>
        <v>10.223869403869696</v>
      </c>
      <c r="M57" s="1">
        <v>6.96</v>
      </c>
      <c r="N57" s="1">
        <v>173.7</v>
      </c>
      <c r="O57" s="1">
        <f t="shared" si="1"/>
        <v>5.5673319201695799</v>
      </c>
      <c r="P57" s="1">
        <f t="shared" si="2"/>
        <v>120.82637729549249</v>
      </c>
      <c r="Q57" s="1">
        <f t="shared" ref="Q57:R57" si="44">AVERAGE(O46:O57)</f>
        <v>6.2299190763775014</v>
      </c>
      <c r="R57" s="1">
        <f t="shared" si="44"/>
        <v>98.722407716564646</v>
      </c>
    </row>
    <row r="58" spans="1:18" x14ac:dyDescent="0.3">
      <c r="A58" s="5">
        <v>35886</v>
      </c>
      <c r="B58" s="2">
        <v>23.3</v>
      </c>
      <c r="C58" s="2">
        <v>417.5</v>
      </c>
      <c r="D58" s="2">
        <f t="shared" si="0"/>
        <v>-394.2</v>
      </c>
      <c r="F58" s="2">
        <f t="shared" si="3"/>
        <v>338.9</v>
      </c>
      <c r="G58" s="2">
        <f t="shared" si="4"/>
        <v>6024.6</v>
      </c>
      <c r="H58" s="2">
        <f t="shared" si="5"/>
        <v>-5685.7000000000007</v>
      </c>
      <c r="J58" s="1">
        <f>100*(F58/BC!F59)</f>
        <v>0.62557915449903823</v>
      </c>
      <c r="K58" s="1">
        <f>100*(G58/BC!G59)</f>
        <v>9.8602614083843179</v>
      </c>
      <c r="M58" s="1">
        <v>8.31</v>
      </c>
      <c r="N58" s="1">
        <v>159.58000000000001</v>
      </c>
      <c r="O58" s="1">
        <f t="shared" si="1"/>
        <v>6.6472023357197134</v>
      </c>
      <c r="P58" s="1">
        <f t="shared" si="2"/>
        <v>111.00445186421815</v>
      </c>
      <c r="Q58" s="1">
        <f t="shared" ref="Q58:R58" si="45">AVERAGE(O47:O58)</f>
        <v>6.1205988614699569</v>
      </c>
      <c r="R58" s="1">
        <f t="shared" si="45"/>
        <v>97.783922277870545</v>
      </c>
    </row>
    <row r="59" spans="1:18" x14ac:dyDescent="0.3">
      <c r="A59" s="5">
        <v>35916</v>
      </c>
      <c r="B59" s="2">
        <v>27.8</v>
      </c>
      <c r="C59" s="2">
        <v>386.7</v>
      </c>
      <c r="D59" s="2">
        <f t="shared" si="0"/>
        <v>-358.9</v>
      </c>
      <c r="F59" s="2">
        <f t="shared" si="3"/>
        <v>355.49999999999994</v>
      </c>
      <c r="G59" s="2">
        <f t="shared" si="4"/>
        <v>6031.7</v>
      </c>
      <c r="H59" s="2">
        <f t="shared" si="5"/>
        <v>-5676.2</v>
      </c>
      <c r="J59" s="1">
        <f>100*(F59/BC!F60)</f>
        <v>0.65682264125843881</v>
      </c>
      <c r="K59" s="1">
        <f>100*(G59/BC!G60)</f>
        <v>9.8698948326108891</v>
      </c>
      <c r="M59" s="1">
        <v>9.08</v>
      </c>
      <c r="N59" s="1">
        <v>137.29</v>
      </c>
      <c r="O59" s="1">
        <f t="shared" si="1"/>
        <v>7.2631284245890493</v>
      </c>
      <c r="P59" s="1">
        <f t="shared" si="2"/>
        <v>95.499443516972732</v>
      </c>
      <c r="Q59" s="1">
        <f t="shared" ref="Q59:R59" si="46">AVERAGE(O48:O59)</f>
        <v>6.5805436680931626</v>
      </c>
      <c r="R59" s="1">
        <f t="shared" si="46"/>
        <v>100.27128547579299</v>
      </c>
    </row>
    <row r="60" spans="1:18" x14ac:dyDescent="0.3">
      <c r="A60" s="5">
        <v>35947</v>
      </c>
      <c r="B60" s="2">
        <v>29.5</v>
      </c>
      <c r="C60" s="2">
        <v>346</v>
      </c>
      <c r="D60" s="2">
        <f t="shared" si="0"/>
        <v>-316.5</v>
      </c>
      <c r="F60" s="2">
        <f t="shared" si="3"/>
        <v>360.59999999999997</v>
      </c>
      <c r="G60" s="2">
        <f t="shared" si="4"/>
        <v>5814.4999999999991</v>
      </c>
      <c r="H60" s="2">
        <f t="shared" si="5"/>
        <v>-5453.8999999999987</v>
      </c>
      <c r="J60" s="1">
        <f>100*(F60/BC!F61)</f>
        <v>0.66571406417882339</v>
      </c>
      <c r="K60" s="1">
        <f>100*(G60/BC!G61)</f>
        <v>9.5941087271821246</v>
      </c>
      <c r="M60" s="1">
        <v>9.68</v>
      </c>
      <c r="N60" s="1">
        <v>129.96</v>
      </c>
      <c r="O60" s="1">
        <f t="shared" si="1"/>
        <v>7.7430708315002201</v>
      </c>
      <c r="P60" s="1">
        <f t="shared" si="2"/>
        <v>90.400667779632727</v>
      </c>
      <c r="Q60" s="1">
        <f t="shared" ref="Q60:R60" si="47">AVERAGE(O49:O60)</f>
        <v>6.8111826580810311</v>
      </c>
      <c r="R60" s="1">
        <f t="shared" si="47"/>
        <v>99.542060842144295</v>
      </c>
    </row>
    <row r="61" spans="1:18" x14ac:dyDescent="0.3">
      <c r="A61" s="5">
        <v>35977</v>
      </c>
      <c r="B61" s="2">
        <v>61.9</v>
      </c>
      <c r="C61" s="2">
        <v>364.3</v>
      </c>
      <c r="D61" s="2">
        <f t="shared" si="0"/>
        <v>-302.40000000000003</v>
      </c>
      <c r="F61" s="2">
        <f t="shared" si="3"/>
        <v>373.09999999999997</v>
      </c>
      <c r="G61" s="2">
        <f t="shared" si="4"/>
        <v>5787.4999999999991</v>
      </c>
      <c r="H61" s="2">
        <f t="shared" si="5"/>
        <v>-5414.3999999999987</v>
      </c>
      <c r="J61" s="1">
        <f>100*(F61/BC!F62)</f>
        <v>0.69221549776064295</v>
      </c>
      <c r="K61" s="1">
        <f>100*(G61/BC!G62)</f>
        <v>9.6114563577604084</v>
      </c>
      <c r="M61" s="1">
        <v>21.65</v>
      </c>
      <c r="N61" s="1">
        <v>152.63999999999999</v>
      </c>
      <c r="O61" s="1">
        <f t="shared" si="1"/>
        <v>17.317921849378074</v>
      </c>
      <c r="P61" s="1">
        <f t="shared" si="2"/>
        <v>106.17696160267111</v>
      </c>
      <c r="Q61" s="1">
        <f t="shared" ref="Q61:R61" si="48">AVERAGE(O50:O61)</f>
        <v>7.3891133064032317</v>
      </c>
      <c r="R61" s="1">
        <f t="shared" si="48"/>
        <v>102.294333147839</v>
      </c>
    </row>
    <row r="62" spans="1:18" x14ac:dyDescent="0.3">
      <c r="A62" s="5">
        <v>36008</v>
      </c>
      <c r="B62" s="2">
        <v>12.3</v>
      </c>
      <c r="C62" s="2">
        <v>252.3</v>
      </c>
      <c r="D62" s="2">
        <f t="shared" si="0"/>
        <v>-240</v>
      </c>
      <c r="F62" s="2">
        <f t="shared" si="3"/>
        <v>337</v>
      </c>
      <c r="G62" s="2">
        <f t="shared" si="4"/>
        <v>5479.0999999999995</v>
      </c>
      <c r="H62" s="2">
        <f t="shared" si="5"/>
        <v>-5142.0999999999995</v>
      </c>
      <c r="J62" s="1">
        <f>100*(F62/BC!F63)</f>
        <v>0.63811738330215328</v>
      </c>
      <c r="K62" s="1">
        <f>100*(G62/BC!G63)</f>
        <v>9.2868462757527723</v>
      </c>
      <c r="M62" s="1">
        <v>4.21</v>
      </c>
      <c r="N62" s="1">
        <v>98.66</v>
      </c>
      <c r="O62" s="1">
        <f t="shared" si="1"/>
        <v>3.3675958884933808</v>
      </c>
      <c r="P62" s="1">
        <f t="shared" si="2"/>
        <v>68.628269337785198</v>
      </c>
      <c r="Q62" s="1">
        <f t="shared" ref="Q62:R62" si="49">AVERAGE(O51:O62)</f>
        <v>6.7671879374475061</v>
      </c>
      <c r="R62" s="1">
        <f t="shared" si="49"/>
        <v>99.089338712669289</v>
      </c>
    </row>
    <row r="63" spans="1:18" x14ac:dyDescent="0.3">
      <c r="A63" s="5">
        <v>36039</v>
      </c>
      <c r="B63" s="2">
        <v>57.3</v>
      </c>
      <c r="C63" s="2">
        <v>420.1</v>
      </c>
      <c r="D63" s="2">
        <f t="shared" si="0"/>
        <v>-362.8</v>
      </c>
      <c r="F63" s="2">
        <f t="shared" si="3"/>
        <v>357.8</v>
      </c>
      <c r="G63" s="2">
        <f t="shared" si="4"/>
        <v>5329.8</v>
      </c>
      <c r="H63" s="2">
        <f t="shared" si="5"/>
        <v>-4972</v>
      </c>
      <c r="J63" s="1">
        <f>100*(F63/BC!F64)</f>
        <v>0.67816399134952365</v>
      </c>
      <c r="K63" s="1">
        <f>100*(G63/BC!G64)</f>
        <v>8.9899504437794953</v>
      </c>
      <c r="M63" s="1">
        <v>22.06</v>
      </c>
      <c r="N63" s="1">
        <v>174.51</v>
      </c>
      <c r="O63" s="1">
        <f t="shared" si="1"/>
        <v>17.645882494100707</v>
      </c>
      <c r="P63" s="1">
        <f t="shared" si="2"/>
        <v>121.389816360601</v>
      </c>
      <c r="Q63" s="1">
        <f t="shared" ref="Q63:R63" si="50">AVERAGE(O52:O63)</f>
        <v>7.6370835499740037</v>
      </c>
      <c r="R63" s="1">
        <f t="shared" si="50"/>
        <v>100.25911240957153</v>
      </c>
    </row>
    <row r="64" spans="1:18" x14ac:dyDescent="0.3">
      <c r="A64" s="5">
        <v>36069</v>
      </c>
      <c r="B64" s="2">
        <v>37</v>
      </c>
      <c r="C64" s="2">
        <v>357.2</v>
      </c>
      <c r="D64" s="2">
        <f t="shared" si="0"/>
        <v>-320.2</v>
      </c>
      <c r="F64" s="2">
        <f t="shared" si="3"/>
        <v>350.8</v>
      </c>
      <c r="G64" s="2">
        <f t="shared" si="4"/>
        <v>5130.7000000000007</v>
      </c>
      <c r="H64" s="2">
        <f t="shared" si="5"/>
        <v>-4779.9000000000005</v>
      </c>
      <c r="J64" s="1">
        <f>100*(F64/BC!F65)</f>
        <v>0.67485547742947016</v>
      </c>
      <c r="K64" s="1">
        <f>100*(G64/BC!G65)</f>
        <v>8.6821807745546984</v>
      </c>
      <c r="M64" s="1">
        <v>13.95</v>
      </c>
      <c r="N64" s="1">
        <v>134.38</v>
      </c>
      <c r="O64" s="1">
        <f t="shared" si="1"/>
        <v>11.158660960684717</v>
      </c>
      <c r="P64" s="1">
        <f t="shared" si="2"/>
        <v>93.475236505286588</v>
      </c>
      <c r="Q64" s="1">
        <f t="shared" ref="Q64:R64" si="51">AVERAGE(O53:O64)</f>
        <v>7.8570571531416222</v>
      </c>
      <c r="R64" s="1">
        <f t="shared" si="51"/>
        <v>99.686398627341873</v>
      </c>
    </row>
    <row r="65" spans="1:18" x14ac:dyDescent="0.3">
      <c r="A65" s="5">
        <v>36100</v>
      </c>
      <c r="B65" s="2">
        <v>48.3</v>
      </c>
      <c r="C65" s="2">
        <v>238.3</v>
      </c>
      <c r="D65" s="2">
        <f t="shared" si="0"/>
        <v>-190</v>
      </c>
      <c r="F65" s="2">
        <f t="shared" si="3"/>
        <v>372.40000000000003</v>
      </c>
      <c r="G65" s="2">
        <f t="shared" si="4"/>
        <v>4688.2000000000007</v>
      </c>
      <c r="H65" s="2">
        <f t="shared" si="5"/>
        <v>-4315.8000000000011</v>
      </c>
      <c r="J65" s="1">
        <f>100*(F65/BC!F66)</f>
        <v>0.72016739444055533</v>
      </c>
      <c r="K65" s="1">
        <f>100*(G65/BC!G66)</f>
        <v>8.0055462681367935</v>
      </c>
      <c r="M65" s="1">
        <v>17.899999999999999</v>
      </c>
      <c r="N65" s="1">
        <v>91.75</v>
      </c>
      <c r="O65" s="1">
        <f t="shared" si="1"/>
        <v>14.318281806183256</v>
      </c>
      <c r="P65" s="1">
        <f t="shared" si="2"/>
        <v>63.821647189760718</v>
      </c>
      <c r="Q65" s="1">
        <f t="shared" ref="Q65:R65" si="52">AVERAGE(O54:O65)</f>
        <v>8.5863029769760946</v>
      </c>
      <c r="R65" s="1">
        <f t="shared" si="52"/>
        <v>94.845575959933228</v>
      </c>
    </row>
    <row r="66" spans="1:18" x14ac:dyDescent="0.3">
      <c r="A66" s="5">
        <v>36130</v>
      </c>
      <c r="B66" s="2">
        <v>27</v>
      </c>
      <c r="C66" s="2">
        <v>206.5</v>
      </c>
      <c r="D66" s="2">
        <f t="shared" si="0"/>
        <v>-179.5</v>
      </c>
      <c r="F66" s="2">
        <f t="shared" si="3"/>
        <v>384.3</v>
      </c>
      <c r="G66" s="2">
        <f t="shared" si="4"/>
        <v>4320.5999999999995</v>
      </c>
      <c r="H66" s="2">
        <f t="shared" si="5"/>
        <v>-3936.2999999999993</v>
      </c>
      <c r="J66" s="1">
        <f>100*(F66/BC!F67)</f>
        <v>0.75176056338028163</v>
      </c>
      <c r="K66" s="1">
        <f>100*(G66/BC!G67)</f>
        <v>7.4861732947063473</v>
      </c>
      <c r="M66" s="1">
        <v>10.14</v>
      </c>
      <c r="N66" s="1">
        <v>87.16</v>
      </c>
      <c r="O66" s="1">
        <f t="shared" si="1"/>
        <v>8.1110266767987849</v>
      </c>
      <c r="P66" s="1">
        <f t="shared" si="2"/>
        <v>60.628825820812466</v>
      </c>
      <c r="Q66" s="1">
        <f t="shared" ref="Q66:R66" si="53">AVERAGE(O55:O66)</f>
        <v>9.0149182098148213</v>
      </c>
      <c r="R66" s="1">
        <f t="shared" si="53"/>
        <v>91.427842700797626</v>
      </c>
    </row>
    <row r="67" spans="1:18" x14ac:dyDescent="0.3">
      <c r="A67" s="5">
        <v>36161</v>
      </c>
      <c r="B67" s="2">
        <v>25.7</v>
      </c>
      <c r="C67" s="2">
        <v>228.7</v>
      </c>
      <c r="D67" s="2">
        <f t="shared" si="0"/>
        <v>-203</v>
      </c>
      <c r="F67" s="2">
        <f t="shared" si="3"/>
        <v>377.7</v>
      </c>
      <c r="G67" s="2">
        <f t="shared" si="4"/>
        <v>4070.1</v>
      </c>
      <c r="H67" s="2">
        <f t="shared" si="5"/>
        <v>-3692.4</v>
      </c>
      <c r="J67" s="1">
        <f>100*(F67/BC!F68)</f>
        <v>0.75307000141561997</v>
      </c>
      <c r="K67" s="1">
        <f>100*(G67/BC!G68)</f>
        <v>7.1731073243204655</v>
      </c>
      <c r="M67" s="1">
        <v>11.79</v>
      </c>
      <c r="N67" s="1">
        <v>107.5</v>
      </c>
      <c r="O67" s="1">
        <f t="shared" si="1"/>
        <v>9.4308682958045029</v>
      </c>
      <c r="P67" s="1">
        <f t="shared" si="2"/>
        <v>74.777406789092936</v>
      </c>
      <c r="Q67" s="1">
        <f t="shared" ref="Q67:R67" si="54">AVERAGE(O56:O67)</f>
        <v>9.1748990121185443</v>
      </c>
      <c r="R67" s="1">
        <f t="shared" si="54"/>
        <v>90.270242070116865</v>
      </c>
    </row>
    <row r="68" spans="1:18" x14ac:dyDescent="0.3">
      <c r="A68" s="5">
        <v>36192</v>
      </c>
      <c r="B68" s="2">
        <v>12.4</v>
      </c>
      <c r="C68" s="2">
        <v>147.1</v>
      </c>
      <c r="D68" s="2">
        <f t="shared" si="0"/>
        <v>-134.69999999999999</v>
      </c>
      <c r="F68" s="2">
        <f t="shared" si="3"/>
        <v>383.4</v>
      </c>
      <c r="G68" s="2">
        <f t="shared" si="4"/>
        <v>3862.0999999999995</v>
      </c>
      <c r="H68" s="2">
        <f t="shared" si="5"/>
        <v>-3478.6999999999994</v>
      </c>
      <c r="J68" s="1">
        <f>100*(F68/BC!F69)</f>
        <v>0.77131993481803351</v>
      </c>
      <c r="K68" s="1">
        <f>100*(G68/BC!G69)</f>
        <v>6.90011881046604</v>
      </c>
      <c r="M68" s="1">
        <v>5.55</v>
      </c>
      <c r="N68" s="1">
        <v>66.53</v>
      </c>
      <c r="O68" s="1">
        <f t="shared" si="1"/>
        <v>4.4394672639283286</v>
      </c>
      <c r="P68" s="1">
        <f t="shared" si="2"/>
        <v>46.278519755147471</v>
      </c>
      <c r="Q68" s="1">
        <f t="shared" ref="Q68:R68" si="55">AVERAGE(O57:O68)</f>
        <v>9.4175365622791904</v>
      </c>
      <c r="R68" s="1">
        <f t="shared" si="55"/>
        <v>87.742301984789478</v>
      </c>
    </row>
    <row r="69" spans="1:18" x14ac:dyDescent="0.3">
      <c r="A69" s="5">
        <v>36220</v>
      </c>
      <c r="B69" s="2">
        <v>14.6</v>
      </c>
      <c r="C69" s="2">
        <v>377.5</v>
      </c>
      <c r="D69" s="2">
        <f t="shared" si="0"/>
        <v>-362.9</v>
      </c>
      <c r="F69" s="2">
        <f t="shared" si="3"/>
        <v>377.1</v>
      </c>
      <c r="G69" s="2">
        <f t="shared" si="4"/>
        <v>3742.2</v>
      </c>
      <c r="H69" s="2">
        <f t="shared" si="5"/>
        <v>-3365.1</v>
      </c>
      <c r="J69" s="1">
        <f>100*(F69/BC!F70)</f>
        <v>0.76547079194053236</v>
      </c>
      <c r="K69" s="1">
        <f>100*(G69/BC!G70)</f>
        <v>6.8212888666912121</v>
      </c>
      <c r="M69" s="1">
        <v>7.12</v>
      </c>
      <c r="N69" s="1">
        <v>169.33</v>
      </c>
      <c r="O69" s="1">
        <f t="shared" si="1"/>
        <v>5.6953165620125583</v>
      </c>
      <c r="P69" s="1">
        <f t="shared" si="2"/>
        <v>117.78658875904286</v>
      </c>
      <c r="Q69" s="1">
        <f t="shared" ref="Q69:R69" si="56">AVERAGE(O58:O69)</f>
        <v>9.4282019490994404</v>
      </c>
      <c r="R69" s="1">
        <f t="shared" si="56"/>
        <v>87.488986273418675</v>
      </c>
    </row>
    <row r="70" spans="1:18" x14ac:dyDescent="0.3">
      <c r="A70" s="5">
        <v>36251</v>
      </c>
      <c r="B70" s="2">
        <v>23.2</v>
      </c>
      <c r="C70" s="2">
        <v>315.8</v>
      </c>
      <c r="D70" s="2">
        <f t="shared" si="0"/>
        <v>-292.60000000000002</v>
      </c>
      <c r="F70" s="2">
        <f t="shared" si="3"/>
        <v>377</v>
      </c>
      <c r="G70" s="2">
        <f t="shared" si="4"/>
        <v>3640.5</v>
      </c>
      <c r="H70" s="2">
        <f t="shared" si="5"/>
        <v>-3263.5</v>
      </c>
      <c r="J70" s="1">
        <f>100*(F70/BC!F71)</f>
        <v>0.77894654195257307</v>
      </c>
      <c r="K70" s="1">
        <f>100*(G70/BC!G71)</f>
        <v>6.7533349286823334</v>
      </c>
      <c r="M70" s="1">
        <v>10.76</v>
      </c>
      <c r="N70" s="1">
        <v>124.74</v>
      </c>
      <c r="O70" s="1">
        <f t="shared" si="1"/>
        <v>8.6069671639403271</v>
      </c>
      <c r="P70" s="1">
        <f t="shared" si="2"/>
        <v>86.769616026711191</v>
      </c>
      <c r="Q70" s="1">
        <f t="shared" ref="Q70:R70" si="57">AVERAGE(O59:O70)</f>
        <v>9.5915156847844916</v>
      </c>
      <c r="R70" s="1">
        <f t="shared" si="57"/>
        <v>85.469416620293089</v>
      </c>
    </row>
    <row r="71" spans="1:18" x14ac:dyDescent="0.3">
      <c r="A71" s="5">
        <v>36281</v>
      </c>
      <c r="B71" s="2">
        <v>39</v>
      </c>
      <c r="C71" s="2">
        <v>442.1</v>
      </c>
      <c r="D71" s="2">
        <f t="shared" ref="D71:D134" si="58">B71-C71</f>
        <v>-403.1</v>
      </c>
      <c r="F71" s="2">
        <f t="shared" si="3"/>
        <v>388.2</v>
      </c>
      <c r="G71" s="2">
        <f t="shared" si="4"/>
        <v>3695.8999999999996</v>
      </c>
      <c r="H71" s="2">
        <f t="shared" si="5"/>
        <v>-3307.7</v>
      </c>
      <c r="J71" s="1">
        <f>100*(F71/BC!F72)</f>
        <v>0.80578538128468991</v>
      </c>
      <c r="K71" s="1">
        <f>100*(G71/BC!G72)</f>
        <v>6.9393150245116901</v>
      </c>
      <c r="M71" s="1">
        <v>16.32</v>
      </c>
      <c r="N71" s="1">
        <v>150.78</v>
      </c>
      <c r="O71" s="1">
        <f t="shared" si="1"/>
        <v>13.054433467983841</v>
      </c>
      <c r="P71" s="1">
        <f t="shared" si="2"/>
        <v>104.88313856427379</v>
      </c>
      <c r="Q71" s="1">
        <f t="shared" ref="Q71:R71" si="59">AVERAGE(O60:O71)</f>
        <v>10.074124438400725</v>
      </c>
      <c r="R71" s="1">
        <f t="shared" si="59"/>
        <v>86.25139120756819</v>
      </c>
    </row>
    <row r="72" spans="1:18" x14ac:dyDescent="0.3">
      <c r="A72" s="5">
        <v>36312</v>
      </c>
      <c r="B72" s="2">
        <v>51.1</v>
      </c>
      <c r="C72" s="2">
        <v>524.1</v>
      </c>
      <c r="D72" s="2">
        <f t="shared" si="58"/>
        <v>-473</v>
      </c>
      <c r="F72" s="2">
        <f t="shared" si="3"/>
        <v>409.8</v>
      </c>
      <c r="G72" s="2">
        <f t="shared" si="4"/>
        <v>3874</v>
      </c>
      <c r="H72" s="2">
        <f t="shared" si="5"/>
        <v>-3464.2</v>
      </c>
      <c r="J72" s="1">
        <f>100*(F72/BC!F73)</f>
        <v>0.86086287954221763</v>
      </c>
      <c r="K72" s="1">
        <f>100*(G72/BC!G73)</f>
        <v>7.3066353830513968</v>
      </c>
      <c r="M72" s="1">
        <v>18.5</v>
      </c>
      <c r="N72" s="1">
        <v>172.19</v>
      </c>
      <c r="O72" s="1">
        <f t="shared" ref="O72:O135" si="60">100*M72/AVERAGE(M$211:M$222)</f>
        <v>14.798224213094429</v>
      </c>
      <c r="P72" s="1">
        <f t="shared" ref="P72:P135" si="61">100*N72/AVERAGE(N$211:N$222)</f>
        <v>119.77601558152477</v>
      </c>
      <c r="Q72" s="1">
        <f t="shared" ref="Q72:R72" si="62">AVERAGE(O61:O72)</f>
        <v>10.662053886866909</v>
      </c>
      <c r="R72" s="1">
        <f t="shared" si="62"/>
        <v>88.699336857725839</v>
      </c>
    </row>
    <row r="73" spans="1:18" x14ac:dyDescent="0.3">
      <c r="A73" s="5">
        <v>36342</v>
      </c>
      <c r="B73" s="2">
        <v>58.8</v>
      </c>
      <c r="C73" s="2">
        <v>316.2</v>
      </c>
      <c r="D73" s="2">
        <f t="shared" si="58"/>
        <v>-257.39999999999998</v>
      </c>
      <c r="F73" s="2">
        <f t="shared" si="3"/>
        <v>406.7</v>
      </c>
      <c r="G73" s="2">
        <f t="shared" si="4"/>
        <v>3825.8999999999996</v>
      </c>
      <c r="H73" s="2">
        <f t="shared" si="5"/>
        <v>-3419.2</v>
      </c>
      <c r="J73" s="1">
        <f>100*(F73/BC!F74)</f>
        <v>0.86993163753347535</v>
      </c>
      <c r="K73" s="1">
        <f>100*(G73/BC!G74)</f>
        <v>7.4058946732687811</v>
      </c>
      <c r="M73" s="1">
        <v>22.98</v>
      </c>
      <c r="N73" s="1">
        <v>93.65</v>
      </c>
      <c r="O73" s="1">
        <f t="shared" si="60"/>
        <v>18.381794184697835</v>
      </c>
      <c r="P73" s="1">
        <f t="shared" si="61"/>
        <v>65.143294379521436</v>
      </c>
      <c r="Q73" s="1">
        <f t="shared" ref="Q73:R73" si="63">AVERAGE(O62:O73)</f>
        <v>10.750709914810223</v>
      </c>
      <c r="R73" s="1">
        <f t="shared" si="63"/>
        <v>85.279864589130028</v>
      </c>
    </row>
    <row r="74" spans="1:18" x14ac:dyDescent="0.3">
      <c r="A74" s="5">
        <v>36373</v>
      </c>
      <c r="B74" s="2">
        <v>61.6</v>
      </c>
      <c r="C74" s="2">
        <v>428.7</v>
      </c>
      <c r="D74" s="2">
        <f t="shared" si="58"/>
        <v>-367.09999999999997</v>
      </c>
      <c r="F74" s="2">
        <f t="shared" si="3"/>
        <v>456.00000000000006</v>
      </c>
      <c r="G74" s="2">
        <f t="shared" si="4"/>
        <v>4002.2999999999993</v>
      </c>
      <c r="H74" s="2">
        <f t="shared" si="5"/>
        <v>-3546.2999999999993</v>
      </c>
      <c r="J74" s="1">
        <f>100*(F74/BC!F75)</f>
        <v>0.96933623850773243</v>
      </c>
      <c r="K74" s="1">
        <f>100*(G74/BC!G75)</f>
        <v>7.7007588584798183</v>
      </c>
      <c r="M74" s="1">
        <v>22.06</v>
      </c>
      <c r="N74" s="1">
        <v>112.73</v>
      </c>
      <c r="O74" s="1">
        <f t="shared" si="60"/>
        <v>17.645882494100707</v>
      </c>
      <c r="P74" s="1">
        <f t="shared" si="61"/>
        <v>78.415414579855323</v>
      </c>
      <c r="Q74" s="1">
        <f t="shared" ref="Q74:R74" si="64">AVERAGE(O63:O74)</f>
        <v>11.940567131944169</v>
      </c>
      <c r="R74" s="1">
        <f t="shared" si="64"/>
        <v>86.095460025969217</v>
      </c>
    </row>
    <row r="75" spans="1:18" x14ac:dyDescent="0.3">
      <c r="A75" s="5">
        <v>36404</v>
      </c>
      <c r="B75" s="2">
        <v>45</v>
      </c>
      <c r="C75" s="2">
        <v>455.1</v>
      </c>
      <c r="D75" s="2">
        <f t="shared" si="58"/>
        <v>-410.1</v>
      </c>
      <c r="F75" s="2">
        <f t="shared" si="3"/>
        <v>443.70000000000005</v>
      </c>
      <c r="G75" s="2">
        <f t="shared" si="4"/>
        <v>4037.2999999999993</v>
      </c>
      <c r="H75" s="2">
        <f t="shared" si="5"/>
        <v>-3593.5999999999995</v>
      </c>
      <c r="J75" s="1">
        <f>100*(F75/BC!F76)</f>
        <v>0.95024950206669123</v>
      </c>
      <c r="K75" s="1">
        <f>100*(G75/BC!G76)</f>
        <v>7.9957301181149134</v>
      </c>
      <c r="M75" s="1">
        <v>13.83</v>
      </c>
      <c r="N75" s="1">
        <v>112.06</v>
      </c>
      <c r="O75" s="1">
        <f t="shared" si="60"/>
        <v>11.062672479302483</v>
      </c>
      <c r="P75" s="1">
        <f t="shared" si="61"/>
        <v>77.949360044518642</v>
      </c>
      <c r="Q75" s="1">
        <f t="shared" ref="Q75:R75" si="65">AVERAGE(O64:O75)</f>
        <v>11.391966297377648</v>
      </c>
      <c r="R75" s="1">
        <f t="shared" si="65"/>
        <v>82.47542199962902</v>
      </c>
    </row>
    <row r="76" spans="1:18" x14ac:dyDescent="0.3">
      <c r="A76" s="5">
        <v>36434</v>
      </c>
      <c r="B76" s="2">
        <v>60</v>
      </c>
      <c r="C76" s="2">
        <v>515.6</v>
      </c>
      <c r="D76" s="2">
        <f t="shared" si="58"/>
        <v>-455.6</v>
      </c>
      <c r="F76" s="2">
        <f t="shared" si="3"/>
        <v>466.7</v>
      </c>
      <c r="G76" s="2">
        <f t="shared" si="4"/>
        <v>4195.7</v>
      </c>
      <c r="H76" s="2">
        <f t="shared" si="5"/>
        <v>-3729</v>
      </c>
      <c r="J76" s="1">
        <f>100*(F76/BC!F77)</f>
        <v>0.99334013013245237</v>
      </c>
      <c r="K76" s="1">
        <f>100*(G76/BC!G77)</f>
        <v>8.4764698514289414</v>
      </c>
      <c r="M76" s="1">
        <v>17.559999999999999</v>
      </c>
      <c r="N76" s="1">
        <v>118.48</v>
      </c>
      <c r="O76" s="1">
        <f t="shared" si="60"/>
        <v>14.046314442266926</v>
      </c>
      <c r="P76" s="1">
        <f t="shared" si="61"/>
        <v>82.415136338341682</v>
      </c>
      <c r="Q76" s="1">
        <f t="shared" ref="Q76:R76" si="66">AVERAGE(O65:O76)</f>
        <v>11.632604087509497</v>
      </c>
      <c r="R76" s="1">
        <f t="shared" si="66"/>
        <v>81.553746985716941</v>
      </c>
    </row>
    <row r="77" spans="1:18" x14ac:dyDescent="0.3">
      <c r="A77" s="5">
        <v>36465</v>
      </c>
      <c r="B77" s="2">
        <v>28.3</v>
      </c>
      <c r="C77" s="2">
        <v>503.5</v>
      </c>
      <c r="D77" s="2">
        <f t="shared" si="58"/>
        <v>-475.2</v>
      </c>
      <c r="F77" s="2">
        <f t="shared" si="3"/>
        <v>446.70000000000005</v>
      </c>
      <c r="G77" s="2">
        <f t="shared" si="4"/>
        <v>4460.8999999999996</v>
      </c>
      <c r="H77" s="2">
        <f t="shared" si="5"/>
        <v>-4014.2</v>
      </c>
      <c r="J77" s="1">
        <f>100*(F77/BC!F78)</f>
        <v>0.94474899751281671</v>
      </c>
      <c r="K77" s="1">
        <f>100*(G77/BC!G78)</f>
        <v>9.0477262540032157</v>
      </c>
      <c r="M77" s="1">
        <v>8.2200000000000006</v>
      </c>
      <c r="N77" s="1">
        <v>112.97</v>
      </c>
      <c r="O77" s="1">
        <f t="shared" si="60"/>
        <v>6.5752109746830385</v>
      </c>
      <c r="P77" s="1">
        <f t="shared" si="61"/>
        <v>78.582359488035621</v>
      </c>
      <c r="Q77" s="1">
        <f t="shared" ref="Q77:R77" si="67">AVERAGE(O66:O77)</f>
        <v>10.98734818488448</v>
      </c>
      <c r="R77" s="1">
        <f t="shared" si="67"/>
        <v>82.783806343906505</v>
      </c>
    </row>
    <row r="78" spans="1:18" x14ac:dyDescent="0.3">
      <c r="A78" s="5">
        <v>36495</v>
      </c>
      <c r="B78" s="2">
        <v>42.5</v>
      </c>
      <c r="C78" s="2">
        <v>566.79999999999995</v>
      </c>
      <c r="D78" s="2">
        <f t="shared" si="58"/>
        <v>-524.29999999999995</v>
      </c>
      <c r="F78" s="2">
        <f t="shared" si="3"/>
        <v>462.20000000000005</v>
      </c>
      <c r="G78" s="2">
        <f t="shared" si="4"/>
        <v>4821.2</v>
      </c>
      <c r="H78" s="2">
        <f t="shared" si="5"/>
        <v>-4359</v>
      </c>
      <c r="J78" s="1">
        <f>100*(F78/BC!F79)</f>
        <v>0.96265995734470811</v>
      </c>
      <c r="K78" s="1">
        <f>100*(G78/BC!G79)</f>
        <v>9.7790128089409052</v>
      </c>
      <c r="M78" s="1">
        <v>11.8</v>
      </c>
      <c r="N78" s="1">
        <v>118</v>
      </c>
      <c r="O78" s="1">
        <f t="shared" si="60"/>
        <v>9.4388673359196904</v>
      </c>
      <c r="P78" s="1">
        <f t="shared" si="61"/>
        <v>82.081246521981086</v>
      </c>
      <c r="Q78" s="1">
        <f t="shared" ref="Q78:R78" si="68">AVERAGE(O67:O78)</f>
        <v>11.098001573144556</v>
      </c>
      <c r="R78" s="1">
        <f t="shared" si="68"/>
        <v>84.571508069003912</v>
      </c>
    </row>
    <row r="79" spans="1:18" x14ac:dyDescent="0.3">
      <c r="A79" s="5">
        <v>36526</v>
      </c>
      <c r="B79" s="2">
        <v>48.1</v>
      </c>
      <c r="C79" s="2">
        <v>389.4</v>
      </c>
      <c r="D79" s="2">
        <f t="shared" si="58"/>
        <v>-341.29999999999995</v>
      </c>
      <c r="F79" s="2">
        <f t="shared" si="3"/>
        <v>484.60000000000008</v>
      </c>
      <c r="G79" s="2">
        <f t="shared" si="4"/>
        <v>4981.8999999999987</v>
      </c>
      <c r="H79" s="2">
        <f t="shared" si="5"/>
        <v>-4497.2999999999984</v>
      </c>
      <c r="J79" s="1">
        <f>100*(F79/BC!F80)</f>
        <v>0.99881280195228128</v>
      </c>
      <c r="K79" s="1">
        <f>100*(G79/BC!G80)</f>
        <v>10.125175039784077</v>
      </c>
      <c r="M79" s="1">
        <v>13.15</v>
      </c>
      <c r="N79" s="1">
        <v>79.73</v>
      </c>
      <c r="O79" s="1">
        <f t="shared" si="60"/>
        <v>10.518737751469823</v>
      </c>
      <c r="P79" s="1">
        <f t="shared" si="61"/>
        <v>55.460489705063999</v>
      </c>
      <c r="Q79" s="1">
        <f t="shared" ref="Q79:R79" si="69">AVERAGE(O68:O79)</f>
        <v>11.188657361116666</v>
      </c>
      <c r="R79" s="1">
        <f t="shared" si="69"/>
        <v>82.961764978668157</v>
      </c>
    </row>
    <row r="80" spans="1:18" x14ac:dyDescent="0.3">
      <c r="A80" s="5">
        <v>36557</v>
      </c>
      <c r="B80" s="2">
        <v>29.5</v>
      </c>
      <c r="C80" s="2">
        <v>491.8</v>
      </c>
      <c r="D80" s="2">
        <f t="shared" si="58"/>
        <v>-462.3</v>
      </c>
      <c r="F80" s="2">
        <f t="shared" si="3"/>
        <v>501.7</v>
      </c>
      <c r="G80" s="2">
        <f t="shared" si="4"/>
        <v>5326.5999999999995</v>
      </c>
      <c r="H80" s="2">
        <f t="shared" si="5"/>
        <v>-4824.8999999999996</v>
      </c>
      <c r="J80" s="1">
        <f>100*(F80/BC!F81)</f>
        <v>1.0160889184131432</v>
      </c>
      <c r="K80" s="1">
        <f>100*(G80/BC!G81)</f>
        <v>10.635438817175316</v>
      </c>
      <c r="M80" s="1">
        <v>7.43</v>
      </c>
      <c r="N80" s="1">
        <v>93.89</v>
      </c>
      <c r="O80" s="1">
        <f t="shared" si="60"/>
        <v>5.9432868055833303</v>
      </c>
      <c r="P80" s="1">
        <f t="shared" si="61"/>
        <v>65.310239287701734</v>
      </c>
      <c r="Q80" s="1">
        <f t="shared" ref="Q80:R80" si="70">AVERAGE(O69:O80)</f>
        <v>11.313975656254584</v>
      </c>
      <c r="R80" s="1">
        <f t="shared" si="70"/>
        <v>84.54774160638101</v>
      </c>
    </row>
    <row r="81" spans="1:18" x14ac:dyDescent="0.3">
      <c r="A81" s="5">
        <v>36586</v>
      </c>
      <c r="B81" s="2">
        <v>69.599999999999994</v>
      </c>
      <c r="C81" s="2">
        <v>604.9</v>
      </c>
      <c r="D81" s="2">
        <f t="shared" si="58"/>
        <v>-535.29999999999995</v>
      </c>
      <c r="F81" s="2">
        <f t="shared" si="3"/>
        <v>556.70000000000005</v>
      </c>
      <c r="G81" s="2">
        <f t="shared" si="4"/>
        <v>5553.9999999999991</v>
      </c>
      <c r="H81" s="2">
        <f t="shared" si="5"/>
        <v>-4997.2999999999993</v>
      </c>
      <c r="J81" s="1">
        <f>100*(F81/BC!F82)</f>
        <v>1.11296594328212</v>
      </c>
      <c r="K81" s="1">
        <f>100*(G81/BC!G82)</f>
        <v>11.002616934996601</v>
      </c>
      <c r="M81" s="1">
        <v>17.46</v>
      </c>
      <c r="N81" s="1">
        <v>106.24</v>
      </c>
      <c r="O81" s="1">
        <f t="shared" si="60"/>
        <v>13.966324041115065</v>
      </c>
      <c r="P81" s="1">
        <f t="shared" si="61"/>
        <v>73.900946021146353</v>
      </c>
      <c r="Q81" s="1">
        <f t="shared" ref="Q81:R81" si="71">AVERAGE(O70:O81)</f>
        <v>12.003226279513123</v>
      </c>
      <c r="R81" s="1">
        <f t="shared" si="71"/>
        <v>80.890604711556307</v>
      </c>
    </row>
    <row r="82" spans="1:18" x14ac:dyDescent="0.3">
      <c r="A82" s="5">
        <v>36617</v>
      </c>
      <c r="B82" s="2">
        <v>8.3000000000000007</v>
      </c>
      <c r="C82" s="2">
        <v>516.4</v>
      </c>
      <c r="D82" s="2">
        <f t="shared" si="58"/>
        <v>-508.09999999999997</v>
      </c>
      <c r="F82" s="2">
        <f t="shared" ref="F82:F145" si="72">SUM(B71:B82)</f>
        <v>541.79999999999995</v>
      </c>
      <c r="G82" s="2">
        <f t="shared" ref="G82:G145" si="73">SUM(C71:C82)</f>
        <v>5754.5999999999995</v>
      </c>
      <c r="H82" s="2">
        <f t="shared" ref="H82:H145" si="74">F82-G82</f>
        <v>-5212.7999999999993</v>
      </c>
      <c r="J82" s="1">
        <f>100*(F82/BC!F83)</f>
        <v>1.0729456496984937</v>
      </c>
      <c r="K82" s="1">
        <f>100*(G82/BC!G83)</f>
        <v>11.327908157841895</v>
      </c>
      <c r="M82" s="1">
        <v>2.4500000000000002</v>
      </c>
      <c r="N82" s="1">
        <v>91.4</v>
      </c>
      <c r="O82" s="1">
        <f t="shared" si="60"/>
        <v>1.9597648282206137</v>
      </c>
      <c r="P82" s="1">
        <f t="shared" si="61"/>
        <v>63.578185865331115</v>
      </c>
      <c r="Q82" s="1">
        <f t="shared" ref="Q82:R82" si="75">AVERAGE(O71:O82)</f>
        <v>11.449292751536483</v>
      </c>
      <c r="R82" s="1">
        <f t="shared" si="75"/>
        <v>78.957985531441295</v>
      </c>
    </row>
    <row r="83" spans="1:18" x14ac:dyDescent="0.3">
      <c r="A83" s="5">
        <v>36647</v>
      </c>
      <c r="B83" s="2">
        <v>52.7</v>
      </c>
      <c r="C83" s="2">
        <v>662.9</v>
      </c>
      <c r="D83" s="2">
        <f t="shared" si="58"/>
        <v>-610.19999999999993</v>
      </c>
      <c r="F83" s="2">
        <f t="shared" si="72"/>
        <v>555.5</v>
      </c>
      <c r="G83" s="2">
        <f t="shared" si="73"/>
        <v>5975.3999999999987</v>
      </c>
      <c r="H83" s="2">
        <f t="shared" si="74"/>
        <v>-5419.8999999999987</v>
      </c>
      <c r="J83" s="1">
        <f>100*(F83/BC!F84)</f>
        <v>1.085478235721711</v>
      </c>
      <c r="K83" s="1">
        <f>100*(G83/BC!G84)</f>
        <v>11.622872281451134</v>
      </c>
      <c r="M83" s="1">
        <v>13.49</v>
      </c>
      <c r="N83" s="1">
        <v>131.83000000000001</v>
      </c>
      <c r="O83" s="1">
        <f t="shared" si="60"/>
        <v>10.790705115386153</v>
      </c>
      <c r="P83" s="1">
        <f t="shared" si="61"/>
        <v>91.701446855870913</v>
      </c>
      <c r="Q83" s="1">
        <f t="shared" ref="Q83:R83" si="76">AVERAGE(O72:O83)</f>
        <v>11.260648722153341</v>
      </c>
      <c r="R83" s="1">
        <f t="shared" si="76"/>
        <v>77.859511222407733</v>
      </c>
    </row>
    <row r="84" spans="1:18" x14ac:dyDescent="0.3">
      <c r="A84" s="5">
        <v>36678</v>
      </c>
      <c r="B84" s="2">
        <v>50.2</v>
      </c>
      <c r="C84" s="2">
        <v>687.7</v>
      </c>
      <c r="D84" s="2">
        <f t="shared" si="58"/>
        <v>-637.5</v>
      </c>
      <c r="F84" s="2">
        <f t="shared" si="72"/>
        <v>554.60000000000014</v>
      </c>
      <c r="G84" s="2">
        <f t="shared" si="73"/>
        <v>6138.9999999999991</v>
      </c>
      <c r="H84" s="2">
        <f t="shared" si="74"/>
        <v>-5584.3999999999987</v>
      </c>
      <c r="J84" s="1">
        <f>100*(F84/BC!F85)</f>
        <v>1.0721777038848559</v>
      </c>
      <c r="K84" s="1">
        <f>100*(G84/BC!G85)</f>
        <v>11.907555934866306</v>
      </c>
      <c r="M84" s="1">
        <v>12.28</v>
      </c>
      <c r="N84" s="1">
        <v>125.08</v>
      </c>
      <c r="O84" s="1">
        <f t="shared" si="60"/>
        <v>9.8228212614486257</v>
      </c>
      <c r="P84" s="1">
        <f t="shared" si="61"/>
        <v>87.006121313299957</v>
      </c>
      <c r="Q84" s="1">
        <f t="shared" ref="Q84:R84" si="77">AVERAGE(O73:O84)</f>
        <v>10.846031809516191</v>
      </c>
      <c r="R84" s="1">
        <f t="shared" si="77"/>
        <v>75.128686700055653</v>
      </c>
    </row>
    <row r="85" spans="1:18" x14ac:dyDescent="0.3">
      <c r="A85" s="5">
        <v>36708</v>
      </c>
      <c r="B85" s="2">
        <v>186.6</v>
      </c>
      <c r="C85" s="2">
        <v>628.70000000000005</v>
      </c>
      <c r="D85" s="2">
        <f t="shared" si="58"/>
        <v>-442.1</v>
      </c>
      <c r="F85" s="2">
        <f t="shared" si="72"/>
        <v>682.4</v>
      </c>
      <c r="G85" s="2">
        <f t="shared" si="73"/>
        <v>6451.4999999999991</v>
      </c>
      <c r="H85" s="2">
        <f t="shared" si="74"/>
        <v>-5769.0999999999995</v>
      </c>
      <c r="J85" s="1">
        <f>100*(F85/BC!F86)</f>
        <v>1.2969611500837208</v>
      </c>
      <c r="K85" s="1">
        <f>100*(G85/BC!G86)</f>
        <v>12.309603265007068</v>
      </c>
      <c r="M85" s="1">
        <v>34.71</v>
      </c>
      <c r="N85" s="1">
        <v>110.86</v>
      </c>
      <c r="O85" s="1">
        <f t="shared" si="60"/>
        <v>27.764668239811222</v>
      </c>
      <c r="P85" s="1">
        <f t="shared" si="61"/>
        <v>77.114635503617151</v>
      </c>
      <c r="Q85" s="1">
        <f t="shared" ref="Q85:R85" si="78">AVERAGE(O74:O85)</f>
        <v>11.62793798077564</v>
      </c>
      <c r="R85" s="1">
        <f t="shared" si="78"/>
        <v>76.126298460396967</v>
      </c>
    </row>
    <row r="86" spans="1:18" x14ac:dyDescent="0.3">
      <c r="A86" s="5">
        <v>36739</v>
      </c>
      <c r="B86" s="2">
        <v>130</v>
      </c>
      <c r="C86" s="2">
        <v>823.3</v>
      </c>
      <c r="D86" s="2">
        <f t="shared" si="58"/>
        <v>-693.3</v>
      </c>
      <c r="F86" s="2">
        <f t="shared" si="72"/>
        <v>750.8</v>
      </c>
      <c r="G86" s="2">
        <f t="shared" si="73"/>
        <v>6846.1</v>
      </c>
      <c r="H86" s="2">
        <f t="shared" si="74"/>
        <v>-6095.3</v>
      </c>
      <c r="J86" s="1">
        <f>100*(F86/BC!F87)</f>
        <v>1.3939688752074801</v>
      </c>
      <c r="K86" s="1">
        <f>100*(G86/BC!G87)</f>
        <v>12.827762725456909</v>
      </c>
      <c r="M86" s="1">
        <v>26.15</v>
      </c>
      <c r="N86" s="1">
        <v>143.91999999999999</v>
      </c>
      <c r="O86" s="1">
        <f t="shared" si="60"/>
        <v>20.917489901211855</v>
      </c>
      <c r="P86" s="1">
        <f t="shared" si="61"/>
        <v>100.11129660545353</v>
      </c>
      <c r="Q86" s="1">
        <f t="shared" ref="Q86:R86" si="79">AVERAGE(O75:O86)</f>
        <v>11.900571931368235</v>
      </c>
      <c r="R86" s="1">
        <f t="shared" si="79"/>
        <v>77.9342886291968</v>
      </c>
    </row>
    <row r="87" spans="1:18" x14ac:dyDescent="0.3">
      <c r="A87" s="5">
        <v>36770</v>
      </c>
      <c r="B87" s="2">
        <v>97.1</v>
      </c>
      <c r="C87" s="2">
        <v>656.2</v>
      </c>
      <c r="D87" s="2">
        <f t="shared" si="58"/>
        <v>-559.1</v>
      </c>
      <c r="F87" s="2">
        <f t="shared" si="72"/>
        <v>802.9</v>
      </c>
      <c r="G87" s="2">
        <f t="shared" si="73"/>
        <v>7047.2</v>
      </c>
      <c r="H87" s="2">
        <f t="shared" si="74"/>
        <v>-6244.3</v>
      </c>
      <c r="J87" s="1">
        <f>100*(F87/BC!F88)</f>
        <v>1.475897413273334</v>
      </c>
      <c r="K87" s="1">
        <f>100*(G87/BC!G88)</f>
        <v>13.007013658176447</v>
      </c>
      <c r="M87" s="1">
        <v>20.21</v>
      </c>
      <c r="N87" s="1">
        <v>109.76</v>
      </c>
      <c r="O87" s="1">
        <f t="shared" si="60"/>
        <v>16.166060072791264</v>
      </c>
      <c r="P87" s="1">
        <f t="shared" si="61"/>
        <v>76.349471341124101</v>
      </c>
      <c r="Q87" s="1">
        <f t="shared" ref="Q87:R87" si="80">AVERAGE(O76:O87)</f>
        <v>12.325854230825634</v>
      </c>
      <c r="R87" s="1">
        <f t="shared" si="80"/>
        <v>77.800964570580604</v>
      </c>
    </row>
    <row r="88" spans="1:18" x14ac:dyDescent="0.3">
      <c r="A88" s="5">
        <v>36800</v>
      </c>
      <c r="B88" s="2">
        <v>46.5</v>
      </c>
      <c r="C88" s="2">
        <v>807.2</v>
      </c>
      <c r="D88" s="2">
        <f t="shared" si="58"/>
        <v>-760.7</v>
      </c>
      <c r="F88" s="2">
        <f t="shared" si="72"/>
        <v>789.4</v>
      </c>
      <c r="G88" s="2">
        <f t="shared" si="73"/>
        <v>7338.7999999999993</v>
      </c>
      <c r="H88" s="2">
        <f t="shared" si="74"/>
        <v>-6549.4</v>
      </c>
      <c r="J88" s="1">
        <f>100*(F88/BC!F89)</f>
        <v>1.442139935438022</v>
      </c>
      <c r="K88" s="1">
        <f>100*(G88/BC!G89)</f>
        <v>13.365581097176744</v>
      </c>
      <c r="M88" s="1">
        <v>10.95</v>
      </c>
      <c r="N88" s="1">
        <v>125.64</v>
      </c>
      <c r="O88" s="1">
        <f t="shared" si="60"/>
        <v>8.7589489261288644</v>
      </c>
      <c r="P88" s="1">
        <f t="shared" si="61"/>
        <v>87.395659432387319</v>
      </c>
      <c r="Q88" s="1">
        <f t="shared" ref="Q88:R88" si="81">AVERAGE(O77:O88)</f>
        <v>11.885240437814128</v>
      </c>
      <c r="R88" s="1">
        <f t="shared" si="81"/>
        <v>78.216008161751077</v>
      </c>
    </row>
    <row r="89" spans="1:18" x14ac:dyDescent="0.3">
      <c r="A89" s="5">
        <v>36831</v>
      </c>
      <c r="B89" s="2">
        <v>64.599999999999994</v>
      </c>
      <c r="C89" s="2">
        <v>730.2</v>
      </c>
      <c r="D89" s="2">
        <f t="shared" si="58"/>
        <v>-665.6</v>
      </c>
      <c r="F89" s="2">
        <f t="shared" si="72"/>
        <v>825.7</v>
      </c>
      <c r="G89" s="2">
        <f t="shared" si="73"/>
        <v>7565.5</v>
      </c>
      <c r="H89" s="2">
        <f t="shared" si="74"/>
        <v>-6739.8</v>
      </c>
      <c r="J89" s="1">
        <f>100*(F89/BC!F90)</f>
        <v>1.4977136151001162</v>
      </c>
      <c r="K89" s="1">
        <f>100*(G89/BC!G90)</f>
        <v>13.649878936372135</v>
      </c>
      <c r="M89" s="1">
        <v>11.78</v>
      </c>
      <c r="N89" s="1">
        <v>113.95</v>
      </c>
      <c r="O89" s="1">
        <f t="shared" si="60"/>
        <v>9.4228692556893172</v>
      </c>
      <c r="P89" s="1">
        <f t="shared" si="61"/>
        <v>79.264051196438515</v>
      </c>
      <c r="Q89" s="1">
        <f t="shared" ref="Q89:R89" si="82">AVERAGE(O78:O89)</f>
        <v>12.122545294564651</v>
      </c>
      <c r="R89" s="1">
        <f t="shared" si="82"/>
        <v>78.272815804117968</v>
      </c>
    </row>
    <row r="90" spans="1:18" x14ac:dyDescent="0.3">
      <c r="A90" s="5">
        <v>36861</v>
      </c>
      <c r="B90" s="2">
        <v>148.9</v>
      </c>
      <c r="C90" s="2">
        <v>645.9</v>
      </c>
      <c r="D90" s="2">
        <f t="shared" si="58"/>
        <v>-497</v>
      </c>
      <c r="F90" s="2">
        <f t="shared" si="72"/>
        <v>932.1</v>
      </c>
      <c r="G90" s="2">
        <f t="shared" si="73"/>
        <v>7644.5999999999995</v>
      </c>
      <c r="H90" s="2">
        <f t="shared" si="74"/>
        <v>-6712.4999999999991</v>
      </c>
      <c r="J90" s="1">
        <f>100*(F90/BC!F91)</f>
        <v>1.6910745516956101</v>
      </c>
      <c r="K90" s="1">
        <f>100*(G90/BC!G91)</f>
        <v>13.687563450413334</v>
      </c>
      <c r="M90" s="1">
        <v>27.28</v>
      </c>
      <c r="N90" s="1">
        <v>102.99</v>
      </c>
      <c r="O90" s="1">
        <f t="shared" si="60"/>
        <v>21.821381434227892</v>
      </c>
      <c r="P90" s="1">
        <f t="shared" si="61"/>
        <v>71.640233722871457</v>
      </c>
      <c r="Q90" s="1">
        <f t="shared" ref="Q90:R90" si="83">AVERAGE(O79:O90)</f>
        <v>13.154421469423669</v>
      </c>
      <c r="R90" s="1">
        <f t="shared" si="83"/>
        <v>77.402731404192181</v>
      </c>
    </row>
    <row r="91" spans="1:18" x14ac:dyDescent="0.3">
      <c r="A91" s="5">
        <v>36892</v>
      </c>
      <c r="B91" s="2">
        <v>282.2</v>
      </c>
      <c r="C91" s="2">
        <v>717.8</v>
      </c>
      <c r="D91" s="2">
        <f t="shared" si="58"/>
        <v>-435.59999999999997</v>
      </c>
      <c r="F91" s="2">
        <f t="shared" si="72"/>
        <v>1166.2</v>
      </c>
      <c r="G91" s="2">
        <f t="shared" si="73"/>
        <v>7972.9999999999991</v>
      </c>
      <c r="H91" s="2">
        <f t="shared" si="74"/>
        <v>-6806.7999999999993</v>
      </c>
      <c r="J91" s="1">
        <f>100*(F91/BC!F92)</f>
        <v>2.0748453028647877</v>
      </c>
      <c r="K91" s="1">
        <f>100*(G91/BC!G92)</f>
        <v>13.913513890827863</v>
      </c>
      <c r="M91" s="1">
        <v>55.21</v>
      </c>
      <c r="N91" s="1">
        <v>128.06</v>
      </c>
      <c r="O91" s="1">
        <f t="shared" si="60"/>
        <v>44.162700475942884</v>
      </c>
      <c r="P91" s="1">
        <f t="shared" si="61"/>
        <v>89.079020589872016</v>
      </c>
      <c r="Q91" s="1">
        <f t="shared" ref="Q91:R91" si="84">AVERAGE(O80:O91)</f>
        <v>15.958085029796427</v>
      </c>
      <c r="R91" s="1">
        <f t="shared" si="84"/>
        <v>80.20427564459284</v>
      </c>
    </row>
    <row r="92" spans="1:18" x14ac:dyDescent="0.3">
      <c r="A92" s="5">
        <v>36923</v>
      </c>
      <c r="B92" s="2">
        <v>193.2</v>
      </c>
      <c r="C92" s="2">
        <v>459.4</v>
      </c>
      <c r="D92" s="2">
        <f t="shared" si="58"/>
        <v>-266.2</v>
      </c>
      <c r="F92" s="2">
        <f t="shared" si="72"/>
        <v>1329.9</v>
      </c>
      <c r="G92" s="2">
        <f t="shared" si="73"/>
        <v>7940.5999999999985</v>
      </c>
      <c r="H92" s="2">
        <f t="shared" si="74"/>
        <v>-6610.6999999999989</v>
      </c>
      <c r="J92" s="1">
        <f>100*(F92/BC!F93)</f>
        <v>2.367697196827403</v>
      </c>
      <c r="K92" s="1">
        <f>100*(G92/BC!G93)</f>
        <v>13.867572938969824</v>
      </c>
      <c r="M92" s="1">
        <v>43.18</v>
      </c>
      <c r="N92" s="1">
        <v>84.3</v>
      </c>
      <c r="O92" s="1">
        <f t="shared" si="60"/>
        <v>34.539855217373912</v>
      </c>
      <c r="P92" s="1">
        <f t="shared" si="61"/>
        <v>58.639398998330556</v>
      </c>
      <c r="Q92" s="1">
        <f t="shared" ref="Q92:R92" si="85">AVERAGE(O81:O92)</f>
        <v>18.341132397445641</v>
      </c>
      <c r="R92" s="1">
        <f t="shared" si="85"/>
        <v>79.64837228714525</v>
      </c>
    </row>
    <row r="93" spans="1:18" x14ac:dyDescent="0.3">
      <c r="A93" s="5">
        <v>36951</v>
      </c>
      <c r="B93" s="2">
        <v>134.1</v>
      </c>
      <c r="C93" s="2">
        <v>700.6</v>
      </c>
      <c r="D93" s="2">
        <f t="shared" si="58"/>
        <v>-566.5</v>
      </c>
      <c r="F93" s="2">
        <f t="shared" si="72"/>
        <v>1394.3999999999999</v>
      </c>
      <c r="G93" s="2">
        <f t="shared" si="73"/>
        <v>8036.2999999999993</v>
      </c>
      <c r="H93" s="2">
        <f t="shared" si="74"/>
        <v>-6641.9</v>
      </c>
      <c r="J93" s="1">
        <f>100*(F93/BC!F94)</f>
        <v>2.4519811564615077</v>
      </c>
      <c r="K93" s="1">
        <f>100*(G93/BC!G94)</f>
        <v>13.794565459944726</v>
      </c>
      <c r="M93" s="1">
        <v>30.71</v>
      </c>
      <c r="N93" s="1">
        <v>126.92</v>
      </c>
      <c r="O93" s="1">
        <f t="shared" si="60"/>
        <v>24.565052193736751</v>
      </c>
      <c r="P93" s="1">
        <f t="shared" si="61"/>
        <v>88.28603227601559</v>
      </c>
      <c r="Q93" s="1">
        <f t="shared" ref="Q93:R93" si="86">AVERAGE(O82:O93)</f>
        <v>19.224359743497448</v>
      </c>
      <c r="R93" s="1">
        <f t="shared" si="86"/>
        <v>80.847129475051005</v>
      </c>
    </row>
    <row r="94" spans="1:18" x14ac:dyDescent="0.3">
      <c r="A94" s="5">
        <v>36982</v>
      </c>
      <c r="B94" s="2">
        <v>251.3</v>
      </c>
      <c r="C94" s="2">
        <v>469</v>
      </c>
      <c r="D94" s="2">
        <f t="shared" si="58"/>
        <v>-217.7</v>
      </c>
      <c r="F94" s="2">
        <f t="shared" si="72"/>
        <v>1637.3999999999999</v>
      </c>
      <c r="G94" s="2">
        <f t="shared" si="73"/>
        <v>7988.9</v>
      </c>
      <c r="H94" s="2">
        <f t="shared" si="74"/>
        <v>-6351.5</v>
      </c>
      <c r="J94" s="1">
        <f>100*(F94/BC!F95)</f>
        <v>2.8516295772538389</v>
      </c>
      <c r="K94" s="1">
        <f>100*(G94/BC!G95)</f>
        <v>13.570040562852038</v>
      </c>
      <c r="M94" s="1">
        <v>59.2</v>
      </c>
      <c r="N94" s="1">
        <v>93.89</v>
      </c>
      <c r="O94" s="1">
        <f t="shared" si="60"/>
        <v>47.354317481902171</v>
      </c>
      <c r="P94" s="1">
        <f t="shared" si="61"/>
        <v>65.310239287701734</v>
      </c>
      <c r="Q94" s="1">
        <f t="shared" ref="Q94:R94" si="87">AVERAGE(O83:O94)</f>
        <v>23.007239131304242</v>
      </c>
      <c r="R94" s="1">
        <f t="shared" si="87"/>
        <v>80.991467260248569</v>
      </c>
    </row>
    <row r="95" spans="1:18" x14ac:dyDescent="0.3">
      <c r="A95" s="5">
        <v>37012</v>
      </c>
      <c r="B95" s="2">
        <v>198.7</v>
      </c>
      <c r="C95" s="2">
        <v>584.20000000000005</v>
      </c>
      <c r="D95" s="2">
        <f t="shared" si="58"/>
        <v>-385.50000000000006</v>
      </c>
      <c r="F95" s="2">
        <f t="shared" si="72"/>
        <v>1783.3999999999999</v>
      </c>
      <c r="G95" s="2">
        <f t="shared" si="73"/>
        <v>7910.1999999999989</v>
      </c>
      <c r="H95" s="2">
        <f t="shared" si="74"/>
        <v>-6126.7999999999993</v>
      </c>
      <c r="J95" s="1">
        <f>100*(F95/BC!F96)</f>
        <v>3.0893796295654701</v>
      </c>
      <c r="K95" s="1">
        <f>100*(G95/BC!G96)</f>
        <v>13.331535615872719</v>
      </c>
      <c r="M95" s="1">
        <v>47.95</v>
      </c>
      <c r="N95" s="1">
        <v>111.36</v>
      </c>
      <c r="O95" s="1">
        <f t="shared" si="60"/>
        <v>38.355397352317723</v>
      </c>
      <c r="P95" s="1">
        <f t="shared" si="61"/>
        <v>77.462437395659435</v>
      </c>
      <c r="Q95" s="1">
        <f t="shared" ref="Q95:R95" si="88">AVERAGE(O84:O95)</f>
        <v>25.304296817715208</v>
      </c>
      <c r="R95" s="1">
        <f t="shared" si="88"/>
        <v>79.804883138564279</v>
      </c>
    </row>
    <row r="96" spans="1:18" x14ac:dyDescent="0.3">
      <c r="A96" s="5">
        <v>37043</v>
      </c>
      <c r="B96" s="2">
        <v>189</v>
      </c>
      <c r="C96" s="2">
        <v>719.3</v>
      </c>
      <c r="D96" s="2">
        <f t="shared" si="58"/>
        <v>-530.29999999999995</v>
      </c>
      <c r="F96" s="2">
        <f t="shared" si="72"/>
        <v>1922.2</v>
      </c>
      <c r="G96" s="2">
        <f t="shared" si="73"/>
        <v>7941.7999999999993</v>
      </c>
      <c r="H96" s="2">
        <f t="shared" si="74"/>
        <v>-6019.5999999999995</v>
      </c>
      <c r="J96" s="1">
        <f>100*(F96/BC!F97)</f>
        <v>3.3192312341351387</v>
      </c>
      <c r="K96" s="1">
        <f>100*(G96/BC!G97)</f>
        <v>13.349761809508118</v>
      </c>
      <c r="M96" s="1">
        <v>42.43</v>
      </c>
      <c r="N96" s="1">
        <v>133.19</v>
      </c>
      <c r="O96" s="1">
        <f t="shared" si="60"/>
        <v>33.93992720873495</v>
      </c>
      <c r="P96" s="1">
        <f t="shared" si="61"/>
        <v>92.647468002225935</v>
      </c>
      <c r="Q96" s="1">
        <f t="shared" ref="Q96:R96" si="89">AVERAGE(O85:O96)</f>
        <v>27.314055646655735</v>
      </c>
      <c r="R96" s="1">
        <f t="shared" si="89"/>
        <v>80.274995362641448</v>
      </c>
    </row>
    <row r="97" spans="1:18" x14ac:dyDescent="0.3">
      <c r="A97" s="5">
        <v>37073</v>
      </c>
      <c r="B97" s="2">
        <v>179.3</v>
      </c>
      <c r="C97" s="2">
        <v>668.5</v>
      </c>
      <c r="D97" s="2">
        <f t="shared" si="58"/>
        <v>-489.2</v>
      </c>
      <c r="F97" s="2">
        <f t="shared" si="72"/>
        <v>1914.8999999999999</v>
      </c>
      <c r="G97" s="2">
        <f t="shared" si="73"/>
        <v>7981.5999999999995</v>
      </c>
      <c r="H97" s="2">
        <f t="shared" si="74"/>
        <v>-6066.7</v>
      </c>
      <c r="J97" s="1">
        <f>100*(F97/BC!F98)</f>
        <v>3.3086710715470522</v>
      </c>
      <c r="K97" s="1">
        <f>100*(G97/BC!G98)</f>
        <v>13.423613423613423</v>
      </c>
      <c r="M97" s="1">
        <v>43.55</v>
      </c>
      <c r="N97" s="1">
        <v>122.43</v>
      </c>
      <c r="O97" s="1">
        <f t="shared" si="60"/>
        <v>34.835819701635806</v>
      </c>
      <c r="P97" s="1">
        <f t="shared" si="61"/>
        <v>85.162771285475799</v>
      </c>
      <c r="Q97" s="1">
        <f t="shared" ref="Q97:R97" si="90">AVERAGE(O86:O97)</f>
        <v>27.90331826847445</v>
      </c>
      <c r="R97" s="1">
        <f t="shared" si="90"/>
        <v>80.945673344463003</v>
      </c>
    </row>
    <row r="98" spans="1:18" x14ac:dyDescent="0.3">
      <c r="A98" s="5">
        <v>37104</v>
      </c>
      <c r="B98" s="2">
        <v>164.3</v>
      </c>
      <c r="C98" s="2">
        <v>590.1</v>
      </c>
      <c r="D98" s="2">
        <f t="shared" si="58"/>
        <v>-425.8</v>
      </c>
      <c r="F98" s="2">
        <f t="shared" si="72"/>
        <v>1949.2</v>
      </c>
      <c r="G98" s="2">
        <f t="shared" si="73"/>
        <v>7748.4000000000005</v>
      </c>
      <c r="H98" s="2">
        <f t="shared" si="74"/>
        <v>-5799.2000000000007</v>
      </c>
      <c r="J98" s="1">
        <f>100*(F98/BC!F99)</f>
        <v>3.3557197185547607</v>
      </c>
      <c r="K98" s="1">
        <f>100*(G98/BC!G99)</f>
        <v>13.103343310841661</v>
      </c>
      <c r="M98" s="1">
        <v>42.41</v>
      </c>
      <c r="N98" s="1">
        <v>118.41</v>
      </c>
      <c r="O98" s="1">
        <f t="shared" si="60"/>
        <v>33.923929128504582</v>
      </c>
      <c r="P98" s="1">
        <f t="shared" si="61"/>
        <v>82.366444073455767</v>
      </c>
      <c r="Q98" s="1">
        <f t="shared" ref="Q98:R98" si="91">AVERAGE(O87:O98)</f>
        <v>28.987188204082177</v>
      </c>
      <c r="R98" s="1">
        <f t="shared" si="91"/>
        <v>79.466935633463194</v>
      </c>
    </row>
    <row r="99" spans="1:18" x14ac:dyDescent="0.3">
      <c r="A99" s="5">
        <v>37135</v>
      </c>
      <c r="B99" s="2">
        <v>104.9</v>
      </c>
      <c r="C99" s="2">
        <v>517.4</v>
      </c>
      <c r="D99" s="2">
        <f t="shared" si="58"/>
        <v>-412.5</v>
      </c>
      <c r="F99" s="2">
        <f t="shared" si="72"/>
        <v>1957.0000000000002</v>
      </c>
      <c r="G99" s="2">
        <f t="shared" si="73"/>
        <v>7609.6</v>
      </c>
      <c r="H99" s="2">
        <f t="shared" si="74"/>
        <v>-5652.6</v>
      </c>
      <c r="J99" s="1">
        <f>100*(F99/BC!F100)</f>
        <v>3.3672582740435488</v>
      </c>
      <c r="K99" s="1">
        <f>100*(G99/BC!G100)</f>
        <v>13.066225722758231</v>
      </c>
      <c r="M99" s="1">
        <v>26.88</v>
      </c>
      <c r="N99" s="1">
        <v>105.38</v>
      </c>
      <c r="O99" s="1">
        <f t="shared" si="60"/>
        <v>21.501419829620446</v>
      </c>
      <c r="P99" s="1">
        <f t="shared" si="61"/>
        <v>73.302726766833615</v>
      </c>
      <c r="Q99" s="1">
        <f t="shared" ref="Q99:R99" si="92">AVERAGE(O88:O99)</f>
        <v>29.431801517151275</v>
      </c>
      <c r="R99" s="1">
        <f t="shared" si="92"/>
        <v>79.213040252272307</v>
      </c>
    </row>
    <row r="100" spans="1:18" x14ac:dyDescent="0.3">
      <c r="A100" s="5">
        <v>37165</v>
      </c>
      <c r="B100" s="2">
        <v>147.30000000000001</v>
      </c>
      <c r="C100" s="2">
        <v>659.8</v>
      </c>
      <c r="D100" s="2">
        <f t="shared" si="58"/>
        <v>-512.5</v>
      </c>
      <c r="F100" s="2">
        <f t="shared" si="72"/>
        <v>2057.8000000000002</v>
      </c>
      <c r="G100" s="2">
        <f t="shared" si="73"/>
        <v>7462.2</v>
      </c>
      <c r="H100" s="2">
        <f t="shared" si="74"/>
        <v>-5404.4</v>
      </c>
      <c r="J100" s="1">
        <f>100*(F100/BC!F101)</f>
        <v>3.5184669072952874</v>
      </c>
      <c r="K100" s="1">
        <f>100*(G100/BC!G101)</f>
        <v>12.908259023170931</v>
      </c>
      <c r="M100" s="1">
        <v>38.380000000000003</v>
      </c>
      <c r="N100" s="1">
        <v>129.58000000000001</v>
      </c>
      <c r="O100" s="1">
        <f t="shared" si="60"/>
        <v>30.700315962084552</v>
      </c>
      <c r="P100" s="1">
        <f t="shared" si="61"/>
        <v>90.136338341680599</v>
      </c>
      <c r="Q100" s="1">
        <f t="shared" ref="Q100:R100" si="93">AVERAGE(O89:O100)</f>
        <v>31.260248770147584</v>
      </c>
      <c r="R100" s="1">
        <f t="shared" si="93"/>
        <v>79.441430161380097</v>
      </c>
    </row>
    <row r="101" spans="1:18" x14ac:dyDescent="0.3">
      <c r="A101" s="5">
        <v>37196</v>
      </c>
      <c r="B101" s="2">
        <v>143.9</v>
      </c>
      <c r="C101" s="2">
        <v>545.9</v>
      </c>
      <c r="D101" s="2">
        <f t="shared" si="58"/>
        <v>-402</v>
      </c>
      <c r="F101" s="2">
        <f t="shared" si="72"/>
        <v>2137.1</v>
      </c>
      <c r="G101" s="2">
        <f t="shared" si="73"/>
        <v>7277.9</v>
      </c>
      <c r="H101" s="2">
        <f t="shared" si="74"/>
        <v>-5140.7999999999993</v>
      </c>
      <c r="J101" s="1">
        <f>100*(F101/BC!F102)</f>
        <v>3.6470714720884945</v>
      </c>
      <c r="K101" s="1">
        <f>100*(G101/BC!G102)</f>
        <v>12.774946858088715</v>
      </c>
      <c r="M101" s="1">
        <v>38.99</v>
      </c>
      <c r="N101" s="1">
        <v>124.72</v>
      </c>
      <c r="O101" s="1">
        <f t="shared" si="60"/>
        <v>31.188257409110907</v>
      </c>
      <c r="P101" s="1">
        <f t="shared" si="61"/>
        <v>86.755703951029503</v>
      </c>
      <c r="Q101" s="1">
        <f t="shared" ref="Q101:R101" si="94">AVERAGE(O90:O101)</f>
        <v>33.074031116266049</v>
      </c>
      <c r="R101" s="1">
        <f t="shared" si="94"/>
        <v>80.065734557596016</v>
      </c>
    </row>
    <row r="102" spans="1:18" x14ac:dyDescent="0.3">
      <c r="A102" s="5">
        <v>37226</v>
      </c>
      <c r="B102" s="2">
        <v>178</v>
      </c>
      <c r="C102" s="2">
        <v>408.6</v>
      </c>
      <c r="D102" s="2">
        <f t="shared" si="58"/>
        <v>-230.60000000000002</v>
      </c>
      <c r="F102" s="2">
        <f t="shared" si="72"/>
        <v>2166.1999999999998</v>
      </c>
      <c r="G102" s="2">
        <f t="shared" si="73"/>
        <v>7040.6</v>
      </c>
      <c r="H102" s="2">
        <f t="shared" si="74"/>
        <v>-4874.4000000000005</v>
      </c>
      <c r="J102" s="1">
        <f>100*(F102/BC!F103)</f>
        <v>3.7164440037126689</v>
      </c>
      <c r="K102" s="1">
        <f>100*(G102/BC!G103)</f>
        <v>12.662562475607761</v>
      </c>
      <c r="M102" s="1">
        <v>56.47</v>
      </c>
      <c r="N102" s="1">
        <v>100.15</v>
      </c>
      <c r="O102" s="1">
        <f t="shared" si="60"/>
        <v>45.170579530456344</v>
      </c>
      <c r="P102" s="1">
        <f t="shared" si="61"/>
        <v>69.664718976071228</v>
      </c>
      <c r="Q102" s="1">
        <f t="shared" ref="Q102:R102" si="95">AVERAGE(O91:O102)</f>
        <v>35.019797624285083</v>
      </c>
      <c r="R102" s="1">
        <f t="shared" si="95"/>
        <v>79.901108328695983</v>
      </c>
    </row>
    <row r="103" spans="1:18" x14ac:dyDescent="0.3">
      <c r="A103" s="5">
        <v>37257</v>
      </c>
      <c r="B103" s="2">
        <v>117.4</v>
      </c>
      <c r="C103" s="2">
        <v>338.6</v>
      </c>
      <c r="D103" s="2">
        <f t="shared" si="58"/>
        <v>-221.20000000000002</v>
      </c>
      <c r="F103" s="2">
        <f t="shared" si="72"/>
        <v>2001.4</v>
      </c>
      <c r="G103" s="2">
        <f t="shared" si="73"/>
        <v>6661.4000000000005</v>
      </c>
      <c r="H103" s="2">
        <f t="shared" si="74"/>
        <v>-4660</v>
      </c>
      <c r="J103" s="1">
        <f>100*(F103/BC!F104)</f>
        <v>3.4673568810073245</v>
      </c>
      <c r="K103" s="1">
        <f>100*(G103/BC!G104)</f>
        <v>12.249138511214984</v>
      </c>
      <c r="M103" s="1">
        <v>38.71</v>
      </c>
      <c r="N103" s="1">
        <v>87.56</v>
      </c>
      <c r="O103" s="1">
        <f t="shared" si="60"/>
        <v>30.964284285885693</v>
      </c>
      <c r="P103" s="1">
        <f t="shared" si="61"/>
        <v>60.907067334446303</v>
      </c>
      <c r="Q103" s="1">
        <f t="shared" ref="Q103:R103" si="96">AVERAGE(O92:O103)</f>
        <v>33.919929608446985</v>
      </c>
      <c r="R103" s="1">
        <f t="shared" si="96"/>
        <v>77.553445557410512</v>
      </c>
    </row>
    <row r="104" spans="1:18" x14ac:dyDescent="0.3">
      <c r="A104" s="5">
        <v>37288</v>
      </c>
      <c r="B104" s="2">
        <v>69.8</v>
      </c>
      <c r="C104" s="2">
        <v>358.8</v>
      </c>
      <c r="D104" s="2">
        <f t="shared" si="58"/>
        <v>-289</v>
      </c>
      <c r="F104" s="2">
        <f t="shared" si="72"/>
        <v>1878</v>
      </c>
      <c r="G104" s="2">
        <f t="shared" si="73"/>
        <v>6560.8</v>
      </c>
      <c r="H104" s="2">
        <f t="shared" si="74"/>
        <v>-4682.8</v>
      </c>
      <c r="J104" s="1">
        <f>100*(F104/BC!F105)</f>
        <v>3.2776299140451153</v>
      </c>
      <c r="K104" s="1">
        <f>100*(G104/BC!G105)</f>
        <v>12.199988470929076</v>
      </c>
      <c r="M104" s="1">
        <v>22.03</v>
      </c>
      <c r="N104" s="1">
        <v>98.42</v>
      </c>
      <c r="O104" s="1">
        <f t="shared" si="60"/>
        <v>17.621885373755148</v>
      </c>
      <c r="P104" s="1">
        <f t="shared" si="61"/>
        <v>68.4613244296049</v>
      </c>
      <c r="Q104" s="1">
        <f t="shared" ref="Q104:R104" si="97">AVERAGE(O93:O104)</f>
        <v>32.510098788145427</v>
      </c>
      <c r="R104" s="1">
        <f t="shared" si="97"/>
        <v>78.371939343350036</v>
      </c>
    </row>
    <row r="105" spans="1:18" x14ac:dyDescent="0.3">
      <c r="A105" s="5">
        <v>37316</v>
      </c>
      <c r="B105" s="2">
        <v>236.7</v>
      </c>
      <c r="C105" s="2">
        <v>411.9</v>
      </c>
      <c r="D105" s="2">
        <f t="shared" si="58"/>
        <v>-175.2</v>
      </c>
      <c r="F105" s="2">
        <f t="shared" si="72"/>
        <v>1980.6000000000001</v>
      </c>
      <c r="G105" s="2">
        <f t="shared" si="73"/>
        <v>6272.1</v>
      </c>
      <c r="H105" s="2">
        <f t="shared" si="74"/>
        <v>-4291.5</v>
      </c>
      <c r="J105" s="1">
        <f>100*(F105/BC!F106)</f>
        <v>3.5122937374203107</v>
      </c>
      <c r="K105" s="1">
        <f>100*(G105/BC!G106)</f>
        <v>12.06379553423567</v>
      </c>
      <c r="M105" s="1">
        <v>77.95</v>
      </c>
      <c r="N105" s="1">
        <v>107.21</v>
      </c>
      <c r="O105" s="1">
        <f t="shared" si="60"/>
        <v>62.352517697876252</v>
      </c>
      <c r="P105" s="1">
        <f t="shared" si="61"/>
        <v>74.575681691708411</v>
      </c>
      <c r="Q105" s="1">
        <f t="shared" ref="Q105:R105" si="98">AVERAGE(O94:O105)</f>
        <v>35.659054246823708</v>
      </c>
      <c r="R105" s="1">
        <f t="shared" si="98"/>
        <v>77.229410127991102</v>
      </c>
    </row>
    <row r="106" spans="1:18" x14ac:dyDescent="0.3">
      <c r="A106" s="5">
        <v>37347</v>
      </c>
      <c r="B106" s="2">
        <v>199.4</v>
      </c>
      <c r="C106" s="2">
        <v>603</v>
      </c>
      <c r="D106" s="2">
        <f t="shared" si="58"/>
        <v>-403.6</v>
      </c>
      <c r="F106" s="2">
        <f t="shared" si="72"/>
        <v>1928.7000000000003</v>
      </c>
      <c r="G106" s="2">
        <f t="shared" si="73"/>
        <v>6406.1</v>
      </c>
      <c r="H106" s="2">
        <f t="shared" si="74"/>
        <v>-4477.3999999999996</v>
      </c>
      <c r="J106" s="1">
        <f>100*(F106/BC!F107)</f>
        <v>3.4255723496083696</v>
      </c>
      <c r="K106" s="1">
        <f>100*(G106/BC!G107)</f>
        <v>12.434272715097332</v>
      </c>
      <c r="M106" s="1">
        <v>51.51</v>
      </c>
      <c r="N106" s="1">
        <v>132.16</v>
      </c>
      <c r="O106" s="1">
        <f t="shared" si="60"/>
        <v>41.203055633323999</v>
      </c>
      <c r="P106" s="1">
        <f t="shared" si="61"/>
        <v>91.930996104618814</v>
      </c>
      <c r="Q106" s="1">
        <f t="shared" ref="Q106:R106" si="99">AVERAGE(O95:O106)</f>
        <v>35.146449092775534</v>
      </c>
      <c r="R106" s="1">
        <f t="shared" si="99"/>
        <v>79.447806529400864</v>
      </c>
    </row>
    <row r="107" spans="1:18" x14ac:dyDescent="0.3">
      <c r="A107" s="5">
        <v>37377</v>
      </c>
      <c r="B107" s="2">
        <v>288</v>
      </c>
      <c r="C107" s="2">
        <v>622.1</v>
      </c>
      <c r="D107" s="2">
        <f t="shared" si="58"/>
        <v>-334.1</v>
      </c>
      <c r="F107" s="2">
        <f t="shared" si="72"/>
        <v>2018</v>
      </c>
      <c r="G107" s="2">
        <f t="shared" si="73"/>
        <v>6444.0000000000009</v>
      </c>
      <c r="H107" s="2">
        <f t="shared" si="74"/>
        <v>-4426.0000000000009</v>
      </c>
      <c r="J107" s="1">
        <f>100*(F107/BC!F108)</f>
        <v>3.6440397919032974</v>
      </c>
      <c r="K107" s="1">
        <f>100*(G107/BC!G108)</f>
        <v>12.780034270482963</v>
      </c>
      <c r="M107" s="1">
        <v>66.03</v>
      </c>
      <c r="N107" s="1">
        <v>125.83</v>
      </c>
      <c r="O107" s="1">
        <f t="shared" si="60"/>
        <v>52.817661880574327</v>
      </c>
      <c r="P107" s="1">
        <f t="shared" si="61"/>
        <v>87.52782415136339</v>
      </c>
      <c r="Q107" s="1">
        <f t="shared" ref="Q107:R107" si="100">AVERAGE(O96:O107)</f>
        <v>36.351637803463589</v>
      </c>
      <c r="R107" s="1">
        <f t="shared" si="100"/>
        <v>80.286588759042857</v>
      </c>
    </row>
    <row r="108" spans="1:18" x14ac:dyDescent="0.3">
      <c r="A108" s="5">
        <v>37408</v>
      </c>
      <c r="B108" s="2">
        <v>197.1</v>
      </c>
      <c r="C108" s="2">
        <v>396.2</v>
      </c>
      <c r="D108" s="2">
        <f t="shared" si="58"/>
        <v>-199.1</v>
      </c>
      <c r="F108" s="2">
        <f t="shared" si="72"/>
        <v>2026.1</v>
      </c>
      <c r="G108" s="2">
        <f t="shared" si="73"/>
        <v>6120.9000000000005</v>
      </c>
      <c r="H108" s="2">
        <f t="shared" si="74"/>
        <v>-4094.8000000000006</v>
      </c>
      <c r="J108" s="1">
        <f>100*(F108/BC!F109)</f>
        <v>3.7234355359203746</v>
      </c>
      <c r="K108" s="1">
        <f>100*(G108/BC!G109)</f>
        <v>12.476202900086834</v>
      </c>
      <c r="M108" s="1">
        <v>45.02</v>
      </c>
      <c r="N108" s="1">
        <v>82.15</v>
      </c>
      <c r="O108" s="1">
        <f t="shared" si="60"/>
        <v>36.011678598568174</v>
      </c>
      <c r="P108" s="1">
        <f t="shared" si="61"/>
        <v>57.143850862548696</v>
      </c>
      <c r="Q108" s="1">
        <f t="shared" ref="Q108:R108" si="101">AVERAGE(O97:O108)</f>
        <v>36.524283752616356</v>
      </c>
      <c r="R108" s="1">
        <f t="shared" si="101"/>
        <v>77.327953997403071</v>
      </c>
    </row>
    <row r="109" spans="1:18" x14ac:dyDescent="0.3">
      <c r="A109" s="5">
        <v>37438</v>
      </c>
      <c r="B109" s="2">
        <v>441</v>
      </c>
      <c r="C109" s="2">
        <v>521.4</v>
      </c>
      <c r="D109" s="2">
        <f t="shared" si="58"/>
        <v>-80.399999999999977</v>
      </c>
      <c r="F109" s="2">
        <f t="shared" si="72"/>
        <v>2287.8000000000002</v>
      </c>
      <c r="G109" s="2">
        <f t="shared" si="73"/>
        <v>5973.8</v>
      </c>
      <c r="H109" s="2">
        <f t="shared" si="74"/>
        <v>-3686</v>
      </c>
      <c r="J109" s="1">
        <f>100*(F109/BC!F110)</f>
        <v>4.1091904474523666</v>
      </c>
      <c r="K109" s="1">
        <f>100*(G109/BC!G110)</f>
        <v>12.134815940327371</v>
      </c>
      <c r="M109" s="1">
        <v>99.47</v>
      </c>
      <c r="N109" s="1">
        <v>107.89</v>
      </c>
      <c r="O109" s="1">
        <f t="shared" si="60"/>
        <v>79.566452025756902</v>
      </c>
      <c r="P109" s="1">
        <f t="shared" si="61"/>
        <v>75.048692264885929</v>
      </c>
      <c r="Q109" s="1">
        <f t="shared" ref="Q109:R109" si="102">AVERAGE(O98:O109)</f>
        <v>40.251836446293112</v>
      </c>
      <c r="R109" s="1">
        <f t="shared" si="102"/>
        <v>76.48511407902059</v>
      </c>
    </row>
    <row r="110" spans="1:18" x14ac:dyDescent="0.3">
      <c r="A110" s="5">
        <v>37469</v>
      </c>
      <c r="B110" s="2">
        <v>298.8</v>
      </c>
      <c r="C110" s="2">
        <v>408.4</v>
      </c>
      <c r="D110" s="2">
        <f t="shared" si="58"/>
        <v>-109.59999999999997</v>
      </c>
      <c r="F110" s="2">
        <f t="shared" si="72"/>
        <v>2422.3000000000002</v>
      </c>
      <c r="G110" s="2">
        <f t="shared" si="73"/>
        <v>5792.0999999999995</v>
      </c>
      <c r="H110" s="2">
        <f t="shared" si="74"/>
        <v>-3369.7999999999993</v>
      </c>
      <c r="J110" s="1">
        <f>100*(F110/BC!F111)</f>
        <v>4.3488174189679754</v>
      </c>
      <c r="K110" s="1">
        <f>100*(G110/BC!G111)</f>
        <v>11.990857956745051</v>
      </c>
      <c r="M110" s="1">
        <v>69.739999999999995</v>
      </c>
      <c r="N110" s="1">
        <v>78.77</v>
      </c>
      <c r="O110" s="1">
        <f t="shared" si="60"/>
        <v>55.785305763308394</v>
      </c>
      <c r="P110" s="1">
        <f t="shared" si="61"/>
        <v>54.7927100723428</v>
      </c>
      <c r="Q110" s="1">
        <f t="shared" ref="Q110:R110" si="103">AVERAGE(O99:O110)</f>
        <v>42.073617832526757</v>
      </c>
      <c r="R110" s="1">
        <f t="shared" si="103"/>
        <v>74.187302912261188</v>
      </c>
    </row>
    <row r="111" spans="1:18" x14ac:dyDescent="0.3">
      <c r="A111" s="5">
        <v>37500</v>
      </c>
      <c r="B111" s="2">
        <v>336.7</v>
      </c>
      <c r="C111" s="2">
        <v>622.70000000000005</v>
      </c>
      <c r="D111" s="2">
        <f t="shared" si="58"/>
        <v>-286.00000000000006</v>
      </c>
      <c r="F111" s="2">
        <f t="shared" si="72"/>
        <v>2654.1</v>
      </c>
      <c r="G111" s="2">
        <f t="shared" si="73"/>
        <v>5897.3999999999987</v>
      </c>
      <c r="H111" s="2">
        <f t="shared" si="74"/>
        <v>-3243.2999999999988</v>
      </c>
      <c r="J111" s="1">
        <f>100*(F111/BC!F112)</f>
        <v>4.6207843895101348</v>
      </c>
      <c r="K111" s="1">
        <f>100*(G111/BC!G112)</f>
        <v>12.24881456049947</v>
      </c>
      <c r="M111" s="1">
        <v>70.03</v>
      </c>
      <c r="N111" s="1">
        <v>121.99</v>
      </c>
      <c r="O111" s="1">
        <f t="shared" si="60"/>
        <v>56.017277926648802</v>
      </c>
      <c r="P111" s="1">
        <f t="shared" si="61"/>
        <v>84.856705620478579</v>
      </c>
      <c r="Q111" s="1">
        <f t="shared" ref="Q111:R111" si="104">AVERAGE(O100:O111)</f>
        <v>44.949939340612453</v>
      </c>
      <c r="R111" s="1">
        <f t="shared" si="104"/>
        <v>75.150134483398247</v>
      </c>
    </row>
    <row r="112" spans="1:18" x14ac:dyDescent="0.3">
      <c r="A112" s="5">
        <v>37530</v>
      </c>
      <c r="B112" s="2">
        <v>413.6</v>
      </c>
      <c r="C112" s="2">
        <v>684</v>
      </c>
      <c r="D112" s="2">
        <f t="shared" si="58"/>
        <v>-270.39999999999998</v>
      </c>
      <c r="F112" s="2">
        <f t="shared" si="72"/>
        <v>2920.3999999999996</v>
      </c>
      <c r="G112" s="2">
        <f t="shared" si="73"/>
        <v>5921.5999999999985</v>
      </c>
      <c r="H112" s="2">
        <f t="shared" si="74"/>
        <v>-3001.1999999999989</v>
      </c>
      <c r="J112" s="1">
        <f>100*(F112/BC!F113)</f>
        <v>4.9572327492408155</v>
      </c>
      <c r="K112" s="1">
        <f>100*(G112/BC!G113)</f>
        <v>12.421807807681814</v>
      </c>
      <c r="M112" s="1">
        <v>85.65</v>
      </c>
      <c r="N112" s="1">
        <v>126.94</v>
      </c>
      <c r="O112" s="1">
        <f t="shared" si="60"/>
        <v>68.511778586569605</v>
      </c>
      <c r="P112" s="1">
        <f t="shared" si="61"/>
        <v>88.299944351697278</v>
      </c>
      <c r="Q112" s="1">
        <f t="shared" ref="Q112:R112" si="105">AVERAGE(O101:O112)</f>
        <v>48.100894559319535</v>
      </c>
      <c r="R112" s="1">
        <f t="shared" si="105"/>
        <v>74.997101650899666</v>
      </c>
    </row>
    <row r="113" spans="1:18" x14ac:dyDescent="0.3">
      <c r="A113" s="5">
        <v>37561</v>
      </c>
      <c r="B113" s="2">
        <v>230.2</v>
      </c>
      <c r="C113" s="2">
        <v>604.5</v>
      </c>
      <c r="D113" s="2">
        <f t="shared" si="58"/>
        <v>-374.3</v>
      </c>
      <c r="F113" s="2">
        <f t="shared" si="72"/>
        <v>3006.6999999999994</v>
      </c>
      <c r="G113" s="2">
        <f t="shared" si="73"/>
        <v>5980.2</v>
      </c>
      <c r="H113" s="2">
        <f t="shared" si="74"/>
        <v>-2973.5000000000005</v>
      </c>
      <c r="J113" s="1">
        <f>100*(F113/BC!F114)</f>
        <v>5.0498569876201485</v>
      </c>
      <c r="K113" s="1">
        <f>100*(G113/BC!G114)</f>
        <v>12.641525387900051</v>
      </c>
      <c r="M113" s="1">
        <v>49.49</v>
      </c>
      <c r="N113" s="1">
        <v>112.51</v>
      </c>
      <c r="O113" s="1">
        <f t="shared" si="60"/>
        <v>39.58724953005639</v>
      </c>
      <c r="P113" s="1">
        <f t="shared" si="61"/>
        <v>78.262381747356713</v>
      </c>
      <c r="Q113" s="1">
        <f t="shared" ref="Q113:R113" si="106">AVERAGE(O102:O113)</f>
        <v>48.80081056939833</v>
      </c>
      <c r="R113" s="1">
        <f t="shared" si="106"/>
        <v>74.28932480059359</v>
      </c>
    </row>
    <row r="114" spans="1:18" x14ac:dyDescent="0.3">
      <c r="A114" s="5">
        <v>37591</v>
      </c>
      <c r="B114" s="2">
        <v>272.8</v>
      </c>
      <c r="C114" s="2">
        <v>591.6</v>
      </c>
      <c r="D114" s="2">
        <f t="shared" si="58"/>
        <v>-318.8</v>
      </c>
      <c r="F114" s="2">
        <f t="shared" si="72"/>
        <v>3101.4999999999995</v>
      </c>
      <c r="G114" s="2">
        <f t="shared" si="73"/>
        <v>6163.2000000000007</v>
      </c>
      <c r="H114" s="2">
        <f t="shared" si="74"/>
        <v>-3061.7000000000012</v>
      </c>
      <c r="J114" s="1">
        <f>100*(F114/BC!F115)</f>
        <v>5.131654273924279</v>
      </c>
      <c r="K114" s="1">
        <f>100*(G114/BC!G115)</f>
        <v>13.045852683806563</v>
      </c>
      <c r="M114" s="1">
        <v>63.5</v>
      </c>
      <c r="N114" s="1">
        <v>116.3</v>
      </c>
      <c r="O114" s="1">
        <f t="shared" si="60"/>
        <v>50.793904731432228</v>
      </c>
      <c r="P114" s="1">
        <f t="shared" si="61"/>
        <v>80.898720089037283</v>
      </c>
      <c r="Q114" s="1">
        <f t="shared" ref="Q114:R114" si="107">AVERAGE(O103:O114)</f>
        <v>49.269421002812983</v>
      </c>
      <c r="R114" s="1">
        <f t="shared" si="107"/>
        <v>75.225491560007427</v>
      </c>
    </row>
    <row r="115" spans="1:18" x14ac:dyDescent="0.3">
      <c r="A115" s="5">
        <v>37622</v>
      </c>
      <c r="B115" s="2">
        <v>260.89999999999998</v>
      </c>
      <c r="C115" s="2">
        <v>497</v>
      </c>
      <c r="D115" s="2">
        <f t="shared" si="58"/>
        <v>-236.10000000000002</v>
      </c>
      <c r="F115" s="2">
        <f t="shared" si="72"/>
        <v>3245</v>
      </c>
      <c r="G115" s="2">
        <f t="shared" si="73"/>
        <v>6321.6</v>
      </c>
      <c r="H115" s="2">
        <f t="shared" si="74"/>
        <v>-3076.6000000000004</v>
      </c>
      <c r="J115" s="1">
        <f>100*(F115/BC!F116)</f>
        <v>5.2959013477212116</v>
      </c>
      <c r="K115" s="1">
        <f>100*(G115/BC!G116)</f>
        <v>13.424506264599703</v>
      </c>
      <c r="M115" s="1">
        <v>57.08</v>
      </c>
      <c r="N115" s="1">
        <v>86.63</v>
      </c>
      <c r="O115" s="1">
        <f t="shared" si="60"/>
        <v>45.658520977482702</v>
      </c>
      <c r="P115" s="1">
        <f t="shared" si="61"/>
        <v>60.260155815247636</v>
      </c>
      <c r="Q115" s="1">
        <f t="shared" ref="Q115:R115" si="108">AVERAGE(O104:O115)</f>
        <v>50.493940727112737</v>
      </c>
      <c r="R115" s="1">
        <f t="shared" si="108"/>
        <v>75.17158226674087</v>
      </c>
    </row>
    <row r="116" spans="1:18" x14ac:dyDescent="0.3">
      <c r="A116" s="5">
        <v>37653</v>
      </c>
      <c r="B116" s="2">
        <v>439</v>
      </c>
      <c r="C116" s="2">
        <v>608.79999999999995</v>
      </c>
      <c r="D116" s="2">
        <f t="shared" si="58"/>
        <v>-169.79999999999995</v>
      </c>
      <c r="F116" s="2">
        <f t="shared" si="72"/>
        <v>3614.2000000000003</v>
      </c>
      <c r="G116" s="2">
        <f t="shared" si="73"/>
        <v>6571.6</v>
      </c>
      <c r="H116" s="2">
        <f t="shared" si="74"/>
        <v>-2957.4</v>
      </c>
      <c r="J116" s="1">
        <f>100*(F116/BC!F117)</f>
        <v>5.7716661050755595</v>
      </c>
      <c r="K116" s="1">
        <f>100*(G116/BC!G117)</f>
        <v>13.810640640893082</v>
      </c>
      <c r="M116" s="1">
        <v>82.06</v>
      </c>
      <c r="N116" s="1">
        <v>98.05</v>
      </c>
      <c r="O116" s="1">
        <f t="shared" si="60"/>
        <v>65.640123185217774</v>
      </c>
      <c r="P116" s="1">
        <f t="shared" si="61"/>
        <v>68.203951029493609</v>
      </c>
      <c r="Q116" s="1">
        <f t="shared" ref="Q116:R116" si="109">AVERAGE(O105:O116)</f>
        <v>54.495460544734634</v>
      </c>
      <c r="R116" s="1">
        <f t="shared" si="109"/>
        <v>75.150134483398261</v>
      </c>
    </row>
    <row r="117" spans="1:18" x14ac:dyDescent="0.3">
      <c r="A117" s="5">
        <v>37681</v>
      </c>
      <c r="B117" s="2">
        <v>411.6</v>
      </c>
      <c r="C117" s="2">
        <v>523.70000000000005</v>
      </c>
      <c r="D117" s="2">
        <f t="shared" si="58"/>
        <v>-112.10000000000002</v>
      </c>
      <c r="F117" s="2">
        <f t="shared" si="72"/>
        <v>3789.1</v>
      </c>
      <c r="G117" s="2">
        <f t="shared" si="73"/>
        <v>6683.4000000000005</v>
      </c>
      <c r="H117" s="2">
        <f t="shared" si="74"/>
        <v>-2894.3000000000006</v>
      </c>
      <c r="J117" s="1">
        <f>100*(F117/BC!F118)</f>
        <v>5.9577044025157235</v>
      </c>
      <c r="K117" s="1">
        <f>100*(G117/BC!G118)</f>
        <v>14.033886773911089</v>
      </c>
      <c r="M117" s="1">
        <v>64.38</v>
      </c>
      <c r="N117" s="1">
        <v>79.819999999999993</v>
      </c>
      <c r="O117" s="1">
        <f t="shared" si="60"/>
        <v>51.497820261568613</v>
      </c>
      <c r="P117" s="1">
        <f t="shared" si="61"/>
        <v>55.523094045631602</v>
      </c>
      <c r="Q117" s="1">
        <f t="shared" ref="Q117:R117" si="110">AVERAGE(O106:O117)</f>
        <v>53.590902425042323</v>
      </c>
      <c r="R117" s="1">
        <f t="shared" si="110"/>
        <v>73.562418846225199</v>
      </c>
    </row>
    <row r="118" spans="1:18" x14ac:dyDescent="0.3">
      <c r="A118" s="5">
        <v>37712</v>
      </c>
      <c r="B118" s="2">
        <v>276.2</v>
      </c>
      <c r="C118" s="2">
        <v>639.29999999999995</v>
      </c>
      <c r="D118" s="2">
        <f t="shared" si="58"/>
        <v>-363.09999999999997</v>
      </c>
      <c r="F118" s="2">
        <f t="shared" si="72"/>
        <v>3865.9</v>
      </c>
      <c r="G118" s="2">
        <f t="shared" si="73"/>
        <v>6719.7000000000007</v>
      </c>
      <c r="H118" s="2">
        <f t="shared" si="74"/>
        <v>-2853.8000000000006</v>
      </c>
      <c r="J118" s="1">
        <f>100*(F118/BC!F119)</f>
        <v>5.9776843837073734</v>
      </c>
      <c r="K118" s="1">
        <f>100*(G118/BC!G119)</f>
        <v>14.154842351830945</v>
      </c>
      <c r="M118" s="1">
        <v>54.12</v>
      </c>
      <c r="N118" s="1">
        <v>105.15</v>
      </c>
      <c r="O118" s="1">
        <f t="shared" si="60"/>
        <v>43.290805103387591</v>
      </c>
      <c r="P118" s="1">
        <f t="shared" si="61"/>
        <v>73.142737896494168</v>
      </c>
      <c r="Q118" s="1">
        <f t="shared" ref="Q118:R118" si="111">AVERAGE(O107:O118)</f>
        <v>53.764881547547624</v>
      </c>
      <c r="R118" s="1">
        <f t="shared" si="111"/>
        <v>71.996730662214816</v>
      </c>
    </row>
    <row r="119" spans="1:18" x14ac:dyDescent="0.3">
      <c r="A119" s="5">
        <v>37742</v>
      </c>
      <c r="B119" s="2">
        <v>266.2</v>
      </c>
      <c r="C119" s="2">
        <v>415.7</v>
      </c>
      <c r="D119" s="2">
        <f t="shared" si="58"/>
        <v>-149.5</v>
      </c>
      <c r="F119" s="2">
        <f t="shared" si="72"/>
        <v>3844.1</v>
      </c>
      <c r="G119" s="2">
        <f t="shared" si="73"/>
        <v>6513.2999999999993</v>
      </c>
      <c r="H119" s="2">
        <f t="shared" si="74"/>
        <v>-2669.1999999999994</v>
      </c>
      <c r="J119" s="1">
        <f>100*(F119/BC!F120)</f>
        <v>5.7714019757979758</v>
      </c>
      <c r="K119" s="1">
        <f>100*(G119/BC!G120)</f>
        <v>13.780503801999803</v>
      </c>
      <c r="M119" s="1">
        <v>64.989999999999995</v>
      </c>
      <c r="N119" s="1">
        <v>75.14</v>
      </c>
      <c r="O119" s="1">
        <f t="shared" si="60"/>
        <v>51.985761708594964</v>
      </c>
      <c r="P119" s="1">
        <f t="shared" si="61"/>
        <v>52.267668336115754</v>
      </c>
      <c r="Q119" s="1">
        <f t="shared" ref="Q119:R119" si="112">AVERAGE(O108:O119)</f>
        <v>53.695556533216006</v>
      </c>
      <c r="R119" s="1">
        <f t="shared" si="112"/>
        <v>69.058384344277513</v>
      </c>
    </row>
    <row r="120" spans="1:18" x14ac:dyDescent="0.3">
      <c r="A120" s="5">
        <v>37773</v>
      </c>
      <c r="B120" s="2">
        <v>185.5</v>
      </c>
      <c r="C120" s="2">
        <v>428.6</v>
      </c>
      <c r="D120" s="2">
        <f t="shared" si="58"/>
        <v>-243.10000000000002</v>
      </c>
      <c r="F120" s="2">
        <f t="shared" si="72"/>
        <v>3832.4999999999995</v>
      </c>
      <c r="G120" s="2">
        <f t="shared" si="73"/>
        <v>6545.7</v>
      </c>
      <c r="H120" s="2">
        <f t="shared" si="74"/>
        <v>-2713.2000000000003</v>
      </c>
      <c r="J120" s="1">
        <f>100*(F120/BC!F121)</f>
        <v>5.6027015766506576</v>
      </c>
      <c r="K120" s="1">
        <f>100*(G120/BC!G121)</f>
        <v>13.813427875027697</v>
      </c>
      <c r="M120" s="1">
        <v>41.83</v>
      </c>
      <c r="N120" s="1">
        <v>83.47</v>
      </c>
      <c r="O120" s="1">
        <f t="shared" si="60"/>
        <v>33.459984801823779</v>
      </c>
      <c r="P120" s="1">
        <f t="shared" si="61"/>
        <v>58.06204785754035</v>
      </c>
      <c r="Q120" s="1">
        <f t="shared" ref="Q120:R120" si="113">AVERAGE(O109:O120)</f>
        <v>53.482915383487303</v>
      </c>
      <c r="R120" s="1">
        <f t="shared" si="113"/>
        <v>69.134900760526818</v>
      </c>
    </row>
    <row r="121" spans="1:18" x14ac:dyDescent="0.3">
      <c r="A121" s="5">
        <v>37803</v>
      </c>
      <c r="B121" s="2">
        <v>323.89999999999998</v>
      </c>
      <c r="C121" s="2">
        <v>447.4</v>
      </c>
      <c r="D121" s="2">
        <f t="shared" si="58"/>
        <v>-123.5</v>
      </c>
      <c r="F121" s="2">
        <f t="shared" si="72"/>
        <v>3715.3999999999996</v>
      </c>
      <c r="G121" s="2">
        <f t="shared" si="73"/>
        <v>6471.7</v>
      </c>
      <c r="H121" s="2">
        <f t="shared" si="74"/>
        <v>-2756.3</v>
      </c>
      <c r="J121" s="1">
        <f>100*(F121/BC!F122)</f>
        <v>5.4407403882059198</v>
      </c>
      <c r="K121" s="1">
        <f>100*(G121/BC!G122)</f>
        <v>13.944143274526196</v>
      </c>
      <c r="M121" s="1">
        <v>68.87</v>
      </c>
      <c r="N121" s="1">
        <v>80.569999999999993</v>
      </c>
      <c r="O121" s="1">
        <f t="shared" si="60"/>
        <v>55.089389273287203</v>
      </c>
      <c r="P121" s="1">
        <f t="shared" si="61"/>
        <v>56.044796883695042</v>
      </c>
      <c r="Q121" s="1">
        <f t="shared" ref="Q121:R121" si="114">AVERAGE(O110:O121)</f>
        <v>51.443160154114842</v>
      </c>
      <c r="R121" s="1">
        <f t="shared" si="114"/>
        <v>67.551242812094245</v>
      </c>
    </row>
    <row r="122" spans="1:18" x14ac:dyDescent="0.3">
      <c r="A122" s="5">
        <v>37834</v>
      </c>
      <c r="B122" s="2">
        <v>264.10000000000002</v>
      </c>
      <c r="C122" s="2">
        <v>512.20000000000005</v>
      </c>
      <c r="D122" s="2">
        <f t="shared" si="58"/>
        <v>-248.10000000000002</v>
      </c>
      <c r="F122" s="2">
        <f t="shared" si="72"/>
        <v>3680.6999999999994</v>
      </c>
      <c r="G122" s="2">
        <f t="shared" si="73"/>
        <v>6575.5</v>
      </c>
      <c r="H122" s="2">
        <f t="shared" si="74"/>
        <v>-2894.8000000000006</v>
      </c>
      <c r="J122" s="1">
        <f>100*(F122/BC!F123)</f>
        <v>5.3386729248768194</v>
      </c>
      <c r="K122" s="1">
        <f>100*(G122/BC!G123)</f>
        <v>14.303520464986775</v>
      </c>
      <c r="M122" s="1">
        <v>53.63</v>
      </c>
      <c r="N122" s="1">
        <v>88.86</v>
      </c>
      <c r="O122" s="1">
        <f t="shared" si="60"/>
        <v>42.898852137743468</v>
      </c>
      <c r="P122" s="1">
        <f t="shared" si="61"/>
        <v>61.811352253756262</v>
      </c>
      <c r="Q122" s="1">
        <f t="shared" ref="Q122:R122" si="115">AVERAGE(O111:O122)</f>
        <v>50.369289018651095</v>
      </c>
      <c r="R122" s="1">
        <f t="shared" si="115"/>
        <v>68.136129660545365</v>
      </c>
    </row>
    <row r="123" spans="1:18" x14ac:dyDescent="0.3">
      <c r="A123" s="5">
        <v>37865</v>
      </c>
      <c r="B123" s="2">
        <v>414.9</v>
      </c>
      <c r="C123" s="2">
        <v>698</v>
      </c>
      <c r="D123" s="2">
        <f t="shared" si="58"/>
        <v>-283.10000000000002</v>
      </c>
      <c r="F123" s="2">
        <f t="shared" si="72"/>
        <v>3758.8999999999996</v>
      </c>
      <c r="G123" s="2">
        <f t="shared" si="73"/>
        <v>6650.7999999999993</v>
      </c>
      <c r="H123" s="2">
        <f t="shared" si="74"/>
        <v>-2891.8999999999996</v>
      </c>
      <c r="J123" s="1">
        <f>100*(F123/BC!F124)</f>
        <v>5.3900853632130863</v>
      </c>
      <c r="K123" s="1">
        <f>100*(G123/BC!G124)</f>
        <v>14.274063390680267</v>
      </c>
      <c r="M123" s="1">
        <v>80.88</v>
      </c>
      <c r="N123" s="1">
        <v>121.13</v>
      </c>
      <c r="O123" s="1">
        <f t="shared" si="60"/>
        <v>64.696236451625808</v>
      </c>
      <c r="P123" s="1">
        <f t="shared" si="61"/>
        <v>84.25848636616584</v>
      </c>
      <c r="Q123" s="1">
        <f t="shared" ref="Q123:R123" si="116">AVERAGE(O112:O123)</f>
        <v>51.092535562399185</v>
      </c>
      <c r="R123" s="1">
        <f t="shared" si="116"/>
        <v>68.086278056019296</v>
      </c>
    </row>
    <row r="124" spans="1:18" x14ac:dyDescent="0.3">
      <c r="A124" s="5">
        <v>37895</v>
      </c>
      <c r="B124" s="2">
        <v>411.4</v>
      </c>
      <c r="C124" s="2">
        <v>752.3</v>
      </c>
      <c r="D124" s="2">
        <f t="shared" si="58"/>
        <v>-340.9</v>
      </c>
      <c r="F124" s="2">
        <f t="shared" si="72"/>
        <v>3756.7000000000003</v>
      </c>
      <c r="G124" s="2">
        <f t="shared" si="73"/>
        <v>6719.0999999999995</v>
      </c>
      <c r="H124" s="2">
        <f t="shared" si="74"/>
        <v>-2962.3999999999992</v>
      </c>
      <c r="J124" s="1">
        <f>100*(F124/BC!F125)</f>
        <v>5.3035340423158974</v>
      </c>
      <c r="K124" s="1">
        <f>100*(G124/BC!G125)</f>
        <v>14.192413223524541</v>
      </c>
      <c r="M124" s="1">
        <v>84.29</v>
      </c>
      <c r="N124" s="1">
        <v>132.94999999999999</v>
      </c>
      <c r="O124" s="1">
        <f t="shared" si="60"/>
        <v>67.423909130904292</v>
      </c>
      <c r="P124" s="1">
        <f t="shared" si="61"/>
        <v>92.480523094045623</v>
      </c>
      <c r="Q124" s="1">
        <f t="shared" ref="Q124:R124" si="117">AVERAGE(O113:O124)</f>
        <v>51.001879774427074</v>
      </c>
      <c r="R124" s="1">
        <f t="shared" si="117"/>
        <v>68.434659617881664</v>
      </c>
    </row>
    <row r="125" spans="1:18" x14ac:dyDescent="0.3">
      <c r="A125" s="5">
        <v>37926</v>
      </c>
      <c r="B125" s="2">
        <v>303.89999999999998</v>
      </c>
      <c r="C125" s="2">
        <v>584</v>
      </c>
      <c r="D125" s="2">
        <f t="shared" si="58"/>
        <v>-280.10000000000002</v>
      </c>
      <c r="F125" s="2">
        <f t="shared" si="72"/>
        <v>3830.4000000000005</v>
      </c>
      <c r="G125" s="2">
        <f t="shared" si="73"/>
        <v>6698.5999999999995</v>
      </c>
      <c r="H125" s="2">
        <f t="shared" si="74"/>
        <v>-2868.1999999999989</v>
      </c>
      <c r="J125" s="1">
        <f>100*(F125/BC!F126)</f>
        <v>5.3428406437520408</v>
      </c>
      <c r="K125" s="1">
        <f>100*(G125/BC!G126)</f>
        <v>14.024457904224338</v>
      </c>
      <c r="M125" s="1">
        <v>60.46</v>
      </c>
      <c r="N125" s="1">
        <v>100.29</v>
      </c>
      <c r="O125" s="1">
        <f t="shared" si="60"/>
        <v>48.362196536415631</v>
      </c>
      <c r="P125" s="1">
        <f t="shared" si="61"/>
        <v>69.762103505843072</v>
      </c>
      <c r="Q125" s="1">
        <f t="shared" ref="Q125:R125" si="118">AVERAGE(O114:O125)</f>
        <v>51.733125358290344</v>
      </c>
      <c r="R125" s="1">
        <f t="shared" si="118"/>
        <v>67.726303097755519</v>
      </c>
    </row>
    <row r="126" spans="1:18" x14ac:dyDescent="0.3">
      <c r="A126" s="5">
        <v>37956</v>
      </c>
      <c r="B126" s="2">
        <v>382.6</v>
      </c>
      <c r="C126" s="2">
        <v>376.4</v>
      </c>
      <c r="D126" s="2">
        <f t="shared" si="58"/>
        <v>6.2000000000000455</v>
      </c>
      <c r="F126" s="2">
        <f t="shared" si="72"/>
        <v>3940.2000000000003</v>
      </c>
      <c r="G126" s="2">
        <f t="shared" si="73"/>
        <v>6483.4</v>
      </c>
      <c r="H126" s="2">
        <f t="shared" si="74"/>
        <v>-2543.1999999999994</v>
      </c>
      <c r="J126" s="1">
        <f>100*(F126/BC!F127)</f>
        <v>5.3825368767024493</v>
      </c>
      <c r="K126" s="1">
        <f>100*(G126/BC!G127)</f>
        <v>13.416077606899862</v>
      </c>
      <c r="M126" s="1">
        <v>78.62</v>
      </c>
      <c r="N126" s="1">
        <v>61.57</v>
      </c>
      <c r="O126" s="1">
        <f t="shared" si="60"/>
        <v>62.888453385593728</v>
      </c>
      <c r="P126" s="1">
        <f t="shared" si="61"/>
        <v>42.828324986087928</v>
      </c>
      <c r="Q126" s="1">
        <f t="shared" ref="Q126:R126" si="119">AVERAGE(O115:O126)</f>
        <v>52.74100441280379</v>
      </c>
      <c r="R126" s="1">
        <f t="shared" si="119"/>
        <v>64.553770172509729</v>
      </c>
    </row>
    <row r="127" spans="1:18" x14ac:dyDescent="0.3">
      <c r="A127" s="5">
        <v>37987</v>
      </c>
      <c r="B127" s="2">
        <v>323.7</v>
      </c>
      <c r="C127" s="2">
        <v>647.70000000000005</v>
      </c>
      <c r="D127" s="2">
        <f t="shared" si="58"/>
        <v>-324.00000000000006</v>
      </c>
      <c r="F127" s="2">
        <f t="shared" si="72"/>
        <v>4003</v>
      </c>
      <c r="G127" s="2">
        <f t="shared" si="73"/>
        <v>6634.0999999999995</v>
      </c>
      <c r="H127" s="2">
        <f t="shared" si="74"/>
        <v>-2631.0999999999995</v>
      </c>
      <c r="J127" s="1">
        <f>100*(F127/BC!F128)</f>
        <v>5.3947332955985017</v>
      </c>
      <c r="K127" s="1">
        <f>100*(G127/BC!G128)</f>
        <v>13.568831020080911</v>
      </c>
      <c r="M127" s="1">
        <v>67.47</v>
      </c>
      <c r="N127" s="1">
        <v>104.08</v>
      </c>
      <c r="O127" s="1">
        <f t="shared" si="60"/>
        <v>53.96952365716114</v>
      </c>
      <c r="P127" s="1">
        <f t="shared" si="61"/>
        <v>72.398441847523657</v>
      </c>
      <c r="Q127" s="1">
        <f t="shared" ref="Q127:R127" si="120">AVERAGE(O116:O127)</f>
        <v>53.433587969443664</v>
      </c>
      <c r="R127" s="1">
        <f t="shared" si="120"/>
        <v>65.565294008532746</v>
      </c>
    </row>
    <row r="128" spans="1:18" x14ac:dyDescent="0.3">
      <c r="A128" s="5">
        <v>38018</v>
      </c>
      <c r="B128" s="2">
        <v>322.5</v>
      </c>
      <c r="C128" s="2">
        <v>461.2</v>
      </c>
      <c r="D128" s="2">
        <f t="shared" si="58"/>
        <v>-138.69999999999999</v>
      </c>
      <c r="F128" s="2">
        <f t="shared" si="72"/>
        <v>3886.5</v>
      </c>
      <c r="G128" s="2">
        <f t="shared" si="73"/>
        <v>6486.5</v>
      </c>
      <c r="H128" s="2">
        <f t="shared" si="74"/>
        <v>-2600</v>
      </c>
      <c r="J128" s="1">
        <f>100*(F128/BC!F129)</f>
        <v>5.1870971875029204</v>
      </c>
      <c r="K128" s="1">
        <f>100*(G128/BC!G129)</f>
        <v>13.302230197385287</v>
      </c>
      <c r="M128" s="1">
        <v>61.83</v>
      </c>
      <c r="N128" s="1">
        <v>71.349999999999994</v>
      </c>
      <c r="O128" s="1">
        <f t="shared" si="60"/>
        <v>49.458065032196139</v>
      </c>
      <c r="P128" s="1">
        <f t="shared" si="61"/>
        <v>49.63132999443517</v>
      </c>
      <c r="Q128" s="1">
        <f t="shared" ref="Q128:R128" si="121">AVERAGE(O117:O128)</f>
        <v>52.085083123358537</v>
      </c>
      <c r="R128" s="1">
        <f t="shared" si="121"/>
        <v>64.017575588944553</v>
      </c>
    </row>
    <row r="129" spans="1:18" x14ac:dyDescent="0.3">
      <c r="A129" s="5">
        <v>38047</v>
      </c>
      <c r="B129" s="2">
        <v>404.1</v>
      </c>
      <c r="C129" s="2">
        <v>705</v>
      </c>
      <c r="D129" s="2">
        <f t="shared" si="58"/>
        <v>-300.89999999999998</v>
      </c>
      <c r="F129" s="2">
        <f t="shared" si="72"/>
        <v>3879</v>
      </c>
      <c r="G129" s="2">
        <f t="shared" si="73"/>
        <v>6667.7999999999993</v>
      </c>
      <c r="H129" s="2">
        <f t="shared" si="74"/>
        <v>-2788.7999999999993</v>
      </c>
      <c r="J129" s="1">
        <f>100*(F129/BC!F130)</f>
        <v>4.9971658250025763</v>
      </c>
      <c r="K129" s="1">
        <f>100*(G129/BC!G130)</f>
        <v>13.228475802947726</v>
      </c>
      <c r="M129" s="1">
        <v>78.95</v>
      </c>
      <c r="N129" s="1">
        <v>105.83</v>
      </c>
      <c r="O129" s="1">
        <f t="shared" si="60"/>
        <v>63.152421709394872</v>
      </c>
      <c r="P129" s="1">
        <f t="shared" si="61"/>
        <v>73.615748469671686</v>
      </c>
      <c r="Q129" s="1">
        <f t="shared" ref="Q129:R129" si="122">AVERAGE(O118:O129)</f>
        <v>53.056299910677382</v>
      </c>
      <c r="R129" s="1">
        <f t="shared" si="122"/>
        <v>65.525296790947877</v>
      </c>
    </row>
    <row r="130" spans="1:18" x14ac:dyDescent="0.3">
      <c r="A130" s="5">
        <v>38078</v>
      </c>
      <c r="B130" s="2">
        <v>274.39999999999998</v>
      </c>
      <c r="C130" s="2">
        <v>791.6</v>
      </c>
      <c r="D130" s="2">
        <f t="shared" si="58"/>
        <v>-517.20000000000005</v>
      </c>
      <c r="F130" s="2">
        <f t="shared" si="72"/>
        <v>3877.2</v>
      </c>
      <c r="G130" s="2">
        <f t="shared" si="73"/>
        <v>6820.0999999999995</v>
      </c>
      <c r="H130" s="2">
        <f t="shared" si="74"/>
        <v>-2942.8999999999996</v>
      </c>
      <c r="J130" s="1">
        <f>100*(F130/BC!F131)</f>
        <v>4.9384603039346429</v>
      </c>
      <c r="K130" s="1">
        <f>100*(G130/BC!G131)</f>
        <v>13.359673574287118</v>
      </c>
      <c r="M130" s="1">
        <v>52.24</v>
      </c>
      <c r="N130" s="1">
        <v>115.92</v>
      </c>
      <c r="O130" s="1">
        <f t="shared" si="60"/>
        <v>41.786985561732592</v>
      </c>
      <c r="P130" s="1">
        <f t="shared" si="61"/>
        <v>80.634390651085141</v>
      </c>
      <c r="Q130" s="1">
        <f t="shared" ref="Q130:R130" si="123">AVERAGE(O119:O130)</f>
        <v>52.930981615539473</v>
      </c>
      <c r="R130" s="1">
        <f t="shared" si="123"/>
        <v>66.149601187163796</v>
      </c>
    </row>
    <row r="131" spans="1:18" x14ac:dyDescent="0.3">
      <c r="A131" s="5">
        <v>38108</v>
      </c>
      <c r="B131" s="2">
        <v>435.2</v>
      </c>
      <c r="C131" s="2">
        <v>867.4</v>
      </c>
      <c r="D131" s="2">
        <f t="shared" si="58"/>
        <v>-432.2</v>
      </c>
      <c r="F131" s="2">
        <f t="shared" si="72"/>
        <v>4046.2</v>
      </c>
      <c r="G131" s="2">
        <f t="shared" si="73"/>
        <v>7271.8</v>
      </c>
      <c r="H131" s="2">
        <f t="shared" si="74"/>
        <v>-3225.6000000000004</v>
      </c>
      <c r="J131" s="1">
        <f>100*(F131/BC!F132)</f>
        <v>5.0521421222443079</v>
      </c>
      <c r="K131" s="1">
        <f>100*(G131/BC!G132)</f>
        <v>13.976140733921325</v>
      </c>
      <c r="M131" s="1">
        <v>81.53</v>
      </c>
      <c r="N131" s="1">
        <v>125.81</v>
      </c>
      <c r="O131" s="1">
        <f t="shared" si="60"/>
        <v>65.216174059112902</v>
      </c>
      <c r="P131" s="1">
        <f t="shared" si="61"/>
        <v>87.513912075681702</v>
      </c>
      <c r="Q131" s="1">
        <f t="shared" ref="Q131:R131" si="124">AVERAGE(O120:O131)</f>
        <v>54.033515978082626</v>
      </c>
      <c r="R131" s="1">
        <f t="shared" si="124"/>
        <v>69.086788165460959</v>
      </c>
    </row>
    <row r="132" spans="1:18" x14ac:dyDescent="0.3">
      <c r="A132" s="5">
        <v>38139</v>
      </c>
      <c r="B132" s="2">
        <v>546.6</v>
      </c>
      <c r="C132" s="2">
        <v>850.1</v>
      </c>
      <c r="D132" s="2">
        <f t="shared" si="58"/>
        <v>-303.5</v>
      </c>
      <c r="F132" s="2">
        <f t="shared" si="72"/>
        <v>4407.2999999999993</v>
      </c>
      <c r="G132" s="2">
        <f t="shared" si="73"/>
        <v>7693.3</v>
      </c>
      <c r="H132" s="2">
        <f t="shared" si="74"/>
        <v>-3286.0000000000009</v>
      </c>
      <c r="J132" s="1">
        <f>100*(F132/BC!F133)</f>
        <v>5.2748428546123902</v>
      </c>
      <c r="K132" s="1">
        <f>100*(G132/BC!G133)</f>
        <v>14.236622574890633</v>
      </c>
      <c r="M132" s="1">
        <v>89.15</v>
      </c>
      <c r="N132" s="1">
        <v>113.02</v>
      </c>
      <c r="O132" s="1">
        <f t="shared" si="60"/>
        <v>71.311442626884769</v>
      </c>
      <c r="P132" s="1">
        <f t="shared" si="61"/>
        <v>78.617139677239848</v>
      </c>
      <c r="Q132" s="1">
        <f t="shared" ref="Q132:R132" si="125">AVERAGE(O121:O132)</f>
        <v>57.187804130171038</v>
      </c>
      <c r="R132" s="1">
        <f t="shared" si="125"/>
        <v>70.799712483769241</v>
      </c>
    </row>
    <row r="133" spans="1:18" x14ac:dyDescent="0.3">
      <c r="A133" s="5">
        <v>38169</v>
      </c>
      <c r="B133" s="2">
        <v>439</v>
      </c>
      <c r="C133" s="2">
        <v>848.6</v>
      </c>
      <c r="D133" s="2">
        <f t="shared" si="58"/>
        <v>-409.6</v>
      </c>
      <c r="F133" s="2">
        <f t="shared" si="72"/>
        <v>4522.3999999999996</v>
      </c>
      <c r="G133" s="2">
        <f t="shared" si="73"/>
        <v>8094.5000000000009</v>
      </c>
      <c r="H133" s="2">
        <f t="shared" si="74"/>
        <v>-3572.1000000000013</v>
      </c>
      <c r="J133" s="1">
        <f>100*(F133/BC!F134)</f>
        <v>5.2312379771405171</v>
      </c>
      <c r="K133" s="1">
        <f>100*(G133/BC!G134)</f>
        <v>14.579588396128202</v>
      </c>
      <c r="M133" s="1">
        <v>72.94</v>
      </c>
      <c r="N133" s="1">
        <v>113.71</v>
      </c>
      <c r="O133" s="1">
        <f t="shared" si="60"/>
        <v>58.344998600167976</v>
      </c>
      <c r="P133" s="1">
        <f t="shared" si="61"/>
        <v>79.097106288258217</v>
      </c>
      <c r="Q133" s="1">
        <f t="shared" ref="Q133:R133" si="126">AVERAGE(O122:O133)</f>
        <v>57.45910490741111</v>
      </c>
      <c r="R133" s="1">
        <f t="shared" si="126"/>
        <v>72.720738267482844</v>
      </c>
    </row>
    <row r="134" spans="1:18" x14ac:dyDescent="0.3">
      <c r="A134" s="5">
        <v>38200</v>
      </c>
      <c r="B134" s="2">
        <v>570.70000000000005</v>
      </c>
      <c r="C134" s="2">
        <v>818</v>
      </c>
      <c r="D134" s="2">
        <f t="shared" si="58"/>
        <v>-247.29999999999995</v>
      </c>
      <c r="F134" s="2">
        <f t="shared" si="72"/>
        <v>4828.9999999999991</v>
      </c>
      <c r="G134" s="2">
        <f t="shared" si="73"/>
        <v>8400.2999999999993</v>
      </c>
      <c r="H134" s="2">
        <f t="shared" si="74"/>
        <v>-3571.3</v>
      </c>
      <c r="J134" s="1">
        <f>100*(F134/BC!F135)</f>
        <v>5.4191509585354707</v>
      </c>
      <c r="K134" s="1">
        <f>100*(G134/BC!G135)</f>
        <v>14.632425690834856</v>
      </c>
      <c r="M134" s="1">
        <v>93.69</v>
      </c>
      <c r="N134" s="1">
        <v>103.98</v>
      </c>
      <c r="O134" s="1">
        <f t="shared" si="60"/>
        <v>74.943006839179304</v>
      </c>
      <c r="P134" s="1">
        <f t="shared" si="61"/>
        <v>72.328881469115203</v>
      </c>
      <c r="Q134" s="1">
        <f t="shared" ref="Q134:R134" si="127">AVERAGE(O123:O134)</f>
        <v>60.129451132530754</v>
      </c>
      <c r="R134" s="1">
        <f t="shared" si="127"/>
        <v>73.597199035429426</v>
      </c>
    </row>
    <row r="135" spans="1:18" x14ac:dyDescent="0.3">
      <c r="A135" s="5">
        <v>38231</v>
      </c>
      <c r="B135" s="2">
        <v>247.2</v>
      </c>
      <c r="C135" s="2">
        <v>859.8</v>
      </c>
      <c r="D135" s="2">
        <f t="shared" ref="D135:D198" si="128">B135-C135</f>
        <v>-612.59999999999991</v>
      </c>
      <c r="F135" s="2">
        <f t="shared" si="72"/>
        <v>4661.3</v>
      </c>
      <c r="G135" s="2">
        <f t="shared" si="73"/>
        <v>8562.1</v>
      </c>
      <c r="H135" s="2">
        <f t="shared" si="74"/>
        <v>-3900.8</v>
      </c>
      <c r="J135" s="1">
        <f>100*(F135/BC!F136)</f>
        <v>5.1359546575405863</v>
      </c>
      <c r="K135" s="1">
        <f>100*(G135/BC!G136)</f>
        <v>14.626742265188181</v>
      </c>
      <c r="M135" s="1">
        <v>41.62</v>
      </c>
      <c r="N135" s="1">
        <v>107.03</v>
      </c>
      <c r="O135" s="1">
        <f t="shared" si="60"/>
        <v>33.292004959404871</v>
      </c>
      <c r="P135" s="1">
        <f t="shared" si="61"/>
        <v>74.450473010573177</v>
      </c>
      <c r="Q135" s="1">
        <f t="shared" ref="Q135:R135" si="129">AVERAGE(O124:O135)</f>
        <v>57.512431841512345</v>
      </c>
      <c r="R135" s="1">
        <f t="shared" si="129"/>
        <v>72.779864589130042</v>
      </c>
    </row>
    <row r="136" spans="1:18" x14ac:dyDescent="0.3">
      <c r="A136" s="5">
        <v>38261</v>
      </c>
      <c r="B136" s="2">
        <v>357</v>
      </c>
      <c r="C136" s="2">
        <v>1166.5999999999999</v>
      </c>
      <c r="D136" s="2">
        <f t="shared" si="128"/>
        <v>-809.59999999999991</v>
      </c>
      <c r="F136" s="2">
        <f t="shared" si="72"/>
        <v>4606.8999999999996</v>
      </c>
      <c r="G136" s="2">
        <f t="shared" si="73"/>
        <v>8976.4</v>
      </c>
      <c r="H136" s="2">
        <f t="shared" si="74"/>
        <v>-4369.5</v>
      </c>
      <c r="J136" s="1">
        <f>100*(F136/BC!F137)</f>
        <v>5.0052639527341585</v>
      </c>
      <c r="K136" s="1">
        <f>100*(G136/BC!G137)</f>
        <v>15.125738897164389</v>
      </c>
      <c r="M136" s="1">
        <v>57.1</v>
      </c>
      <c r="N136" s="1">
        <v>131.88</v>
      </c>
      <c r="O136" s="1">
        <f t="shared" ref="O136:O199" si="130">100*M136/AVERAGE(M$211:M$222)</f>
        <v>45.674519057713077</v>
      </c>
      <c r="P136" s="1">
        <f t="shared" ref="P136:P199" si="131">100*N136/AVERAGE(N$211:N$222)</f>
        <v>91.736227045075125</v>
      </c>
      <c r="Q136" s="1">
        <f t="shared" ref="Q136:R136" si="132">AVERAGE(O125:O136)</f>
        <v>55.699982668746422</v>
      </c>
      <c r="R136" s="1">
        <f t="shared" si="132"/>
        <v>72.717839918382495</v>
      </c>
    </row>
    <row r="137" spans="1:18" x14ac:dyDescent="0.3">
      <c r="A137" s="5">
        <v>38292</v>
      </c>
      <c r="B137" s="2">
        <v>434.1</v>
      </c>
      <c r="C137" s="2">
        <v>965.9</v>
      </c>
      <c r="D137" s="2">
        <f t="shared" si="128"/>
        <v>-531.79999999999995</v>
      </c>
      <c r="F137" s="2">
        <f t="shared" si="72"/>
        <v>4737.1000000000004</v>
      </c>
      <c r="G137" s="2">
        <f t="shared" si="73"/>
        <v>9358.3000000000011</v>
      </c>
      <c r="H137" s="2">
        <f t="shared" si="74"/>
        <v>-4621.2000000000007</v>
      </c>
      <c r="J137" s="1">
        <f>100*(F137/BC!F138)</f>
        <v>5.0274183260759049</v>
      </c>
      <c r="K137" s="1">
        <f>100*(G137/BC!G138)</f>
        <v>15.302842005428918</v>
      </c>
      <c r="M137" s="1">
        <v>63.47</v>
      </c>
      <c r="N137" s="1">
        <v>107.79</v>
      </c>
      <c r="O137" s="1">
        <f t="shared" si="130"/>
        <v>50.769907611086673</v>
      </c>
      <c r="P137" s="1">
        <f t="shared" si="131"/>
        <v>74.979131886477461</v>
      </c>
      <c r="Q137" s="1">
        <f t="shared" ref="Q137:R137" si="133">AVERAGE(O126:O137)</f>
        <v>55.900625258302334</v>
      </c>
      <c r="R137" s="1">
        <f t="shared" si="133"/>
        <v>73.152592283435368</v>
      </c>
    </row>
    <row r="138" spans="1:18" x14ac:dyDescent="0.3">
      <c r="A138" s="5">
        <v>38322</v>
      </c>
      <c r="B138" s="2">
        <v>537.6</v>
      </c>
      <c r="C138" s="2">
        <v>995.7</v>
      </c>
      <c r="D138" s="2">
        <f t="shared" si="128"/>
        <v>-458.1</v>
      </c>
      <c r="F138" s="2">
        <f t="shared" si="72"/>
        <v>4892.1000000000013</v>
      </c>
      <c r="G138" s="2">
        <f t="shared" si="73"/>
        <v>9977.6</v>
      </c>
      <c r="H138" s="2">
        <f t="shared" si="74"/>
        <v>-5085.4999999999991</v>
      </c>
      <c r="J138" s="1">
        <f>100*(F138/BC!F139)</f>
        <v>5.0602260091541469</v>
      </c>
      <c r="K138" s="1">
        <f>100*(G138/BC!G139)</f>
        <v>15.87889667640637</v>
      </c>
      <c r="M138" s="1">
        <v>82.54</v>
      </c>
      <c r="N138" s="1">
        <v>111.64</v>
      </c>
      <c r="O138" s="1">
        <f t="shared" si="130"/>
        <v>66.024077110746717</v>
      </c>
      <c r="P138" s="1">
        <f t="shared" si="131"/>
        <v>77.657206455203124</v>
      </c>
      <c r="Q138" s="1">
        <f t="shared" ref="Q138:R138" si="134">AVERAGE(O127:O138)</f>
        <v>56.161927235398416</v>
      </c>
      <c r="R138" s="1">
        <f t="shared" si="134"/>
        <v>76.054999072528304</v>
      </c>
    </row>
    <row r="139" spans="1:18" x14ac:dyDescent="0.3">
      <c r="A139" s="5">
        <v>38353</v>
      </c>
      <c r="B139" s="2">
        <v>378.5</v>
      </c>
      <c r="C139" s="2">
        <v>745.8</v>
      </c>
      <c r="D139" s="2">
        <f t="shared" si="128"/>
        <v>-367.29999999999995</v>
      </c>
      <c r="F139" s="2">
        <f t="shared" si="72"/>
        <v>4946.8999999999996</v>
      </c>
      <c r="G139" s="2">
        <f t="shared" si="73"/>
        <v>10075.700000000001</v>
      </c>
      <c r="H139" s="2">
        <f t="shared" si="74"/>
        <v>-5128.8000000000011</v>
      </c>
      <c r="J139" s="1">
        <f>100*(F139/BC!F140)</f>
        <v>5.0311772501167047</v>
      </c>
      <c r="K139" s="1">
        <f>100*(G139/BC!G140)</f>
        <v>15.77255906276025</v>
      </c>
      <c r="M139" s="1">
        <v>68.63</v>
      </c>
      <c r="N139" s="1">
        <v>91.46</v>
      </c>
      <c r="O139" s="1">
        <f t="shared" si="130"/>
        <v>54.897412310522739</v>
      </c>
      <c r="P139" s="1">
        <f t="shared" si="131"/>
        <v>63.619922092376186</v>
      </c>
      <c r="Q139" s="1">
        <f t="shared" ref="Q139:R139" si="135">AVERAGE(O128:O139)</f>
        <v>56.239251289845221</v>
      </c>
      <c r="R139" s="1">
        <f t="shared" si="135"/>
        <v>75.323455759599341</v>
      </c>
    </row>
    <row r="140" spans="1:18" x14ac:dyDescent="0.3">
      <c r="A140" s="5">
        <v>38384</v>
      </c>
      <c r="B140" s="2">
        <v>360.5</v>
      </c>
      <c r="C140" s="2">
        <v>867.2</v>
      </c>
      <c r="D140" s="2">
        <f t="shared" si="128"/>
        <v>-506.70000000000005</v>
      </c>
      <c r="F140" s="2">
        <f t="shared" si="72"/>
        <v>4984.8999999999996</v>
      </c>
      <c r="G140" s="2">
        <f t="shared" si="73"/>
        <v>10481.700000000001</v>
      </c>
      <c r="H140" s="2">
        <f t="shared" si="74"/>
        <v>-5496.8000000000011</v>
      </c>
      <c r="J140" s="1">
        <f>100*(F140/BC!F141)</f>
        <v>4.96684551654735</v>
      </c>
      <c r="K140" s="1">
        <f>100*(G140/BC!G141)</f>
        <v>16.101119522206112</v>
      </c>
      <c r="M140" s="1">
        <v>56.04</v>
      </c>
      <c r="N140" s="1">
        <v>104.51</v>
      </c>
      <c r="O140" s="1">
        <f t="shared" si="130"/>
        <v>44.826620805503339</v>
      </c>
      <c r="P140" s="1">
        <f t="shared" si="131"/>
        <v>72.697551474680026</v>
      </c>
      <c r="Q140" s="1">
        <f t="shared" ref="Q140:R140" si="136">AVERAGE(O129:O140)</f>
        <v>55.853297604287498</v>
      </c>
      <c r="R140" s="1">
        <f t="shared" si="136"/>
        <v>77.245640882953083</v>
      </c>
    </row>
    <row r="141" spans="1:18" x14ac:dyDescent="0.3">
      <c r="A141" s="5">
        <v>38412</v>
      </c>
      <c r="B141" s="2">
        <v>334</v>
      </c>
      <c r="C141" s="2">
        <v>838.4</v>
      </c>
      <c r="D141" s="2">
        <f t="shared" si="128"/>
        <v>-504.4</v>
      </c>
      <c r="F141" s="2">
        <f t="shared" si="72"/>
        <v>4914.7999999999993</v>
      </c>
      <c r="G141" s="2">
        <f t="shared" si="73"/>
        <v>10615.1</v>
      </c>
      <c r="H141" s="2">
        <f t="shared" si="74"/>
        <v>-5700.3000000000011</v>
      </c>
      <c r="J141" s="1">
        <f>100*(F141/BC!F142)</f>
        <v>4.8331250202822504</v>
      </c>
      <c r="K141" s="1">
        <f>100*(G141/BC!G142)</f>
        <v>16.16588185844212</v>
      </c>
      <c r="M141" s="1">
        <v>50.33</v>
      </c>
      <c r="N141" s="1">
        <v>94.06</v>
      </c>
      <c r="O141" s="1">
        <f t="shared" si="130"/>
        <v>40.259168899732032</v>
      </c>
      <c r="P141" s="1">
        <f t="shared" si="131"/>
        <v>65.428491930996103</v>
      </c>
      <c r="Q141" s="1">
        <f t="shared" ref="Q141:R141" si="137">AVERAGE(O130:O141)</f>
        <v>53.945526536815585</v>
      </c>
      <c r="R141" s="1">
        <f t="shared" si="137"/>
        <v>76.563369504730119</v>
      </c>
    </row>
    <row r="142" spans="1:18" x14ac:dyDescent="0.3">
      <c r="A142" s="5">
        <v>38443</v>
      </c>
      <c r="B142" s="2">
        <v>522.4</v>
      </c>
      <c r="C142" s="2">
        <v>648.70000000000005</v>
      </c>
      <c r="D142" s="2">
        <f t="shared" si="128"/>
        <v>-126.30000000000007</v>
      </c>
      <c r="F142" s="2">
        <f t="shared" si="72"/>
        <v>5162.7999999999993</v>
      </c>
      <c r="G142" s="2">
        <f t="shared" si="73"/>
        <v>10472.200000000001</v>
      </c>
      <c r="H142" s="2">
        <f t="shared" si="74"/>
        <v>-5309.4000000000015</v>
      </c>
      <c r="J142" s="1">
        <f>100*(F142/BC!F143)</f>
        <v>4.9497479969665674</v>
      </c>
      <c r="K142" s="1">
        <f>100*(G142/BC!G143)</f>
        <v>15.780678080013988</v>
      </c>
      <c r="M142" s="1">
        <v>68.42</v>
      </c>
      <c r="N142" s="1">
        <v>69.09</v>
      </c>
      <c r="O142" s="1">
        <f t="shared" si="130"/>
        <v>54.72943246810383</v>
      </c>
      <c r="P142" s="1">
        <f t="shared" si="131"/>
        <v>48.059265442404012</v>
      </c>
      <c r="Q142" s="1">
        <f t="shared" ref="Q142:R142" si="138">AVERAGE(O131:O142)</f>
        <v>55.024063779013183</v>
      </c>
      <c r="R142" s="1">
        <f t="shared" si="138"/>
        <v>73.84877573734002</v>
      </c>
    </row>
    <row r="143" spans="1:18" x14ac:dyDescent="0.3">
      <c r="A143" s="5">
        <v>38473</v>
      </c>
      <c r="B143" s="2">
        <v>465.6</v>
      </c>
      <c r="C143" s="2">
        <v>1246</v>
      </c>
      <c r="D143" s="2">
        <f t="shared" si="128"/>
        <v>-780.4</v>
      </c>
      <c r="F143" s="2">
        <f t="shared" si="72"/>
        <v>5193.2</v>
      </c>
      <c r="G143" s="2">
        <f t="shared" si="73"/>
        <v>10850.800000000001</v>
      </c>
      <c r="H143" s="2">
        <f t="shared" si="74"/>
        <v>-5657.6000000000013</v>
      </c>
      <c r="J143" s="1">
        <f>100*(F143/BC!F144)</f>
        <v>4.8909399133546811</v>
      </c>
      <c r="K143" s="1">
        <f>100*(G143/BC!G144)</f>
        <v>15.981100979856464</v>
      </c>
      <c r="M143" s="1">
        <v>60.46</v>
      </c>
      <c r="N143" s="1">
        <v>123</v>
      </c>
      <c r="O143" s="1">
        <f t="shared" si="130"/>
        <v>48.362196536415631</v>
      </c>
      <c r="P143" s="1">
        <f t="shared" si="131"/>
        <v>85.559265442404012</v>
      </c>
      <c r="Q143" s="1">
        <f t="shared" ref="Q143:R143" si="139">AVERAGE(O132:O143)</f>
        <v>53.619565652121743</v>
      </c>
      <c r="R143" s="1">
        <f t="shared" si="139"/>
        <v>73.68588851790021</v>
      </c>
    </row>
    <row r="144" spans="1:18" x14ac:dyDescent="0.3">
      <c r="A144" s="5">
        <v>38504</v>
      </c>
      <c r="B144" s="2">
        <v>312.2</v>
      </c>
      <c r="C144" s="2">
        <v>885.9</v>
      </c>
      <c r="D144" s="2">
        <f t="shared" si="128"/>
        <v>-573.70000000000005</v>
      </c>
      <c r="F144" s="2">
        <f t="shared" si="72"/>
        <v>4958.8</v>
      </c>
      <c r="G144" s="2">
        <f t="shared" si="73"/>
        <v>10886.599999999999</v>
      </c>
      <c r="H144" s="2">
        <f t="shared" si="74"/>
        <v>-5927.7999999999984</v>
      </c>
      <c r="J144" s="1">
        <f>100*(F144/BC!F145)</f>
        <v>4.6319077429491102</v>
      </c>
      <c r="K144" s="1">
        <f>100*(G144/BC!G145)</f>
        <v>15.882760582695656</v>
      </c>
      <c r="M144" s="1">
        <v>38.340000000000003</v>
      </c>
      <c r="N144" s="1">
        <v>91.01</v>
      </c>
      <c r="O144" s="1">
        <f t="shared" si="130"/>
        <v>30.668319801623809</v>
      </c>
      <c r="P144" s="1">
        <f t="shared" si="131"/>
        <v>63.306900389538121</v>
      </c>
      <c r="Q144" s="1">
        <f t="shared" ref="Q144:R144" si="140">AVERAGE(O133:O144)</f>
        <v>50.232638750016662</v>
      </c>
      <c r="R144" s="1">
        <f t="shared" si="140"/>
        <v>72.410035243925066</v>
      </c>
    </row>
    <row r="145" spans="1:18" x14ac:dyDescent="0.3">
      <c r="A145" s="5">
        <v>38534</v>
      </c>
      <c r="B145" s="2">
        <v>1362.2</v>
      </c>
      <c r="C145" s="2">
        <v>841</v>
      </c>
      <c r="D145" s="2">
        <f t="shared" si="128"/>
        <v>521.20000000000005</v>
      </c>
      <c r="F145" s="2">
        <f t="shared" si="72"/>
        <v>5882</v>
      </c>
      <c r="G145" s="2">
        <f t="shared" si="73"/>
        <v>10878.999999999998</v>
      </c>
      <c r="H145" s="2">
        <f t="shared" si="74"/>
        <v>-4996.9999999999982</v>
      </c>
      <c r="J145" s="1">
        <f>100*(F145/BC!F146)</f>
        <v>5.3901093966779623</v>
      </c>
      <c r="K145" s="1">
        <f>100*(G145/BC!G146)</f>
        <v>15.750642100355869</v>
      </c>
      <c r="M145" s="1">
        <v>174.67</v>
      </c>
      <c r="N145" s="1">
        <v>83.1</v>
      </c>
      <c r="O145" s="1">
        <f t="shared" si="130"/>
        <v>139.71923369195696</v>
      </c>
      <c r="P145" s="1">
        <f t="shared" si="131"/>
        <v>57.804674457429051</v>
      </c>
      <c r="Q145" s="1">
        <f t="shared" ref="Q145:R145" si="141">AVERAGE(O134:O145)</f>
        <v>57.013825007665751</v>
      </c>
      <c r="R145" s="1">
        <f t="shared" si="141"/>
        <v>70.635665924689292</v>
      </c>
    </row>
    <row r="146" spans="1:18" x14ac:dyDescent="0.3">
      <c r="A146" s="5">
        <v>38565</v>
      </c>
      <c r="B146" s="2">
        <v>936.7</v>
      </c>
      <c r="C146" s="2">
        <v>1599.3</v>
      </c>
      <c r="D146" s="2">
        <f t="shared" si="128"/>
        <v>-662.59999999999991</v>
      </c>
      <c r="F146" s="2">
        <f t="shared" ref="F146:F209" si="142">SUM(B135:B146)</f>
        <v>6248</v>
      </c>
      <c r="G146" s="2">
        <f t="shared" ref="G146:G209" si="143">SUM(C135:C146)</f>
        <v>11660.299999999997</v>
      </c>
      <c r="H146" s="2">
        <f t="shared" ref="H146:H209" si="144">F146-G146</f>
        <v>-5412.2999999999975</v>
      </c>
      <c r="J146" s="1">
        <f>100*(F146/BC!F147)</f>
        <v>5.6076964017580595</v>
      </c>
      <c r="K146" s="1">
        <f>100*(G146/BC!G147)</f>
        <v>16.390062199107422</v>
      </c>
      <c r="M146" s="1">
        <v>106.63</v>
      </c>
      <c r="N146" s="1">
        <v>143.87</v>
      </c>
      <c r="O146" s="1">
        <f t="shared" si="130"/>
        <v>85.293764748230217</v>
      </c>
      <c r="P146" s="1">
        <f t="shared" si="131"/>
        <v>100.07651641624931</v>
      </c>
      <c r="Q146" s="1">
        <f t="shared" ref="Q146:R146" si="145">AVERAGE(O135:O146)</f>
        <v>57.876388166753316</v>
      </c>
      <c r="R146" s="1">
        <f t="shared" si="145"/>
        <v>72.94796883695048</v>
      </c>
    </row>
    <row r="147" spans="1:18" x14ac:dyDescent="0.3">
      <c r="A147" s="5">
        <v>38596</v>
      </c>
      <c r="B147" s="2">
        <v>910.6</v>
      </c>
      <c r="C147" s="2">
        <v>937.8</v>
      </c>
      <c r="D147" s="2">
        <f t="shared" si="128"/>
        <v>-27.199999999999932</v>
      </c>
      <c r="F147" s="2">
        <f t="shared" si="142"/>
        <v>6911.4</v>
      </c>
      <c r="G147" s="2">
        <f t="shared" si="143"/>
        <v>11738.299999999997</v>
      </c>
      <c r="H147" s="2">
        <f t="shared" si="144"/>
        <v>-4826.8999999999978</v>
      </c>
      <c r="J147" s="1">
        <f>100*(F147/BC!F148)</f>
        <v>6.1090874377171662</v>
      </c>
      <c r="K147" s="1">
        <f>100*(G147/BC!G148)</f>
        <v>16.370449708664204</v>
      </c>
      <c r="M147" s="1">
        <v>91.47</v>
      </c>
      <c r="N147" s="1">
        <v>78.39</v>
      </c>
      <c r="O147" s="1">
        <f t="shared" si="130"/>
        <v>73.167219933607967</v>
      </c>
      <c r="P147" s="1">
        <f t="shared" si="131"/>
        <v>54.528380634390658</v>
      </c>
      <c r="Q147" s="1">
        <f t="shared" ref="Q147:R147" si="146">AVERAGE(O136:O147)</f>
        <v>61.199322747936918</v>
      </c>
      <c r="R147" s="1">
        <f t="shared" si="146"/>
        <v>71.287794472268601</v>
      </c>
    </row>
    <row r="148" spans="1:18" x14ac:dyDescent="0.3">
      <c r="A148" s="5">
        <v>38626</v>
      </c>
      <c r="B148" s="2">
        <v>608.1</v>
      </c>
      <c r="C148" s="2">
        <v>984.2</v>
      </c>
      <c r="D148" s="2">
        <f t="shared" si="128"/>
        <v>-376.1</v>
      </c>
      <c r="F148" s="2">
        <f t="shared" si="142"/>
        <v>7162.5</v>
      </c>
      <c r="G148" s="2">
        <f t="shared" si="143"/>
        <v>11555.899999999998</v>
      </c>
      <c r="H148" s="2">
        <f t="shared" si="144"/>
        <v>-4393.3999999999978</v>
      </c>
      <c r="J148" s="1">
        <f>100*(F148/BC!F149)</f>
        <v>6.2721989869906052</v>
      </c>
      <c r="K148" s="1">
        <f>100*(G148/BC!G149)</f>
        <v>16.029445830796053</v>
      </c>
      <c r="M148" s="1">
        <v>63.41</v>
      </c>
      <c r="N148" s="1">
        <v>80.900000000000006</v>
      </c>
      <c r="O148" s="1">
        <f t="shared" si="130"/>
        <v>50.721913370395555</v>
      </c>
      <c r="P148" s="1">
        <f t="shared" si="131"/>
        <v>56.274346132442972</v>
      </c>
      <c r="Q148" s="1">
        <f t="shared" ref="Q148:R148" si="147">AVERAGE(O137:O148)</f>
        <v>61.61993894066044</v>
      </c>
      <c r="R148" s="1">
        <f t="shared" si="147"/>
        <v>68.332637729549248</v>
      </c>
    </row>
    <row r="149" spans="1:18" x14ac:dyDescent="0.3">
      <c r="A149" s="5">
        <v>38657</v>
      </c>
      <c r="B149" s="2">
        <v>1016.7</v>
      </c>
      <c r="C149" s="2">
        <v>1042.0999999999999</v>
      </c>
      <c r="D149" s="2">
        <f t="shared" si="128"/>
        <v>-25.399999999999864</v>
      </c>
      <c r="F149" s="2">
        <f t="shared" si="142"/>
        <v>7745.1</v>
      </c>
      <c r="G149" s="2">
        <f t="shared" si="143"/>
        <v>11632.1</v>
      </c>
      <c r="H149" s="2">
        <f t="shared" si="144"/>
        <v>-3887</v>
      </c>
      <c r="J149" s="1">
        <f>100*(F149/BC!F150)</f>
        <v>6.6295803003430729</v>
      </c>
      <c r="K149" s="1">
        <f>100*(G149/BC!G150)</f>
        <v>15.994461387843103</v>
      </c>
      <c r="M149" s="1">
        <v>111.99</v>
      </c>
      <c r="N149" s="1">
        <v>89.19</v>
      </c>
      <c r="O149" s="1">
        <f t="shared" si="130"/>
        <v>89.581250249969997</v>
      </c>
      <c r="P149" s="1">
        <f t="shared" si="131"/>
        <v>62.040901502504177</v>
      </c>
      <c r="Q149" s="1">
        <f t="shared" ref="Q149:R149" si="148">AVERAGE(O138:O149)</f>
        <v>64.854217493900734</v>
      </c>
      <c r="R149" s="1">
        <f t="shared" si="148"/>
        <v>67.25445186421814</v>
      </c>
    </row>
    <row r="150" spans="1:18" x14ac:dyDescent="0.3">
      <c r="A150" s="5">
        <v>38687</v>
      </c>
      <c r="B150" s="2">
        <v>614.4</v>
      </c>
      <c r="C150" s="2">
        <v>1138.3</v>
      </c>
      <c r="D150" s="2">
        <f t="shared" si="128"/>
        <v>-523.9</v>
      </c>
      <c r="F150" s="2">
        <f t="shared" si="142"/>
        <v>7821.9</v>
      </c>
      <c r="G150" s="2">
        <f t="shared" si="143"/>
        <v>11774.7</v>
      </c>
      <c r="H150" s="2">
        <f t="shared" si="144"/>
        <v>-3952.8000000000011</v>
      </c>
      <c r="J150" s="1">
        <f>100*(F150/BC!F151)</f>
        <v>6.5991166755955257</v>
      </c>
      <c r="K150" s="1">
        <f>100*(G150/BC!G151)</f>
        <v>15.99816848572628</v>
      </c>
      <c r="M150" s="1">
        <v>69.94</v>
      </c>
      <c r="N150" s="1">
        <v>97.44</v>
      </c>
      <c r="O150" s="1">
        <f t="shared" si="130"/>
        <v>55.945286565612129</v>
      </c>
      <c r="P150" s="1">
        <f t="shared" si="131"/>
        <v>67.779632721202006</v>
      </c>
      <c r="Q150" s="1">
        <f t="shared" ref="Q150:R150" si="149">AVERAGE(O139:O150)</f>
        <v>64.014318281806183</v>
      </c>
      <c r="R150" s="1">
        <f t="shared" si="149"/>
        <v>66.431320719718045</v>
      </c>
    </row>
    <row r="151" spans="1:18" x14ac:dyDescent="0.3">
      <c r="A151" s="5">
        <v>38718</v>
      </c>
      <c r="B151" s="2">
        <v>1115.8</v>
      </c>
      <c r="C151" s="2">
        <v>932.5</v>
      </c>
      <c r="D151" s="2">
        <f t="shared" si="128"/>
        <v>183.29999999999995</v>
      </c>
      <c r="F151" s="2">
        <f t="shared" si="142"/>
        <v>8559.2000000000007</v>
      </c>
      <c r="G151" s="2">
        <f t="shared" si="143"/>
        <v>11961.4</v>
      </c>
      <c r="H151" s="2">
        <f t="shared" si="144"/>
        <v>-3402.1999999999989</v>
      </c>
      <c r="J151" s="1">
        <f>100*(F151/BC!F152)</f>
        <v>7.111379936058067</v>
      </c>
      <c r="K151" s="1">
        <f>100*(G151/BC!G152)</f>
        <v>15.993442921055657</v>
      </c>
      <c r="M151" s="1">
        <v>130.44</v>
      </c>
      <c r="N151" s="1">
        <v>80.53</v>
      </c>
      <c r="O151" s="1">
        <f t="shared" si="130"/>
        <v>104.3394792624885</v>
      </c>
      <c r="P151" s="1">
        <f t="shared" si="131"/>
        <v>56.016972732331666</v>
      </c>
      <c r="Q151" s="1">
        <f t="shared" ref="Q151:R151" si="150">AVERAGE(O140:O151)</f>
        <v>68.134490527803337</v>
      </c>
      <c r="R151" s="1">
        <f t="shared" si="150"/>
        <v>65.797741606380995</v>
      </c>
    </row>
    <row r="152" spans="1:18" x14ac:dyDescent="0.3">
      <c r="A152" s="5">
        <v>38749</v>
      </c>
      <c r="B152" s="2">
        <v>503.6</v>
      </c>
      <c r="C152" s="2">
        <v>987.1</v>
      </c>
      <c r="D152" s="2">
        <f t="shared" si="128"/>
        <v>-483.5</v>
      </c>
      <c r="F152" s="2">
        <f t="shared" si="142"/>
        <v>8702.3000000000011</v>
      </c>
      <c r="G152" s="2">
        <f t="shared" si="143"/>
        <v>12081.3</v>
      </c>
      <c r="H152" s="2">
        <f t="shared" si="144"/>
        <v>-3378.9999999999982</v>
      </c>
      <c r="J152" s="1">
        <f>100*(F152/BC!F153)</f>
        <v>7.170548863438797</v>
      </c>
      <c r="K152" s="1">
        <f>100*(G152/BC!G153)</f>
        <v>15.946132159148505</v>
      </c>
      <c r="M152" s="1">
        <v>54.53</v>
      </c>
      <c r="N152" s="1">
        <v>85.33</v>
      </c>
      <c r="O152" s="1">
        <f t="shared" si="130"/>
        <v>43.618765748110228</v>
      </c>
      <c r="P152" s="1">
        <f t="shared" si="131"/>
        <v>59.355870895937677</v>
      </c>
      <c r="Q152" s="1">
        <f t="shared" ref="Q152:R152" si="151">AVERAGE(O141:O152)</f>
        <v>68.033835939687236</v>
      </c>
      <c r="R152" s="1">
        <f t="shared" si="151"/>
        <v>64.685934891485815</v>
      </c>
    </row>
    <row r="153" spans="1:18" x14ac:dyDescent="0.3">
      <c r="A153" s="5">
        <v>38777</v>
      </c>
      <c r="B153" s="2">
        <v>755.5</v>
      </c>
      <c r="C153" s="2">
        <v>1275.5999999999999</v>
      </c>
      <c r="D153" s="2">
        <f t="shared" si="128"/>
        <v>-520.09999999999991</v>
      </c>
      <c r="F153" s="2">
        <f t="shared" si="142"/>
        <v>9123.8000000000011</v>
      </c>
      <c r="G153" s="2">
        <f t="shared" si="143"/>
        <v>12518.5</v>
      </c>
      <c r="H153" s="2">
        <f t="shared" si="144"/>
        <v>-3394.6999999999989</v>
      </c>
      <c r="J153" s="1">
        <f>100*(F153/BC!F154)</f>
        <v>7.3884102098989395</v>
      </c>
      <c r="K153" s="1">
        <f>100*(G153/BC!G154)</f>
        <v>16.140490667821904</v>
      </c>
      <c r="M153" s="1">
        <v>79.849999999999994</v>
      </c>
      <c r="N153" s="1">
        <v>110.51</v>
      </c>
      <c r="O153" s="1">
        <f t="shared" si="130"/>
        <v>63.872335319761618</v>
      </c>
      <c r="P153" s="1">
        <f t="shared" si="131"/>
        <v>76.871174179187534</v>
      </c>
      <c r="Q153" s="1">
        <f t="shared" ref="Q153:R153" si="152">AVERAGE(O142:O153)</f>
        <v>70.001599808023045</v>
      </c>
      <c r="R153" s="1">
        <f t="shared" si="152"/>
        <v>65.639491745501758</v>
      </c>
    </row>
    <row r="154" spans="1:18" x14ac:dyDescent="0.3">
      <c r="A154" s="5">
        <v>38808</v>
      </c>
      <c r="B154" s="2">
        <v>889.8</v>
      </c>
      <c r="C154" s="2">
        <v>1239.3</v>
      </c>
      <c r="D154" s="2">
        <f t="shared" si="128"/>
        <v>-349.5</v>
      </c>
      <c r="F154" s="2">
        <f t="shared" si="142"/>
        <v>9491.1999999999989</v>
      </c>
      <c r="G154" s="2">
        <f t="shared" si="143"/>
        <v>13109.099999999999</v>
      </c>
      <c r="H154" s="2">
        <f t="shared" si="144"/>
        <v>-3617.8999999999996</v>
      </c>
      <c r="J154" s="1">
        <f>100*(F154/BC!F155)</f>
        <v>7.6481490434978801</v>
      </c>
      <c r="K154" s="1">
        <f>100*(G154/BC!G155)</f>
        <v>16.600269472148636</v>
      </c>
      <c r="M154" s="1">
        <v>93.62</v>
      </c>
      <c r="N154" s="1">
        <v>100.83</v>
      </c>
      <c r="O154" s="1">
        <f t="shared" si="130"/>
        <v>74.887013558372999</v>
      </c>
      <c r="P154" s="1">
        <f t="shared" si="131"/>
        <v>70.137729549248746</v>
      </c>
      <c r="Q154" s="1">
        <f t="shared" ref="Q154:R154" si="153">AVERAGE(O143:O154)</f>
        <v>71.681398232212146</v>
      </c>
      <c r="R154" s="1">
        <f t="shared" si="153"/>
        <v>67.479363754405497</v>
      </c>
    </row>
    <row r="155" spans="1:18" x14ac:dyDescent="0.3">
      <c r="A155" s="5">
        <v>38838</v>
      </c>
      <c r="B155" s="2">
        <v>582.20000000000005</v>
      </c>
      <c r="C155" s="2">
        <v>1251.7</v>
      </c>
      <c r="D155" s="2">
        <f t="shared" si="128"/>
        <v>-669.5</v>
      </c>
      <c r="F155" s="2">
        <f t="shared" si="142"/>
        <v>9607.8000000000011</v>
      </c>
      <c r="G155" s="2">
        <f t="shared" si="143"/>
        <v>13114.8</v>
      </c>
      <c r="H155" s="2">
        <f t="shared" si="144"/>
        <v>-3506.9999999999982</v>
      </c>
      <c r="J155" s="1">
        <f>100*(F155/BC!F156)</f>
        <v>7.7129453018129999</v>
      </c>
      <c r="K155" s="1">
        <f>100*(G155/BC!G156)</f>
        <v>16.416894074055527</v>
      </c>
      <c r="M155" s="1">
        <v>55.63</v>
      </c>
      <c r="N155" s="1">
        <v>96.65</v>
      </c>
      <c r="O155" s="1">
        <f t="shared" si="130"/>
        <v>44.498660160780709</v>
      </c>
      <c r="P155" s="1">
        <f t="shared" si="131"/>
        <v>67.230105731775183</v>
      </c>
      <c r="Q155" s="1">
        <f t="shared" ref="Q155:R155" si="154">AVERAGE(O144:O155)</f>
        <v>71.359436867575894</v>
      </c>
      <c r="R155" s="1">
        <f t="shared" si="154"/>
        <v>65.951933778519759</v>
      </c>
    </row>
    <row r="156" spans="1:18" x14ac:dyDescent="0.3">
      <c r="A156" s="5">
        <v>38869</v>
      </c>
      <c r="B156" s="2">
        <v>850.5</v>
      </c>
      <c r="C156" s="2">
        <v>1317.5</v>
      </c>
      <c r="D156" s="2">
        <f t="shared" si="128"/>
        <v>-467</v>
      </c>
      <c r="F156" s="2">
        <f t="shared" si="142"/>
        <v>10146.1</v>
      </c>
      <c r="G156" s="2">
        <f t="shared" si="143"/>
        <v>13546.4</v>
      </c>
      <c r="H156" s="2">
        <f t="shared" si="144"/>
        <v>-3400.2999999999993</v>
      </c>
      <c r="J156" s="1">
        <f>100*(F156/BC!F157)</f>
        <v>8.0648969005378941</v>
      </c>
      <c r="K156" s="1">
        <f>100*(G156/BC!G157)</f>
        <v>16.707325796799726</v>
      </c>
      <c r="M156" s="1">
        <v>77.72</v>
      </c>
      <c r="N156" s="1">
        <v>96.87</v>
      </c>
      <c r="O156" s="1">
        <f t="shared" si="130"/>
        <v>62.168539775226975</v>
      </c>
      <c r="P156" s="1">
        <f t="shared" si="131"/>
        <v>67.383138564273793</v>
      </c>
      <c r="Q156" s="1">
        <f t="shared" ref="Q156:R156" si="155">AVERAGE(O145:O156)</f>
        <v>73.984455198709497</v>
      </c>
      <c r="R156" s="1">
        <f t="shared" si="155"/>
        <v>66.291620293081067</v>
      </c>
    </row>
    <row r="157" spans="1:18" x14ac:dyDescent="0.3">
      <c r="A157" s="5">
        <v>38899</v>
      </c>
      <c r="B157" s="2">
        <v>1665.6</v>
      </c>
      <c r="C157" s="2">
        <v>1286.4000000000001</v>
      </c>
      <c r="D157" s="2">
        <f t="shared" si="128"/>
        <v>379.19999999999982</v>
      </c>
      <c r="F157" s="2">
        <f t="shared" si="142"/>
        <v>10449.500000000002</v>
      </c>
      <c r="G157" s="2">
        <f t="shared" si="143"/>
        <v>13991.8</v>
      </c>
      <c r="H157" s="2">
        <f t="shared" si="144"/>
        <v>-3542.2999999999975</v>
      </c>
      <c r="J157" s="1">
        <f>100*(F157/BC!F158)</f>
        <v>8.1396852400582045</v>
      </c>
      <c r="K157" s="1">
        <f>100*(G157/BC!G158)</f>
        <v>16.854564662488297</v>
      </c>
      <c r="M157" s="1">
        <v>147.07</v>
      </c>
      <c r="N157" s="1">
        <v>94.6</v>
      </c>
      <c r="O157" s="1">
        <f t="shared" si="130"/>
        <v>117.64188297404311</v>
      </c>
      <c r="P157" s="1">
        <f t="shared" si="131"/>
        <v>65.804117974401791</v>
      </c>
      <c r="Q157" s="1">
        <f t="shared" ref="Q157:R157" si="156">AVERAGE(O146:O157)</f>
        <v>72.144675972216675</v>
      </c>
      <c r="R157" s="1">
        <f t="shared" si="156"/>
        <v>66.958240586162148</v>
      </c>
    </row>
    <row r="158" spans="1:18" x14ac:dyDescent="0.3">
      <c r="A158" s="5">
        <v>38930</v>
      </c>
      <c r="B158" s="2">
        <v>1387.6</v>
      </c>
      <c r="C158" s="2">
        <v>1759</v>
      </c>
      <c r="D158" s="2">
        <f t="shared" si="128"/>
        <v>-371.40000000000009</v>
      </c>
      <c r="F158" s="2">
        <f t="shared" si="142"/>
        <v>10900.400000000001</v>
      </c>
      <c r="G158" s="2">
        <f t="shared" si="143"/>
        <v>14151.5</v>
      </c>
      <c r="H158" s="2">
        <f t="shared" si="144"/>
        <v>-3251.0999999999985</v>
      </c>
      <c r="J158" s="1">
        <f>100*(F158/BC!F159)</f>
        <v>8.34111936775105</v>
      </c>
      <c r="K158" s="1">
        <f>100*(G158/BC!G159)</f>
        <v>16.759257175813804</v>
      </c>
      <c r="M158" s="1">
        <v>117.86</v>
      </c>
      <c r="N158" s="1">
        <v>123.02</v>
      </c>
      <c r="O158" s="1">
        <f t="shared" si="130"/>
        <v>94.27668679758429</v>
      </c>
      <c r="P158" s="1">
        <f t="shared" si="131"/>
        <v>85.5731775180857</v>
      </c>
      <c r="Q158" s="1">
        <f t="shared" ref="Q158:R158" si="157">AVERAGE(O147:O158)</f>
        <v>72.893252809662854</v>
      </c>
      <c r="R158" s="1">
        <f t="shared" si="157"/>
        <v>65.749629011315164</v>
      </c>
    </row>
    <row r="159" spans="1:18" x14ac:dyDescent="0.3">
      <c r="A159" s="5">
        <v>38961</v>
      </c>
      <c r="B159" s="2">
        <v>1546.4</v>
      </c>
      <c r="C159" s="2">
        <v>1302.9000000000001</v>
      </c>
      <c r="D159" s="2">
        <f t="shared" si="128"/>
        <v>243.5</v>
      </c>
      <c r="F159" s="2">
        <f t="shared" si="142"/>
        <v>11536.2</v>
      </c>
      <c r="G159" s="2">
        <f t="shared" si="143"/>
        <v>14516.6</v>
      </c>
      <c r="H159" s="2">
        <f t="shared" si="144"/>
        <v>-2980.3999999999996</v>
      </c>
      <c r="J159" s="1">
        <f>100*(F159/BC!F160)</f>
        <v>8.6996522763418973</v>
      </c>
      <c r="K159" s="1">
        <f>100*(G159/BC!G160)</f>
        <v>16.834061008772693</v>
      </c>
      <c r="M159" s="1">
        <v>137.31</v>
      </c>
      <c r="N159" s="1">
        <v>93.66</v>
      </c>
      <c r="O159" s="1">
        <f t="shared" si="130"/>
        <v>109.83481982162141</v>
      </c>
      <c r="P159" s="1">
        <f t="shared" si="131"/>
        <v>65.150250417362273</v>
      </c>
      <c r="Q159" s="1">
        <f t="shared" ref="Q159:R159" si="158">AVERAGE(O148:O159)</f>
        <v>75.948886133663962</v>
      </c>
      <c r="R159" s="1">
        <f t="shared" si="158"/>
        <v>66.634784826562793</v>
      </c>
    </row>
    <row r="160" spans="1:18" x14ac:dyDescent="0.3">
      <c r="A160" s="5">
        <v>38991</v>
      </c>
      <c r="B160" s="2">
        <v>970</v>
      </c>
      <c r="C160" s="2">
        <v>1486.1</v>
      </c>
      <c r="D160" s="2">
        <f t="shared" si="128"/>
        <v>-516.09999999999991</v>
      </c>
      <c r="F160" s="2">
        <f t="shared" si="142"/>
        <v>11898.099999999999</v>
      </c>
      <c r="G160" s="2">
        <f t="shared" si="143"/>
        <v>15018.5</v>
      </c>
      <c r="H160" s="2">
        <f t="shared" si="144"/>
        <v>-3120.4000000000015</v>
      </c>
      <c r="J160" s="1">
        <f>100*(F160/BC!F161)</f>
        <v>8.7892142812820406</v>
      </c>
      <c r="K160" s="1">
        <f>100*(G160/BC!G161)</f>
        <v>16.924065111195002</v>
      </c>
      <c r="M160" s="1">
        <v>96.13</v>
      </c>
      <c r="N160" s="1">
        <v>115.06</v>
      </c>
      <c r="O160" s="1">
        <f t="shared" si="130"/>
        <v>76.894772627284723</v>
      </c>
      <c r="P160" s="1">
        <f t="shared" si="131"/>
        <v>80.036171396772403</v>
      </c>
      <c r="Q160" s="1">
        <f t="shared" ref="Q160:R160" si="159">AVERAGE(O149:O160)</f>
        <v>78.129957738404713</v>
      </c>
      <c r="R160" s="1">
        <f t="shared" si="159"/>
        <v>68.614936931923566</v>
      </c>
    </row>
    <row r="161" spans="1:18" x14ac:dyDescent="0.3">
      <c r="A161" s="5">
        <v>39022</v>
      </c>
      <c r="B161" s="2">
        <v>760.4</v>
      </c>
      <c r="C161" s="2">
        <v>1627.4</v>
      </c>
      <c r="D161" s="2">
        <f t="shared" si="128"/>
        <v>-867.00000000000011</v>
      </c>
      <c r="F161" s="2">
        <f t="shared" si="142"/>
        <v>11641.8</v>
      </c>
      <c r="G161" s="2">
        <f t="shared" si="143"/>
        <v>15603.8</v>
      </c>
      <c r="H161" s="2">
        <f t="shared" si="144"/>
        <v>-3962</v>
      </c>
      <c r="J161" s="1">
        <f>100*(F161/BC!F162)</f>
        <v>8.5313412360617686</v>
      </c>
      <c r="K161" s="1">
        <f>100*(G161/BC!G162)</f>
        <v>17.205645605910249</v>
      </c>
      <c r="M161" s="1">
        <v>85.52</v>
      </c>
      <c r="N161" s="1">
        <v>130.11000000000001</v>
      </c>
      <c r="O161" s="1">
        <f t="shared" si="130"/>
        <v>68.407791065072189</v>
      </c>
      <c r="P161" s="1">
        <f t="shared" si="131"/>
        <v>90.505008347245422</v>
      </c>
      <c r="Q161" s="1">
        <f t="shared" ref="Q161:R161" si="160">AVERAGE(O150:O161)</f>
        <v>76.3655028063299</v>
      </c>
      <c r="R161" s="1">
        <f t="shared" si="160"/>
        <v>70.986945835652008</v>
      </c>
    </row>
    <row r="162" spans="1:18" x14ac:dyDescent="0.3">
      <c r="A162" s="5">
        <v>39052</v>
      </c>
      <c r="B162" s="2">
        <v>1142.4000000000001</v>
      </c>
      <c r="C162" s="2">
        <v>871.9</v>
      </c>
      <c r="D162" s="2">
        <f t="shared" si="128"/>
        <v>270.50000000000011</v>
      </c>
      <c r="F162" s="2">
        <f t="shared" si="142"/>
        <v>12169.8</v>
      </c>
      <c r="G162" s="2">
        <f t="shared" si="143"/>
        <v>15337.4</v>
      </c>
      <c r="H162" s="2">
        <f t="shared" si="144"/>
        <v>-3167.6000000000004</v>
      </c>
      <c r="J162" s="1">
        <f>100*(F162/BC!F163)</f>
        <v>8.8310014607311498</v>
      </c>
      <c r="K162" s="1">
        <f>100*(G162/BC!G163)</f>
        <v>16.79105172060822</v>
      </c>
      <c r="M162" s="1">
        <v>124.32</v>
      </c>
      <c r="N162" s="1">
        <v>72.83</v>
      </c>
      <c r="O162" s="1">
        <f t="shared" si="130"/>
        <v>99.444066711994566</v>
      </c>
      <c r="P162" s="1">
        <f t="shared" si="131"/>
        <v>50.660823594880362</v>
      </c>
      <c r="Q162" s="1">
        <f t="shared" ref="Q162:R162" si="161">AVERAGE(O151:O162)</f>
        <v>79.990401151861775</v>
      </c>
      <c r="R162" s="1">
        <f t="shared" si="161"/>
        <v>69.560378408458547</v>
      </c>
    </row>
    <row r="163" spans="1:18" x14ac:dyDescent="0.3">
      <c r="A163" s="5">
        <v>39083</v>
      </c>
      <c r="B163" s="2">
        <v>1007.7</v>
      </c>
      <c r="C163" s="2">
        <v>1377.3320000000001</v>
      </c>
      <c r="D163" s="2">
        <f t="shared" si="128"/>
        <v>-369.63200000000006</v>
      </c>
      <c r="F163" s="2">
        <f t="shared" si="142"/>
        <v>12061.699999999999</v>
      </c>
      <c r="G163" s="2">
        <f t="shared" si="143"/>
        <v>15782.232</v>
      </c>
      <c r="H163" s="2">
        <f t="shared" si="144"/>
        <v>-3720.5320000000011</v>
      </c>
      <c r="J163" s="1">
        <f>100*(F163/BC!F164)</f>
        <v>8.6460886264047012</v>
      </c>
      <c r="K163" s="1">
        <f>100*(G163/BC!G164)</f>
        <v>16.904845062817202</v>
      </c>
      <c r="M163" s="1">
        <v>108.89</v>
      </c>
      <c r="N163" s="1">
        <v>111.98</v>
      </c>
      <c r="O163" s="1">
        <f t="shared" si="130"/>
        <v>87.10154781426229</v>
      </c>
      <c r="P163" s="1">
        <f t="shared" si="131"/>
        <v>77.893711741791876</v>
      </c>
      <c r="Q163" s="1">
        <f t="shared" ref="Q163:R163" si="162">AVERAGE(O152:O163)</f>
        <v>78.553906864509585</v>
      </c>
      <c r="R163" s="1">
        <f t="shared" si="162"/>
        <v>71.383439992580222</v>
      </c>
    </row>
    <row r="164" spans="1:18" x14ac:dyDescent="0.3">
      <c r="A164" s="5">
        <v>39114</v>
      </c>
      <c r="B164" s="2">
        <v>761.8</v>
      </c>
      <c r="C164" s="2">
        <v>1138.018</v>
      </c>
      <c r="D164" s="2">
        <f t="shared" si="128"/>
        <v>-376.21800000000007</v>
      </c>
      <c r="F164" s="2">
        <f t="shared" si="142"/>
        <v>12319.9</v>
      </c>
      <c r="G164" s="2">
        <f t="shared" si="143"/>
        <v>15933.15</v>
      </c>
      <c r="H164" s="2">
        <f t="shared" si="144"/>
        <v>-3613.25</v>
      </c>
      <c r="J164" s="1">
        <f>100*(F164/BC!F165)</f>
        <v>8.7462143209063203</v>
      </c>
      <c r="K164" s="1">
        <f>100*(G164/BC!G165)</f>
        <v>16.836156051279449</v>
      </c>
      <c r="M164" s="1">
        <v>90.49</v>
      </c>
      <c r="N164" s="1">
        <v>96.34</v>
      </c>
      <c r="O164" s="1">
        <f t="shared" si="130"/>
        <v>72.383314002319722</v>
      </c>
      <c r="P164" s="1">
        <f t="shared" si="131"/>
        <v>67.01446855870897</v>
      </c>
      <c r="Q164" s="1">
        <f t="shared" ref="Q164:R164" si="163">AVERAGE(O153:O164)</f>
        <v>80.950952552360377</v>
      </c>
      <c r="R164" s="1">
        <f t="shared" si="163"/>
        <v>72.021656464477829</v>
      </c>
    </row>
    <row r="165" spans="1:18" x14ac:dyDescent="0.3">
      <c r="A165" s="5">
        <v>39142</v>
      </c>
      <c r="B165" s="2">
        <v>953.9</v>
      </c>
      <c r="C165" s="2">
        <v>1525.511</v>
      </c>
      <c r="D165" s="2">
        <f t="shared" si="128"/>
        <v>-571.61099999999999</v>
      </c>
      <c r="F165" s="2">
        <f t="shared" si="142"/>
        <v>12518.3</v>
      </c>
      <c r="G165" s="2">
        <f t="shared" si="143"/>
        <v>16183.061</v>
      </c>
      <c r="H165" s="2">
        <f t="shared" si="144"/>
        <v>-3664.7610000000004</v>
      </c>
      <c r="J165" s="1">
        <f>100*(F165/BC!F166)</f>
        <v>8.7939052489603249</v>
      </c>
      <c r="K165" s="1">
        <f>100*(G165/BC!G166)</f>
        <v>16.767668269361533</v>
      </c>
      <c r="M165" s="1">
        <v>103.48</v>
      </c>
      <c r="N165" s="1">
        <v>129.66999999999999</v>
      </c>
      <c r="O165" s="1">
        <f t="shared" si="130"/>
        <v>82.774067111946565</v>
      </c>
      <c r="P165" s="1">
        <f t="shared" si="131"/>
        <v>90.198942682248187</v>
      </c>
      <c r="Q165" s="1">
        <f t="shared" ref="Q165:R165" si="164">AVERAGE(O154:O165)</f>
        <v>82.526096868375788</v>
      </c>
      <c r="R165" s="1">
        <f t="shared" si="164"/>
        <v>73.132303839732899</v>
      </c>
    </row>
    <row r="166" spans="1:18" x14ac:dyDescent="0.3">
      <c r="A166" s="5">
        <v>39173</v>
      </c>
      <c r="B166" s="2">
        <v>1149.7</v>
      </c>
      <c r="C166" s="2">
        <v>1232.2809999999999</v>
      </c>
      <c r="D166" s="2">
        <f t="shared" si="128"/>
        <v>-82.580999999999904</v>
      </c>
      <c r="F166" s="2">
        <f t="shared" si="142"/>
        <v>12778.199999999999</v>
      </c>
      <c r="G166" s="2">
        <f t="shared" si="143"/>
        <v>16176.042000000001</v>
      </c>
      <c r="H166" s="2">
        <f t="shared" si="144"/>
        <v>-3397.8420000000024</v>
      </c>
      <c r="J166" s="1">
        <f>100*(F166/BC!F167)</f>
        <v>8.8145334744225234</v>
      </c>
      <c r="K166" s="1">
        <f>100*(G166/BC!G167)</f>
        <v>16.499378673935244</v>
      </c>
      <c r="M166" s="1">
        <v>117.61</v>
      </c>
      <c r="N166" s="1">
        <v>97.05</v>
      </c>
      <c r="O166" s="1">
        <f t="shared" si="130"/>
        <v>94.076710794704638</v>
      </c>
      <c r="P166" s="1">
        <f t="shared" si="131"/>
        <v>67.508347245409013</v>
      </c>
      <c r="Q166" s="1">
        <f t="shared" ref="Q166:R166" si="165">AVERAGE(O155:O166)</f>
        <v>84.125238304736754</v>
      </c>
      <c r="R166" s="1">
        <f t="shared" si="165"/>
        <v>72.913188647746253</v>
      </c>
    </row>
    <row r="167" spans="1:18" x14ac:dyDescent="0.3">
      <c r="A167" s="5">
        <v>39203</v>
      </c>
      <c r="B167" s="2">
        <v>1140.0999999999999</v>
      </c>
      <c r="C167" s="2">
        <v>1473.82</v>
      </c>
      <c r="D167" s="2">
        <f t="shared" si="128"/>
        <v>-333.72</v>
      </c>
      <c r="F167" s="2">
        <f t="shared" si="142"/>
        <v>13336.1</v>
      </c>
      <c r="G167" s="2">
        <f t="shared" si="143"/>
        <v>16398.162</v>
      </c>
      <c r="H167" s="2">
        <f t="shared" si="144"/>
        <v>-3062.0619999999999</v>
      </c>
      <c r="J167" s="1">
        <f>100*(F167/BC!F168)</f>
        <v>8.9920558182938688</v>
      </c>
      <c r="K167" s="1">
        <f>100*(G167/BC!G168)</f>
        <v>16.309684084102674</v>
      </c>
      <c r="M167" s="1">
        <v>110.57</v>
      </c>
      <c r="N167" s="1">
        <v>110.48</v>
      </c>
      <c r="O167" s="1">
        <f t="shared" si="130"/>
        <v>88.445386553613559</v>
      </c>
      <c r="P167" s="1">
        <f t="shared" si="131"/>
        <v>76.850306065664995</v>
      </c>
      <c r="Q167" s="1">
        <f t="shared" ref="Q167:R167" si="166">AVERAGE(O156:O167)</f>
        <v>87.787465504139504</v>
      </c>
      <c r="R167" s="1">
        <f t="shared" si="166"/>
        <v>73.714872008903725</v>
      </c>
    </row>
    <row r="168" spans="1:18" x14ac:dyDescent="0.3">
      <c r="A168" s="5">
        <v>39234</v>
      </c>
      <c r="B168" s="2">
        <v>994.6</v>
      </c>
      <c r="C168" s="2">
        <v>1477.3030000000001</v>
      </c>
      <c r="D168" s="2">
        <f t="shared" si="128"/>
        <v>-482.70300000000009</v>
      </c>
      <c r="F168" s="2">
        <f t="shared" si="142"/>
        <v>13480.2</v>
      </c>
      <c r="G168" s="2">
        <f t="shared" si="143"/>
        <v>16557.965</v>
      </c>
      <c r="H168" s="2">
        <f t="shared" si="144"/>
        <v>-3077.7649999999994</v>
      </c>
      <c r="J168" s="1">
        <f>100*(F168/BC!F169)</f>
        <v>8.9889273794798115</v>
      </c>
      <c r="K168" s="1">
        <f>100*(G168/BC!G169)</f>
        <v>16.159012711318354</v>
      </c>
      <c r="M168" s="1">
        <v>94.65</v>
      </c>
      <c r="N168" s="1">
        <v>108.03</v>
      </c>
      <c r="O168" s="1">
        <f t="shared" si="130"/>
        <v>75.710914690237175</v>
      </c>
      <c r="P168" s="1">
        <f t="shared" si="131"/>
        <v>75.146076794657773</v>
      </c>
      <c r="Q168" s="1">
        <f t="shared" ref="Q168:R168" si="167">AVERAGE(O157:O168)</f>
        <v>88.915996747057022</v>
      </c>
      <c r="R168" s="1">
        <f t="shared" si="167"/>
        <v>74.361783528102393</v>
      </c>
    </row>
    <row r="169" spans="1:18" x14ac:dyDescent="0.3">
      <c r="A169" s="5">
        <v>39264</v>
      </c>
      <c r="B169" s="2">
        <v>1343.5</v>
      </c>
      <c r="C169" s="2">
        <v>2080.8110000000001</v>
      </c>
      <c r="D169" s="2">
        <f t="shared" si="128"/>
        <v>-737.31100000000015</v>
      </c>
      <c r="F169" s="2">
        <f t="shared" si="142"/>
        <v>13158.1</v>
      </c>
      <c r="G169" s="2">
        <f t="shared" si="143"/>
        <v>17352.376</v>
      </c>
      <c r="H169" s="2">
        <f t="shared" si="144"/>
        <v>-4194.2759999999998</v>
      </c>
      <c r="J169" s="1">
        <f>100*(F169/BC!F170)</f>
        <v>8.7468175200919998</v>
      </c>
      <c r="K169" s="1">
        <f>100*(G169/BC!G170)</f>
        <v>16.486396219809787</v>
      </c>
      <c r="M169" s="1">
        <v>121.8</v>
      </c>
      <c r="N169" s="1">
        <v>146.63</v>
      </c>
      <c r="O169" s="1">
        <f t="shared" si="130"/>
        <v>97.428308602967647</v>
      </c>
      <c r="P169" s="1">
        <f t="shared" si="131"/>
        <v>101.99638286032277</v>
      </c>
      <c r="Q169" s="1">
        <f t="shared" ref="Q169:R169" si="168">AVERAGE(O158:O169)</f>
        <v>87.231532216134056</v>
      </c>
      <c r="R169" s="1">
        <f t="shared" si="168"/>
        <v>77.377805601929154</v>
      </c>
    </row>
    <row r="170" spans="1:18" x14ac:dyDescent="0.3">
      <c r="A170" s="5">
        <v>39295</v>
      </c>
      <c r="B170" s="2">
        <v>1483</v>
      </c>
      <c r="C170" s="2">
        <v>1689.1079999999999</v>
      </c>
      <c r="D170" s="2">
        <f t="shared" si="128"/>
        <v>-206.10799999999995</v>
      </c>
      <c r="F170" s="2">
        <f t="shared" si="142"/>
        <v>13253.500000000002</v>
      </c>
      <c r="G170" s="2">
        <f t="shared" si="143"/>
        <v>17282.483999999997</v>
      </c>
      <c r="H170" s="2">
        <f t="shared" si="144"/>
        <v>-4028.9839999999949</v>
      </c>
      <c r="J170" s="1">
        <f>100*(F170/BC!F171)</f>
        <v>8.7273716213413159</v>
      </c>
      <c r="K170" s="1">
        <f>100*(G170/BC!G171)</f>
        <v>16.048370562600532</v>
      </c>
      <c r="M170" s="1">
        <v>128.36000000000001</v>
      </c>
      <c r="N170" s="1">
        <v>115.22</v>
      </c>
      <c r="O170" s="1">
        <f t="shared" si="130"/>
        <v>102.6756789185298</v>
      </c>
      <c r="P170" s="1">
        <f t="shared" si="131"/>
        <v>80.147468002225935</v>
      </c>
      <c r="Q170" s="1">
        <f t="shared" ref="Q170:R170" si="169">AVERAGE(O159:O170)</f>
        <v>87.931448226212865</v>
      </c>
      <c r="R170" s="1">
        <f t="shared" si="169"/>
        <v>76.925663142274175</v>
      </c>
    </row>
    <row r="171" spans="1:18" x14ac:dyDescent="0.3">
      <c r="A171" s="5">
        <v>39326</v>
      </c>
      <c r="B171" s="2">
        <v>1214.4000000000001</v>
      </c>
      <c r="C171" s="2">
        <v>2088.7310000000002</v>
      </c>
      <c r="D171" s="2">
        <f t="shared" si="128"/>
        <v>-874.33100000000013</v>
      </c>
      <c r="F171" s="2">
        <f t="shared" si="142"/>
        <v>12921.5</v>
      </c>
      <c r="G171" s="2">
        <f t="shared" si="143"/>
        <v>18068.315000000002</v>
      </c>
      <c r="H171" s="2">
        <f t="shared" si="144"/>
        <v>-5146.8150000000023</v>
      </c>
      <c r="J171" s="1">
        <f>100*(F171/BC!F172)</f>
        <v>8.4206527072970285</v>
      </c>
      <c r="K171" s="1">
        <f>100*(G171/BC!G172)</f>
        <v>16.384400980130643</v>
      </c>
      <c r="M171" s="1">
        <v>105.07</v>
      </c>
      <c r="N171" s="1">
        <v>143.22999999999999</v>
      </c>
      <c r="O171" s="1">
        <f t="shared" si="130"/>
        <v>84.045914490261168</v>
      </c>
      <c r="P171" s="1">
        <f t="shared" si="131"/>
        <v>99.631329994435163</v>
      </c>
      <c r="Q171" s="1">
        <f t="shared" ref="Q171:R171" si="170">AVERAGE(O160:O171)</f>
        <v>85.782372781932835</v>
      </c>
      <c r="R171" s="1">
        <f t="shared" si="170"/>
        <v>79.799086440363581</v>
      </c>
    </row>
    <row r="172" spans="1:18" x14ac:dyDescent="0.3">
      <c r="A172" s="5">
        <v>39356</v>
      </c>
      <c r="B172" s="2">
        <v>1575</v>
      </c>
      <c r="C172" s="2">
        <v>1968.0709999999999</v>
      </c>
      <c r="D172" s="2">
        <f t="shared" si="128"/>
        <v>-393.07099999999991</v>
      </c>
      <c r="F172" s="2">
        <f t="shared" si="142"/>
        <v>13526.5</v>
      </c>
      <c r="G172" s="2">
        <f t="shared" si="143"/>
        <v>18550.286</v>
      </c>
      <c r="H172" s="2">
        <f t="shared" si="144"/>
        <v>-5023.7860000000001</v>
      </c>
      <c r="J172" s="1">
        <f>100*(F172/BC!F173)</f>
        <v>8.6415407260516908</v>
      </c>
      <c r="K172" s="1">
        <f>100*(G172/BC!G173)</f>
        <v>16.289928435891181</v>
      </c>
      <c r="M172" s="1">
        <v>128.07</v>
      </c>
      <c r="N172" s="1">
        <v>129.09</v>
      </c>
      <c r="O172" s="1">
        <f t="shared" si="130"/>
        <v>102.44370675518938</v>
      </c>
      <c r="P172" s="1">
        <f t="shared" si="131"/>
        <v>89.795492487479137</v>
      </c>
      <c r="Q172" s="1">
        <f t="shared" ref="Q172:R172" si="171">AVERAGE(O161:O172)</f>
        <v>87.911450625924886</v>
      </c>
      <c r="R172" s="1">
        <f t="shared" si="171"/>
        <v>80.612363197922477</v>
      </c>
    </row>
    <row r="173" spans="1:18" x14ac:dyDescent="0.3">
      <c r="A173" s="5">
        <v>39387</v>
      </c>
      <c r="B173" s="2">
        <v>1393.5</v>
      </c>
      <c r="C173" s="2">
        <v>2333.5</v>
      </c>
      <c r="D173" s="2">
        <f t="shared" si="128"/>
        <v>-940</v>
      </c>
      <c r="F173" s="2">
        <f t="shared" si="142"/>
        <v>14159.6</v>
      </c>
      <c r="G173" s="2">
        <f t="shared" si="143"/>
        <v>19256.385999999999</v>
      </c>
      <c r="H173" s="2">
        <f t="shared" si="144"/>
        <v>-5096.7859999999982</v>
      </c>
      <c r="J173" s="1">
        <f>100*(F173/BC!F174)</f>
        <v>8.9231878358893706</v>
      </c>
      <c r="K173" s="1">
        <f>100*(G173/BC!G174)</f>
        <v>16.424862273518048</v>
      </c>
      <c r="M173" s="1">
        <v>102.62</v>
      </c>
      <c r="N173" s="1">
        <v>136.35</v>
      </c>
      <c r="O173" s="1">
        <f t="shared" si="130"/>
        <v>82.086149662040555</v>
      </c>
      <c r="P173" s="1">
        <f t="shared" si="131"/>
        <v>94.845575959933228</v>
      </c>
      <c r="Q173" s="1">
        <f t="shared" ref="Q173:R173" si="172">AVERAGE(O162:O173)</f>
        <v>89.051313842338914</v>
      </c>
      <c r="R173" s="1">
        <f t="shared" si="172"/>
        <v>80.974077165646463</v>
      </c>
    </row>
    <row r="174" spans="1:18" x14ac:dyDescent="0.3">
      <c r="A174" s="5">
        <v>39417</v>
      </c>
      <c r="B174" s="2">
        <v>1700.8</v>
      </c>
      <c r="C174" s="2">
        <v>2023.5419999999999</v>
      </c>
      <c r="D174" s="2">
        <f t="shared" si="128"/>
        <v>-322.74199999999996</v>
      </c>
      <c r="F174" s="2">
        <f t="shared" si="142"/>
        <v>14718</v>
      </c>
      <c r="G174" s="2">
        <f t="shared" si="143"/>
        <v>20408.027999999998</v>
      </c>
      <c r="H174" s="2">
        <f t="shared" si="144"/>
        <v>-5690.0279999999984</v>
      </c>
      <c r="J174" s="1">
        <f>100*(F174/BC!F175)</f>
        <v>9.1615826045710822</v>
      </c>
      <c r="K174" s="1">
        <f>100*(G174/BC!G175)</f>
        <v>16.919150456530829</v>
      </c>
      <c r="M174" s="1">
        <v>116.84</v>
      </c>
      <c r="N174" s="1">
        <v>114.45</v>
      </c>
      <c r="O174" s="1">
        <f t="shared" si="130"/>
        <v>93.460784705835295</v>
      </c>
      <c r="P174" s="1">
        <f t="shared" si="131"/>
        <v>79.6118530884808</v>
      </c>
      <c r="Q174" s="1">
        <f t="shared" ref="Q174:R174" si="173">AVERAGE(O163:O174)</f>
        <v>88.552707008492305</v>
      </c>
      <c r="R174" s="1">
        <f t="shared" si="173"/>
        <v>83.38666295677983</v>
      </c>
    </row>
    <row r="175" spans="1:18" x14ac:dyDescent="0.3">
      <c r="A175" s="5">
        <v>39448</v>
      </c>
      <c r="B175" s="2">
        <v>1196.7</v>
      </c>
      <c r="C175" s="2">
        <v>1631.5229999999999</v>
      </c>
      <c r="D175" s="2">
        <f t="shared" si="128"/>
        <v>-434.82299999999987</v>
      </c>
      <c r="F175" s="2">
        <f t="shared" si="142"/>
        <v>14907</v>
      </c>
      <c r="G175" s="2">
        <f t="shared" si="143"/>
        <v>20662.219000000005</v>
      </c>
      <c r="H175" s="2">
        <f t="shared" si="144"/>
        <v>-5755.2190000000046</v>
      </c>
      <c r="J175" s="1">
        <f>100*(F175/BC!F176)</f>
        <v>9.1486541223257376</v>
      </c>
      <c r="K175" s="1">
        <f>100*(G175/BC!G176)</f>
        <v>16.595241169460728</v>
      </c>
      <c r="M175" s="1">
        <v>81.77</v>
      </c>
      <c r="N175" s="1">
        <v>89.76</v>
      </c>
      <c r="O175" s="1">
        <f t="shared" si="130"/>
        <v>65.408151021877373</v>
      </c>
      <c r="P175" s="1">
        <f t="shared" si="131"/>
        <v>62.43739565943239</v>
      </c>
      <c r="Q175" s="1">
        <f t="shared" ref="Q175:R175" si="174">AVERAGE(O164:O175)</f>
        <v>86.744923942460233</v>
      </c>
      <c r="R175" s="1">
        <f t="shared" si="174"/>
        <v>82.098636616583207</v>
      </c>
    </row>
    <row r="176" spans="1:18" x14ac:dyDescent="0.3">
      <c r="A176" s="5">
        <v>39479</v>
      </c>
      <c r="B176" s="2">
        <v>1097.5</v>
      </c>
      <c r="C176" s="2">
        <v>2070.3760000000002</v>
      </c>
      <c r="D176" s="2">
        <f t="shared" si="128"/>
        <v>-972.8760000000002</v>
      </c>
      <c r="F176" s="2">
        <f t="shared" si="142"/>
        <v>15242.7</v>
      </c>
      <c r="G176" s="2">
        <f t="shared" si="143"/>
        <v>21594.577000000001</v>
      </c>
      <c r="H176" s="2">
        <f t="shared" si="144"/>
        <v>-6351.8770000000004</v>
      </c>
      <c r="J176" s="1">
        <f>100*(F176/BC!F177)</f>
        <v>9.2038398090964222</v>
      </c>
      <c r="K176" s="1">
        <f>100*(G176/BC!G177)</f>
        <v>16.710364927006353</v>
      </c>
      <c r="M176" s="1">
        <v>78.430000000000007</v>
      </c>
      <c r="N176" s="1">
        <v>114.65</v>
      </c>
      <c r="O176" s="1">
        <f t="shared" si="130"/>
        <v>62.736471623405201</v>
      </c>
      <c r="P176" s="1">
        <f t="shared" si="131"/>
        <v>79.750973845297722</v>
      </c>
      <c r="Q176" s="1">
        <f t="shared" ref="Q176:R176" si="175">AVERAGE(O165:O176)</f>
        <v>85.941020410884036</v>
      </c>
      <c r="R176" s="1">
        <f t="shared" si="175"/>
        <v>83.160012057132249</v>
      </c>
    </row>
    <row r="177" spans="1:18" x14ac:dyDescent="0.3">
      <c r="A177" s="5">
        <v>39508</v>
      </c>
      <c r="B177" s="2">
        <v>743.3</v>
      </c>
      <c r="C177" s="2">
        <v>2474.1729999999998</v>
      </c>
      <c r="D177" s="2">
        <f t="shared" si="128"/>
        <v>-1730.8729999999998</v>
      </c>
      <c r="F177" s="2">
        <f t="shared" si="142"/>
        <v>15032.099999999999</v>
      </c>
      <c r="G177" s="2">
        <f t="shared" si="143"/>
        <v>22543.238999999998</v>
      </c>
      <c r="H177" s="2">
        <f t="shared" si="144"/>
        <v>-7511.1389999999992</v>
      </c>
      <c r="J177" s="1">
        <f>100*(F177/BC!F178)</f>
        <v>9.0918438260004919</v>
      </c>
      <c r="K177" s="1">
        <f>100*(G177/BC!G178)</f>
        <v>17.17295939424698</v>
      </c>
      <c r="M177" s="1">
        <v>49.55</v>
      </c>
      <c r="N177" s="1">
        <v>131.36000000000001</v>
      </c>
      <c r="O177" s="1">
        <f t="shared" si="130"/>
        <v>39.635243770747508</v>
      </c>
      <c r="P177" s="1">
        <f t="shared" si="131"/>
        <v>91.374513077351153</v>
      </c>
      <c r="Q177" s="1">
        <f t="shared" ref="Q177:R177" si="176">AVERAGE(O166:O177)</f>
        <v>82.346118465784102</v>
      </c>
      <c r="R177" s="1">
        <f t="shared" si="176"/>
        <v>83.257976256724163</v>
      </c>
    </row>
    <row r="178" spans="1:18" x14ac:dyDescent="0.3">
      <c r="A178" s="5">
        <v>39539</v>
      </c>
      <c r="B178" s="2">
        <v>801.8</v>
      </c>
      <c r="C178" s="2">
        <v>2096.8939999999998</v>
      </c>
      <c r="D178" s="2">
        <f t="shared" si="128"/>
        <v>-1295.0939999999998</v>
      </c>
      <c r="F178" s="2">
        <f t="shared" si="142"/>
        <v>14684.199999999999</v>
      </c>
      <c r="G178" s="2">
        <f t="shared" si="143"/>
        <v>23407.851999999999</v>
      </c>
      <c r="H178" s="2">
        <f t="shared" si="144"/>
        <v>-8723.652</v>
      </c>
      <c r="J178" s="1">
        <f>100*(F178/BC!F179)</f>
        <v>8.7956465616642241</v>
      </c>
      <c r="K178" s="1">
        <f>100*(G178/BC!G179)</f>
        <v>17.296926422852259</v>
      </c>
      <c r="M178" s="1">
        <v>54.81</v>
      </c>
      <c r="N178" s="1">
        <v>103.76</v>
      </c>
      <c r="O178" s="1">
        <f t="shared" si="130"/>
        <v>43.842738871335442</v>
      </c>
      <c r="P178" s="1">
        <f t="shared" si="131"/>
        <v>72.175848636616593</v>
      </c>
      <c r="Q178" s="1">
        <f t="shared" ref="Q178:R178" si="177">AVERAGE(O167:O178)</f>
        <v>78.159954138836682</v>
      </c>
      <c r="R178" s="1">
        <f t="shared" si="177"/>
        <v>83.64693470599147</v>
      </c>
    </row>
    <row r="179" spans="1:18" x14ac:dyDescent="0.3">
      <c r="A179" s="5">
        <v>39569</v>
      </c>
      <c r="B179" s="2">
        <v>2611.5</v>
      </c>
      <c r="C179" s="2">
        <v>3167.105</v>
      </c>
      <c r="D179" s="2">
        <f t="shared" si="128"/>
        <v>-555.60500000000002</v>
      </c>
      <c r="F179" s="2">
        <f t="shared" si="142"/>
        <v>16155.599999999999</v>
      </c>
      <c r="G179" s="2">
        <f t="shared" si="143"/>
        <v>25101.136999999999</v>
      </c>
      <c r="H179" s="2">
        <f t="shared" si="144"/>
        <v>-8945.5370000000003</v>
      </c>
      <c r="J179" s="1">
        <f>100*(F179/BC!F180)</f>
        <v>9.35988959738037</v>
      </c>
      <c r="K179" s="1">
        <f>100*(G179/BC!G180)</f>
        <v>17.831924335311918</v>
      </c>
      <c r="M179" s="1">
        <v>155.6</v>
      </c>
      <c r="N179" s="1">
        <v>146.26</v>
      </c>
      <c r="O179" s="1">
        <f t="shared" si="130"/>
        <v>124.46506419229692</v>
      </c>
      <c r="P179" s="1">
        <f t="shared" si="131"/>
        <v>101.73900946021146</v>
      </c>
      <c r="Q179" s="1">
        <f t="shared" ref="Q179:R179" si="178">AVERAGE(O168:O179)</f>
        <v>81.161593942060293</v>
      </c>
      <c r="R179" s="1">
        <f t="shared" si="178"/>
        <v>85.720993322203654</v>
      </c>
    </row>
    <row r="180" spans="1:18" x14ac:dyDescent="0.3">
      <c r="A180" s="5">
        <v>39600</v>
      </c>
      <c r="B180" s="2">
        <v>2535.9</v>
      </c>
      <c r="C180" s="2">
        <v>3249.7849999999999</v>
      </c>
      <c r="D180" s="2">
        <f t="shared" si="128"/>
        <v>-713.88499999999976</v>
      </c>
      <c r="F180" s="2">
        <f t="shared" si="142"/>
        <v>17696.899999999998</v>
      </c>
      <c r="G180" s="2">
        <f t="shared" si="143"/>
        <v>26873.618999999999</v>
      </c>
      <c r="H180" s="2">
        <f t="shared" si="144"/>
        <v>-9176.719000000001</v>
      </c>
      <c r="J180" s="1">
        <f>100*(F180/BC!F181)</f>
        <v>9.9376234699275248</v>
      </c>
      <c r="K180" s="1">
        <f>100*(G180/BC!G181)</f>
        <v>18.239955741315153</v>
      </c>
      <c r="M180" s="1">
        <v>131.33000000000001</v>
      </c>
      <c r="N180" s="1">
        <v>138.41</v>
      </c>
      <c r="O180" s="1">
        <f t="shared" si="130"/>
        <v>105.05139383274009</v>
      </c>
      <c r="P180" s="1">
        <f t="shared" si="131"/>
        <v>96.278519755147471</v>
      </c>
      <c r="Q180" s="1">
        <f t="shared" ref="Q180:R180" si="179">AVERAGE(O169:O180)</f>
        <v>83.606633870602209</v>
      </c>
      <c r="R180" s="1">
        <f t="shared" si="179"/>
        <v>87.482030235577824</v>
      </c>
    </row>
    <row r="181" spans="1:18" x14ac:dyDescent="0.3">
      <c r="A181" s="5">
        <v>39630</v>
      </c>
      <c r="B181" s="2">
        <v>2347.3000000000002</v>
      </c>
      <c r="C181" s="2">
        <v>3033.4540000000002</v>
      </c>
      <c r="D181" s="2">
        <f t="shared" si="128"/>
        <v>-686.154</v>
      </c>
      <c r="F181" s="2">
        <f t="shared" si="142"/>
        <v>18700.699999999997</v>
      </c>
      <c r="G181" s="2">
        <f t="shared" si="143"/>
        <v>27826.261999999999</v>
      </c>
      <c r="H181" s="2">
        <f t="shared" si="144"/>
        <v>-9125.5620000000017</v>
      </c>
      <c r="J181" s="1">
        <f>100*(F181/BC!F182)</f>
        <v>10.140734020672221</v>
      </c>
      <c r="K181" s="1">
        <f>100*(G181/BC!G182)</f>
        <v>18.106375090792113</v>
      </c>
      <c r="M181" s="1">
        <v>117.32</v>
      </c>
      <c r="N181" s="1">
        <v>117.54</v>
      </c>
      <c r="O181" s="1">
        <f t="shared" si="130"/>
        <v>93.844738631364237</v>
      </c>
      <c r="P181" s="1">
        <f t="shared" si="131"/>
        <v>81.761268781302178</v>
      </c>
      <c r="Q181" s="1">
        <f t="shared" ref="Q181:R181" si="180">AVERAGE(O170:O181)</f>
        <v>83.308003039635253</v>
      </c>
      <c r="R181" s="1">
        <f t="shared" si="180"/>
        <v>85.795770728992764</v>
      </c>
    </row>
    <row r="182" spans="1:18" x14ac:dyDescent="0.3">
      <c r="A182" s="5">
        <v>39661</v>
      </c>
      <c r="B182" s="2">
        <v>2865.7</v>
      </c>
      <c r="C182" s="2">
        <v>3490.538</v>
      </c>
      <c r="D182" s="2">
        <f t="shared" si="128"/>
        <v>-624.83800000000019</v>
      </c>
      <c r="F182" s="2">
        <f t="shared" si="142"/>
        <v>20083.399999999998</v>
      </c>
      <c r="G182" s="2">
        <f t="shared" si="143"/>
        <v>29627.691999999999</v>
      </c>
      <c r="H182" s="2">
        <f t="shared" si="144"/>
        <v>-9544.2920000000013</v>
      </c>
      <c r="J182" s="1">
        <f>100*(F182/BC!F183)</f>
        <v>10.62284954127955</v>
      </c>
      <c r="K182" s="1">
        <f>100*(G182/BC!G183)</f>
        <v>18.567125418388212</v>
      </c>
      <c r="M182" s="1">
        <v>141.71</v>
      </c>
      <c r="N182" s="1">
        <v>139.21</v>
      </c>
      <c r="O182" s="1">
        <f t="shared" si="130"/>
        <v>113.35439747230332</v>
      </c>
      <c r="P182" s="1">
        <f t="shared" si="131"/>
        <v>96.835002782415145</v>
      </c>
      <c r="Q182" s="1">
        <f t="shared" ref="Q182:R182" si="181">AVERAGE(O171:O182)</f>
        <v>84.197896252449695</v>
      </c>
      <c r="R182" s="1">
        <f t="shared" si="181"/>
        <v>87.186398627341887</v>
      </c>
    </row>
    <row r="183" spans="1:18" x14ac:dyDescent="0.3">
      <c r="A183" s="5">
        <v>39692</v>
      </c>
      <c r="B183" s="2">
        <v>1696.5</v>
      </c>
      <c r="C183" s="2">
        <v>2986.7820000000002</v>
      </c>
      <c r="D183" s="2">
        <f t="shared" si="128"/>
        <v>-1290.2820000000002</v>
      </c>
      <c r="F183" s="2">
        <f t="shared" si="142"/>
        <v>20565.5</v>
      </c>
      <c r="G183" s="2">
        <f t="shared" si="143"/>
        <v>30525.742999999999</v>
      </c>
      <c r="H183" s="2">
        <f t="shared" si="144"/>
        <v>-9960.2429999999986</v>
      </c>
      <c r="J183" s="1">
        <f>100*(F183/BC!F184)</f>
        <v>10.55127466457613</v>
      </c>
      <c r="K183" s="1">
        <f>100*(G183/BC!G184)</f>
        <v>18.37416964618922</v>
      </c>
      <c r="M183" s="1">
        <v>95.22</v>
      </c>
      <c r="N183" s="1">
        <v>126.58</v>
      </c>
      <c r="O183" s="1">
        <f t="shared" si="130"/>
        <v>76.166859976802783</v>
      </c>
      <c r="P183" s="1">
        <f t="shared" si="131"/>
        <v>88.049526989426823</v>
      </c>
      <c r="Q183" s="1">
        <f t="shared" ref="Q183:R183" si="182">AVERAGE(O172:O183)</f>
        <v>83.541308376328175</v>
      </c>
      <c r="R183" s="1">
        <f t="shared" si="182"/>
        <v>86.221248376924521</v>
      </c>
    </row>
    <row r="184" spans="1:18" x14ac:dyDescent="0.3">
      <c r="A184" s="5">
        <v>39722</v>
      </c>
      <c r="B184" s="2">
        <v>1959.5</v>
      </c>
      <c r="C184" s="2">
        <v>3121.2190000000001</v>
      </c>
      <c r="D184" s="2">
        <f t="shared" si="128"/>
        <v>-1161.7190000000001</v>
      </c>
      <c r="F184" s="2">
        <f t="shared" si="142"/>
        <v>20950</v>
      </c>
      <c r="G184" s="2">
        <f t="shared" si="143"/>
        <v>31678.891000000003</v>
      </c>
      <c r="H184" s="2">
        <f t="shared" si="144"/>
        <v>-10728.891000000003</v>
      </c>
      <c r="J184" s="1">
        <f>100*(F184/BC!F185)</f>
        <v>10.599303329800236</v>
      </c>
      <c r="K184" s="1">
        <f>100*(G184/BC!G185)</f>
        <v>18.527290068717246</v>
      </c>
      <c r="M184" s="1">
        <v>113.81</v>
      </c>
      <c r="N184" s="1">
        <v>150.69999999999999</v>
      </c>
      <c r="O184" s="1">
        <f t="shared" si="130"/>
        <v>91.037075550933892</v>
      </c>
      <c r="P184" s="1">
        <f t="shared" si="131"/>
        <v>104.82749026154701</v>
      </c>
      <c r="Q184" s="1">
        <f t="shared" ref="Q184:R184" si="183">AVERAGE(O173:O184)</f>
        <v>82.590755775973548</v>
      </c>
      <c r="R184" s="1">
        <f t="shared" si="183"/>
        <v>87.473914858096819</v>
      </c>
    </row>
    <row r="185" spans="1:18" x14ac:dyDescent="0.3">
      <c r="A185" s="5">
        <v>39753</v>
      </c>
      <c r="B185" s="2">
        <v>1469.1</v>
      </c>
      <c r="C185" s="2">
        <v>1456.8820000000001</v>
      </c>
      <c r="D185" s="2">
        <f t="shared" si="128"/>
        <v>12.217999999999847</v>
      </c>
      <c r="F185" s="2">
        <f t="shared" si="142"/>
        <v>21025.599999999999</v>
      </c>
      <c r="G185" s="2">
        <f t="shared" si="143"/>
        <v>30802.273000000005</v>
      </c>
      <c r="H185" s="2">
        <f t="shared" si="144"/>
        <v>-9776.6730000000061</v>
      </c>
      <c r="J185" s="1">
        <f>100*(F185/BC!F186)</f>
        <v>10.599942124203073</v>
      </c>
      <c r="K185" s="1">
        <f>100*(G185/BC!G186)</f>
        <v>17.90013683412322</v>
      </c>
      <c r="M185" s="1">
        <v>125.46</v>
      </c>
      <c r="N185" s="1">
        <v>91.36</v>
      </c>
      <c r="O185" s="1">
        <f t="shared" si="130"/>
        <v>100.35595728512578</v>
      </c>
      <c r="P185" s="1">
        <f t="shared" si="131"/>
        <v>63.550361713967725</v>
      </c>
      <c r="Q185" s="1">
        <f t="shared" ref="Q185:R185" si="184">AVERAGE(O174:O185)</f>
        <v>84.113239744563984</v>
      </c>
      <c r="R185" s="1">
        <f t="shared" si="184"/>
        <v>84.865980337599709</v>
      </c>
    </row>
    <row r="186" spans="1:18" x14ac:dyDescent="0.3">
      <c r="A186" s="5">
        <v>39783</v>
      </c>
      <c r="B186" s="2">
        <v>1677.7</v>
      </c>
      <c r="C186" s="2">
        <v>1730.6759999999999</v>
      </c>
      <c r="D186" s="2">
        <f t="shared" si="128"/>
        <v>-52.975999999999885</v>
      </c>
      <c r="F186" s="2">
        <f t="shared" si="142"/>
        <v>21002.5</v>
      </c>
      <c r="G186" s="2">
        <f t="shared" si="143"/>
        <v>30509.407000000003</v>
      </c>
      <c r="H186" s="2">
        <f t="shared" si="144"/>
        <v>-9506.9070000000029</v>
      </c>
      <c r="J186" s="1">
        <f>100*(F186/BC!F187)</f>
        <v>10.610409897020549</v>
      </c>
      <c r="K186" s="1">
        <f>100*(G186/BC!G187)</f>
        <v>17.637048149597494</v>
      </c>
      <c r="M186" s="1">
        <v>190.25</v>
      </c>
      <c r="N186" s="1">
        <v>118.76</v>
      </c>
      <c r="O186" s="1">
        <f t="shared" si="130"/>
        <v>152.18173819141703</v>
      </c>
      <c r="P186" s="1">
        <f t="shared" si="131"/>
        <v>82.60990539788537</v>
      </c>
      <c r="Q186" s="1">
        <f t="shared" ref="Q186:R186" si="185">AVERAGE(O175:O186)</f>
        <v>89.006652535029119</v>
      </c>
      <c r="R186" s="1">
        <f t="shared" si="185"/>
        <v>85.115818030050093</v>
      </c>
    </row>
    <row r="187" spans="1:18" x14ac:dyDescent="0.3">
      <c r="A187" s="5">
        <v>39814</v>
      </c>
      <c r="B187" s="2">
        <v>510.8</v>
      </c>
      <c r="C187" s="2">
        <v>1055.7460000000001</v>
      </c>
      <c r="D187" s="2">
        <f t="shared" si="128"/>
        <v>-544.94600000000014</v>
      </c>
      <c r="F187" s="2">
        <f t="shared" si="142"/>
        <v>20316.599999999999</v>
      </c>
      <c r="G187" s="2">
        <f t="shared" si="143"/>
        <v>29933.629999999997</v>
      </c>
      <c r="H187" s="2">
        <f t="shared" si="144"/>
        <v>-9617.0299999999988</v>
      </c>
      <c r="J187" s="1">
        <f>100*(F187/BC!F188)</f>
        <v>10.448372954139293</v>
      </c>
      <c r="K187" s="1">
        <f>100*(G187/BC!G188)</f>
        <v>17.510978499588234</v>
      </c>
      <c r="M187" s="1">
        <v>81.96</v>
      </c>
      <c r="N187" s="1">
        <v>89.64</v>
      </c>
      <c r="O187" s="1">
        <f t="shared" si="130"/>
        <v>65.560132784065914</v>
      </c>
      <c r="P187" s="1">
        <f t="shared" si="131"/>
        <v>62.353923205342241</v>
      </c>
      <c r="Q187" s="1">
        <f t="shared" ref="Q187:R187" si="186">AVERAGE(O176:O187)</f>
        <v>89.019317681878178</v>
      </c>
      <c r="R187" s="1">
        <f t="shared" si="186"/>
        <v>85.108861992209242</v>
      </c>
    </row>
    <row r="188" spans="1:18" x14ac:dyDescent="0.3">
      <c r="A188" s="5">
        <v>39845</v>
      </c>
      <c r="B188" s="2">
        <v>790.1</v>
      </c>
      <c r="C188" s="2">
        <v>796.4</v>
      </c>
      <c r="D188" s="2">
        <f t="shared" si="128"/>
        <v>-6.2999999999999545</v>
      </c>
      <c r="F188" s="2">
        <f t="shared" si="142"/>
        <v>20009.199999999997</v>
      </c>
      <c r="G188" s="2">
        <f t="shared" si="143"/>
        <v>28659.653999999999</v>
      </c>
      <c r="H188" s="2">
        <f t="shared" si="144"/>
        <v>-8650.4540000000015</v>
      </c>
      <c r="J188" s="1">
        <f>100*(F188/BC!F189)</f>
        <v>10.463196678834997</v>
      </c>
      <c r="K188" s="1">
        <f>100*(G188/BC!G189)</f>
        <v>17.180448713058851</v>
      </c>
      <c r="M188" s="1">
        <v>116.46</v>
      </c>
      <c r="N188" s="1">
        <v>82.9</v>
      </c>
      <c r="O188" s="1">
        <f t="shared" si="130"/>
        <v>93.156821181458227</v>
      </c>
      <c r="P188" s="1">
        <f t="shared" si="131"/>
        <v>57.665553700612136</v>
      </c>
      <c r="Q188" s="1">
        <f t="shared" ref="Q188:R188" si="187">AVERAGE(O177:O188)</f>
        <v>91.554346811715916</v>
      </c>
      <c r="R188" s="1">
        <f t="shared" si="187"/>
        <v>83.268410313485433</v>
      </c>
    </row>
    <row r="189" spans="1:18" x14ac:dyDescent="0.3">
      <c r="A189" s="5">
        <v>39873</v>
      </c>
      <c r="B189" s="2">
        <v>503</v>
      </c>
      <c r="C189" s="2">
        <v>1205.251</v>
      </c>
      <c r="D189" s="2">
        <f t="shared" si="128"/>
        <v>-702.25099999999998</v>
      </c>
      <c r="F189" s="2">
        <f t="shared" si="142"/>
        <v>19768.899999999998</v>
      </c>
      <c r="G189" s="2">
        <f t="shared" si="143"/>
        <v>27390.732000000004</v>
      </c>
      <c r="H189" s="2">
        <f t="shared" si="144"/>
        <v>-7621.8320000000058</v>
      </c>
      <c r="J189" s="1">
        <f>100*(F189/BC!F190)</f>
        <v>10.381157229982994</v>
      </c>
      <c r="K189" s="1">
        <f>100*(G189/BC!G190)</f>
        <v>16.576091549576415</v>
      </c>
      <c r="M189" s="1">
        <v>79.16</v>
      </c>
      <c r="N189" s="1">
        <v>114.24</v>
      </c>
      <c r="O189" s="1">
        <f t="shared" si="130"/>
        <v>63.320401551813781</v>
      </c>
      <c r="P189" s="1">
        <f t="shared" si="131"/>
        <v>79.465776293823041</v>
      </c>
      <c r="Q189" s="1">
        <f t="shared" ref="Q189:R189" si="188">AVERAGE(O178:O189)</f>
        <v>93.528109960138124</v>
      </c>
      <c r="R189" s="1">
        <f t="shared" si="188"/>
        <v>82.27601558152476</v>
      </c>
    </row>
    <row r="190" spans="1:18" x14ac:dyDescent="0.3">
      <c r="A190" s="5">
        <v>39904</v>
      </c>
      <c r="B190" s="2">
        <v>721.2</v>
      </c>
      <c r="C190" s="2">
        <v>833.59400000000005</v>
      </c>
      <c r="D190" s="2">
        <f t="shared" si="128"/>
        <v>-112.39400000000001</v>
      </c>
      <c r="F190" s="2">
        <f t="shared" si="142"/>
        <v>19688.3</v>
      </c>
      <c r="G190" s="2">
        <f t="shared" si="143"/>
        <v>26127.432000000004</v>
      </c>
      <c r="H190" s="2">
        <f t="shared" si="144"/>
        <v>-6439.1320000000051</v>
      </c>
      <c r="J190" s="1">
        <f>100*(F190/BC!F191)</f>
        <v>10.433994121693452</v>
      </c>
      <c r="K190" s="1">
        <f>100*(G190/BC!G191)</f>
        <v>16.173389837433099</v>
      </c>
      <c r="M190" s="1">
        <v>106.84</v>
      </c>
      <c r="N190" s="1">
        <v>88.28</v>
      </c>
      <c r="O190" s="1">
        <f t="shared" si="130"/>
        <v>85.461744590649118</v>
      </c>
      <c r="P190" s="1">
        <f t="shared" si="131"/>
        <v>61.407902058987204</v>
      </c>
      <c r="Q190" s="1">
        <f t="shared" ref="Q190:R190" si="189">AVERAGE(O179:O190)</f>
        <v>96.996360436747594</v>
      </c>
      <c r="R190" s="1">
        <f t="shared" si="189"/>
        <v>81.378686700055653</v>
      </c>
    </row>
    <row r="191" spans="1:18" x14ac:dyDescent="0.3">
      <c r="A191" s="5">
        <v>39934</v>
      </c>
      <c r="B191" s="2">
        <v>1007.7</v>
      </c>
      <c r="C191" s="2">
        <v>1376.367</v>
      </c>
      <c r="D191" s="2">
        <f t="shared" si="128"/>
        <v>-368.66699999999992</v>
      </c>
      <c r="F191" s="2">
        <f t="shared" si="142"/>
        <v>18084.500000000004</v>
      </c>
      <c r="G191" s="2">
        <f t="shared" si="143"/>
        <v>24336.694000000003</v>
      </c>
      <c r="H191" s="2">
        <f t="shared" si="144"/>
        <v>-6252.1939999999995</v>
      </c>
      <c r="J191" s="1">
        <f>100*(F191/BC!F192)</f>
        <v>9.9707787732598216</v>
      </c>
      <c r="K191" s="1">
        <f>100*(G191/BC!G192)</f>
        <v>15.632470091147562</v>
      </c>
      <c r="M191" s="1">
        <v>134.44</v>
      </c>
      <c r="N191" s="1">
        <v>124.95</v>
      </c>
      <c r="O191" s="1">
        <f t="shared" si="130"/>
        <v>107.53909530856298</v>
      </c>
      <c r="P191" s="1">
        <f t="shared" si="131"/>
        <v>86.91569282136895</v>
      </c>
      <c r="Q191" s="1">
        <f t="shared" ref="Q191:R191" si="190">AVERAGE(O180:O191)</f>
        <v>95.585863029769754</v>
      </c>
      <c r="R191" s="1">
        <f t="shared" si="190"/>
        <v>80.143410313485433</v>
      </c>
    </row>
    <row r="192" spans="1:18" x14ac:dyDescent="0.3">
      <c r="A192" s="5">
        <v>39965</v>
      </c>
      <c r="B192" s="2">
        <v>936</v>
      </c>
      <c r="C192" s="2">
        <v>1329.248</v>
      </c>
      <c r="D192" s="2">
        <f t="shared" si="128"/>
        <v>-393.24800000000005</v>
      </c>
      <c r="F192" s="2">
        <f t="shared" si="142"/>
        <v>16484.600000000002</v>
      </c>
      <c r="G192" s="2">
        <f t="shared" si="143"/>
        <v>22416.157000000003</v>
      </c>
      <c r="H192" s="2">
        <f t="shared" si="144"/>
        <v>-5931.5570000000007</v>
      </c>
      <c r="J192" s="1">
        <f>100*(F192/BC!F193)</f>
        <v>9.3002184490120161</v>
      </c>
      <c r="K192" s="1">
        <f>100*(G192/BC!G193)</f>
        <v>14.976089700483577</v>
      </c>
      <c r="M192" s="1">
        <v>106.94</v>
      </c>
      <c r="N192" s="1">
        <v>108.43</v>
      </c>
      <c r="O192" s="1">
        <f t="shared" si="130"/>
        <v>85.541734991800979</v>
      </c>
      <c r="P192" s="1">
        <f t="shared" si="131"/>
        <v>75.424318308291603</v>
      </c>
      <c r="Q192" s="1">
        <f t="shared" ref="Q192:R192" si="191">AVERAGE(O181:O192)</f>
        <v>93.960058126358163</v>
      </c>
      <c r="R192" s="1">
        <f t="shared" si="191"/>
        <v>78.405560192914109</v>
      </c>
    </row>
    <row r="193" spans="1:18" x14ac:dyDescent="0.3">
      <c r="A193" s="5">
        <v>39995</v>
      </c>
      <c r="B193" s="2">
        <v>1954.2</v>
      </c>
      <c r="C193" s="2">
        <v>1635.3989999999999</v>
      </c>
      <c r="D193" s="2">
        <f t="shared" si="128"/>
        <v>318.80100000000016</v>
      </c>
      <c r="F193" s="2">
        <f t="shared" si="142"/>
        <v>16091.500000000002</v>
      </c>
      <c r="G193" s="2">
        <f t="shared" si="143"/>
        <v>21018.101999999999</v>
      </c>
      <c r="H193" s="2">
        <f t="shared" si="144"/>
        <v>-4926.6019999999971</v>
      </c>
      <c r="J193" s="1">
        <f>100*(F193/BC!F194)</f>
        <v>9.413536913536916</v>
      </c>
      <c r="K193" s="1">
        <f>100*(G193/BC!G194)</f>
        <v>14.617451203331076</v>
      </c>
      <c r="M193" s="1">
        <v>192.06</v>
      </c>
      <c r="N193" s="1">
        <v>122.99</v>
      </c>
      <c r="O193" s="1">
        <f t="shared" si="130"/>
        <v>153.62956445226573</v>
      </c>
      <c r="P193" s="1">
        <f t="shared" si="131"/>
        <v>85.552309404563161</v>
      </c>
      <c r="Q193" s="1">
        <f t="shared" ref="Q193:R193" si="192">AVERAGE(O182:O193)</f>
        <v>98.942126944766628</v>
      </c>
      <c r="R193" s="1">
        <f t="shared" si="192"/>
        <v>78.721480244852543</v>
      </c>
    </row>
    <row r="194" spans="1:18" x14ac:dyDescent="0.3">
      <c r="A194" s="5">
        <v>40026</v>
      </c>
      <c r="B194" s="2">
        <v>1900.8</v>
      </c>
      <c r="C194" s="2">
        <v>1382.059</v>
      </c>
      <c r="D194" s="2">
        <f t="shared" si="128"/>
        <v>518.74099999999999</v>
      </c>
      <c r="F194" s="2">
        <f t="shared" si="142"/>
        <v>15126.600000000002</v>
      </c>
      <c r="G194" s="2">
        <f t="shared" si="143"/>
        <v>18909.623</v>
      </c>
      <c r="H194" s="2">
        <f t="shared" si="144"/>
        <v>-3783.0229999999974</v>
      </c>
      <c r="J194" s="1">
        <f>100*(F194/BC!F195)</f>
        <v>9.1657476641177009</v>
      </c>
      <c r="K194" s="1">
        <f>100*(G194/BC!G195)</f>
        <v>13.789663520105591</v>
      </c>
      <c r="M194" s="1">
        <v>176.07</v>
      </c>
      <c r="N194" s="1">
        <v>103.3</v>
      </c>
      <c r="O194" s="1">
        <f t="shared" si="130"/>
        <v>140.83909930808304</v>
      </c>
      <c r="P194" s="1">
        <f t="shared" si="131"/>
        <v>71.855870895937684</v>
      </c>
      <c r="Q194" s="1">
        <f t="shared" ref="Q194:R194" si="193">AVERAGE(O183:O194)</f>
        <v>101.23251876441492</v>
      </c>
      <c r="R194" s="1">
        <f t="shared" si="193"/>
        <v>76.63988592097941</v>
      </c>
    </row>
    <row r="195" spans="1:18" x14ac:dyDescent="0.3">
      <c r="A195" s="5">
        <v>40057</v>
      </c>
      <c r="B195" s="2">
        <v>1242.7</v>
      </c>
      <c r="C195" s="2">
        <v>1879.4069999999999</v>
      </c>
      <c r="D195" s="2">
        <f t="shared" si="128"/>
        <v>-636.70699999999988</v>
      </c>
      <c r="F195" s="2">
        <f t="shared" si="142"/>
        <v>14672.800000000001</v>
      </c>
      <c r="G195" s="2">
        <f t="shared" si="143"/>
        <v>17802.248</v>
      </c>
      <c r="H195" s="2">
        <f t="shared" si="144"/>
        <v>-3129.4479999999985</v>
      </c>
      <c r="J195" s="1">
        <f>100*(F195/BC!F196)</f>
        <v>9.2351518348135908</v>
      </c>
      <c r="K195" s="1">
        <f>100*(G195/BC!G196)</f>
        <v>13.443373538065767</v>
      </c>
      <c r="M195" s="1">
        <v>101.03</v>
      </c>
      <c r="N195" s="1">
        <v>133.96</v>
      </c>
      <c r="O195" s="1">
        <f t="shared" si="130"/>
        <v>80.814302283725951</v>
      </c>
      <c r="P195" s="1">
        <f t="shared" si="131"/>
        <v>93.18308291597107</v>
      </c>
      <c r="Q195" s="1">
        <f t="shared" ref="Q195:R195" si="194">AVERAGE(O184:O195)</f>
        <v>101.61980562332521</v>
      </c>
      <c r="R195" s="1">
        <f t="shared" si="194"/>
        <v>77.067682248191431</v>
      </c>
    </row>
    <row r="196" spans="1:18" x14ac:dyDescent="0.3">
      <c r="A196" s="5">
        <v>40087</v>
      </c>
      <c r="B196" s="2">
        <v>1755.7</v>
      </c>
      <c r="C196" s="2">
        <v>1670.4849999999999</v>
      </c>
      <c r="D196" s="2">
        <f t="shared" si="128"/>
        <v>85.215000000000146</v>
      </c>
      <c r="F196" s="2">
        <f t="shared" si="142"/>
        <v>14469.000000000002</v>
      </c>
      <c r="G196" s="2">
        <f t="shared" si="143"/>
        <v>16351.513999999997</v>
      </c>
      <c r="H196" s="2">
        <f t="shared" si="144"/>
        <v>-1882.5139999999956</v>
      </c>
      <c r="J196" s="1">
        <f>100*(F196/BC!F197)</f>
        <v>9.3681227431914547</v>
      </c>
      <c r="K196" s="1">
        <f>100*(G196/BC!G197)</f>
        <v>12.774037297453969</v>
      </c>
      <c r="M196" s="1">
        <v>147.29</v>
      </c>
      <c r="N196" s="1">
        <v>122.6</v>
      </c>
      <c r="O196" s="1">
        <f t="shared" si="130"/>
        <v>117.81786185657721</v>
      </c>
      <c r="P196" s="1">
        <f t="shared" si="131"/>
        <v>85.281023928770182</v>
      </c>
      <c r="Q196" s="1">
        <f t="shared" ref="Q196:R196" si="195">AVERAGE(O185:O196)</f>
        <v>103.85153781546215</v>
      </c>
      <c r="R196" s="1">
        <f t="shared" si="195"/>
        <v>75.438810053793375</v>
      </c>
    </row>
    <row r="197" spans="1:18" x14ac:dyDescent="0.3">
      <c r="A197" s="5">
        <v>40118</v>
      </c>
      <c r="B197" s="2">
        <v>1495.3</v>
      </c>
      <c r="C197" s="2">
        <v>1519.8720000000001</v>
      </c>
      <c r="D197" s="2">
        <f t="shared" si="128"/>
        <v>-24.572000000000116</v>
      </c>
      <c r="F197" s="2">
        <f t="shared" si="142"/>
        <v>14495.2</v>
      </c>
      <c r="G197" s="2">
        <f t="shared" si="143"/>
        <v>16414.504000000001</v>
      </c>
      <c r="H197" s="2">
        <f t="shared" si="144"/>
        <v>-1919.3040000000001</v>
      </c>
      <c r="J197" s="1">
        <f>100*(F197/BC!F198)</f>
        <v>9.5144325945063191</v>
      </c>
      <c r="K197" s="1">
        <f>100*(G197/BC!G198)</f>
        <v>12.931959913226645</v>
      </c>
      <c r="M197" s="1">
        <v>124.53</v>
      </c>
      <c r="N197" s="1">
        <v>104.16</v>
      </c>
      <c r="O197" s="1">
        <f t="shared" si="130"/>
        <v>99.612046554413467</v>
      </c>
      <c r="P197" s="1">
        <f t="shared" si="131"/>
        <v>72.454090150250423</v>
      </c>
      <c r="Q197" s="1">
        <f t="shared" ref="Q197:R197" si="196">AVERAGE(O186:O197)</f>
        <v>103.78954525456943</v>
      </c>
      <c r="R197" s="1">
        <f t="shared" si="196"/>
        <v>76.180787423483594</v>
      </c>
    </row>
    <row r="198" spans="1:18" x14ac:dyDescent="0.3">
      <c r="A198" s="5">
        <v>40148</v>
      </c>
      <c r="B198" s="2">
        <v>2149.9</v>
      </c>
      <c r="C198" s="2">
        <v>1792.28</v>
      </c>
      <c r="D198" s="2">
        <f t="shared" si="128"/>
        <v>357.62000000000012</v>
      </c>
      <c r="F198" s="2">
        <f t="shared" si="142"/>
        <v>14967.4</v>
      </c>
      <c r="G198" s="2">
        <f t="shared" si="143"/>
        <v>16476.107999999997</v>
      </c>
      <c r="H198" s="2">
        <f t="shared" si="144"/>
        <v>-1508.7079999999969</v>
      </c>
      <c r="J198" s="1">
        <f>100*(F198/BC!F199)</f>
        <v>9.7829468713969376</v>
      </c>
      <c r="K198" s="1">
        <f>100*(G198/BC!G199)</f>
        <v>12.899942070432296</v>
      </c>
      <c r="M198" s="1">
        <v>152.97999999999999</v>
      </c>
      <c r="N198" s="1">
        <v>117.61</v>
      </c>
      <c r="O198" s="1">
        <f t="shared" si="130"/>
        <v>122.36931568211813</v>
      </c>
      <c r="P198" s="1">
        <f t="shared" si="131"/>
        <v>81.809961046188093</v>
      </c>
      <c r="Q198" s="1">
        <f t="shared" ref="Q198:R198" si="197">AVERAGE(O187:O198)</f>
        <v>101.30517671212789</v>
      </c>
      <c r="R198" s="1">
        <f t="shared" si="197"/>
        <v>76.114125394175488</v>
      </c>
    </row>
    <row r="199" spans="1:18" x14ac:dyDescent="0.3">
      <c r="A199" s="5">
        <v>40179</v>
      </c>
      <c r="B199" s="2">
        <v>1498.4</v>
      </c>
      <c r="C199" s="2">
        <v>1435.537</v>
      </c>
      <c r="D199" s="2">
        <f t="shared" ref="D199:D262" si="198">B199-C199</f>
        <v>62.863000000000056</v>
      </c>
      <c r="F199" s="2">
        <f t="shared" si="142"/>
        <v>15955</v>
      </c>
      <c r="G199" s="2">
        <f t="shared" si="143"/>
        <v>16855.898999999998</v>
      </c>
      <c r="H199" s="2">
        <f t="shared" si="144"/>
        <v>-900.89899999999761</v>
      </c>
      <c r="J199" s="1">
        <f>100*(F199/BC!F200)</f>
        <v>10.325657852159619</v>
      </c>
      <c r="K199" s="1">
        <f>100*(G199/BC!G200)</f>
        <v>13.077087347150151</v>
      </c>
      <c r="M199" s="1">
        <v>111.36</v>
      </c>
      <c r="N199" s="1">
        <v>96.8</v>
      </c>
      <c r="O199" s="1">
        <f t="shared" si="130"/>
        <v>89.077310722713278</v>
      </c>
      <c r="P199" s="1">
        <f t="shared" si="131"/>
        <v>67.334446299387878</v>
      </c>
      <c r="Q199" s="1">
        <f t="shared" ref="Q199:R199" si="199">AVERAGE(O188:O199)</f>
        <v>103.2649415403485</v>
      </c>
      <c r="R199" s="1">
        <f t="shared" si="199"/>
        <v>76.529168985345947</v>
      </c>
    </row>
    <row r="200" spans="1:18" x14ac:dyDescent="0.3">
      <c r="A200" s="5">
        <v>40210</v>
      </c>
      <c r="B200" s="2">
        <v>1600.1</v>
      </c>
      <c r="C200" s="2">
        <v>1926.6289999999999</v>
      </c>
      <c r="D200" s="2">
        <f t="shared" si="198"/>
        <v>-326.529</v>
      </c>
      <c r="F200" s="2">
        <f t="shared" si="142"/>
        <v>16765</v>
      </c>
      <c r="G200" s="2">
        <f t="shared" si="143"/>
        <v>17986.128000000001</v>
      </c>
      <c r="H200" s="2">
        <f t="shared" si="144"/>
        <v>-1221.1280000000006</v>
      </c>
      <c r="J200" s="1">
        <f>100*(F200/BC!F201)</f>
        <v>10.669590807032193</v>
      </c>
      <c r="K200" s="1">
        <f>100*(G200/BC!G201)</f>
        <v>13.535736279435934</v>
      </c>
      <c r="M200" s="1">
        <v>117.03</v>
      </c>
      <c r="N200" s="1">
        <v>127.17</v>
      </c>
      <c r="O200" s="1">
        <f t="shared" ref="O200:O263" si="200">100*M200/AVERAGE(M$211:M$222)</f>
        <v>93.612766468023835</v>
      </c>
      <c r="P200" s="1">
        <f t="shared" ref="P200:P263" si="201">100*N200/AVERAGE(N$211:N$222)</f>
        <v>88.459933222036739</v>
      </c>
      <c r="Q200" s="1">
        <f t="shared" ref="Q200:R200" si="202">AVERAGE(O189:O200)</f>
        <v>103.30293698089564</v>
      </c>
      <c r="R200" s="1">
        <f t="shared" si="202"/>
        <v>79.095367278798008</v>
      </c>
    </row>
    <row r="201" spans="1:18" x14ac:dyDescent="0.3">
      <c r="A201" s="5">
        <v>40238</v>
      </c>
      <c r="B201" s="2">
        <v>1773</v>
      </c>
      <c r="C201" s="2">
        <v>2207.92</v>
      </c>
      <c r="D201" s="2">
        <f t="shared" si="198"/>
        <v>-434.92000000000007</v>
      </c>
      <c r="F201" s="2">
        <f t="shared" si="142"/>
        <v>18035</v>
      </c>
      <c r="G201" s="2">
        <f t="shared" si="143"/>
        <v>18988.796999999999</v>
      </c>
      <c r="H201" s="2">
        <f t="shared" si="144"/>
        <v>-953.79699999999866</v>
      </c>
      <c r="J201" s="1">
        <f>100*(F201/BC!F202)</f>
        <v>11.198587245594613</v>
      </c>
      <c r="K201" s="1">
        <f>100*(G201/BC!G202)</f>
        <v>13.77186378367831</v>
      </c>
      <c r="M201" s="1">
        <v>129.81</v>
      </c>
      <c r="N201" s="1">
        <v>144.66</v>
      </c>
      <c r="O201" s="1">
        <f t="shared" si="200"/>
        <v>103.83553973523178</v>
      </c>
      <c r="P201" s="1">
        <f t="shared" si="201"/>
        <v>100.62604340567613</v>
      </c>
      <c r="Q201" s="1">
        <f t="shared" ref="Q201:R201" si="203">AVERAGE(O190:O201)</f>
        <v>106.67919849618046</v>
      </c>
      <c r="R201" s="1">
        <f t="shared" si="203"/>
        <v>80.858722871452429</v>
      </c>
    </row>
    <row r="202" spans="1:18" x14ac:dyDescent="0.3">
      <c r="A202" s="5">
        <v>40269</v>
      </c>
      <c r="B202" s="2">
        <v>1530.2</v>
      </c>
      <c r="C202" s="2">
        <v>2498.6880000000001</v>
      </c>
      <c r="D202" s="2">
        <f t="shared" si="198"/>
        <v>-968.48800000000006</v>
      </c>
      <c r="F202" s="2">
        <f t="shared" si="142"/>
        <v>18844</v>
      </c>
      <c r="G202" s="2">
        <f t="shared" si="143"/>
        <v>20653.891000000003</v>
      </c>
      <c r="H202" s="2">
        <f t="shared" si="144"/>
        <v>-1809.8910000000033</v>
      </c>
      <c r="J202" s="1">
        <f>100*(F202/BC!F203)</f>
        <v>11.498194483258544</v>
      </c>
      <c r="K202" s="1">
        <f>100*(G202/BC!G203)</f>
        <v>14.430111177208522</v>
      </c>
      <c r="M202" s="1">
        <v>106.38</v>
      </c>
      <c r="N202" s="1">
        <v>156.97999999999999</v>
      </c>
      <c r="O202" s="1">
        <f t="shared" si="200"/>
        <v>85.093788745350551</v>
      </c>
      <c r="P202" s="1">
        <f t="shared" si="201"/>
        <v>109.19588202559821</v>
      </c>
      <c r="Q202" s="1">
        <f t="shared" ref="Q202:R202" si="204">AVERAGE(O191:O202)</f>
        <v>106.64853550907225</v>
      </c>
      <c r="R202" s="1">
        <f t="shared" si="204"/>
        <v>84.841054535336667</v>
      </c>
    </row>
    <row r="203" spans="1:18" x14ac:dyDescent="0.3">
      <c r="A203" s="5">
        <v>40299</v>
      </c>
      <c r="B203" s="2">
        <v>2131.5</v>
      </c>
      <c r="C203" s="2">
        <v>2005.636</v>
      </c>
      <c r="D203" s="2">
        <f t="shared" si="198"/>
        <v>125.86400000000003</v>
      </c>
      <c r="F203" s="2">
        <f t="shared" si="142"/>
        <v>19967.8</v>
      </c>
      <c r="G203" s="2">
        <f t="shared" si="143"/>
        <v>21283.160000000003</v>
      </c>
      <c r="H203" s="2">
        <f t="shared" si="144"/>
        <v>-1315.3600000000042</v>
      </c>
      <c r="J203" s="1">
        <f>100*(F203/BC!F204)</f>
        <v>11.773154603798837</v>
      </c>
      <c r="K203" s="1">
        <f>100*(G203/BC!G204)</f>
        <v>14.378457976933273</v>
      </c>
      <c r="M203" s="1">
        <v>146.02000000000001</v>
      </c>
      <c r="N203" s="1">
        <v>124.38</v>
      </c>
      <c r="O203" s="1">
        <f t="shared" si="200"/>
        <v>116.80198376194858</v>
      </c>
      <c r="P203" s="1">
        <f t="shared" si="201"/>
        <v>86.519198664440736</v>
      </c>
      <c r="Q203" s="1">
        <f t="shared" ref="Q203:R203" si="205">AVERAGE(O192:O203)</f>
        <v>107.42044288018771</v>
      </c>
      <c r="R203" s="1">
        <f t="shared" si="205"/>
        <v>84.808013355592649</v>
      </c>
    </row>
    <row r="204" spans="1:18" x14ac:dyDescent="0.3">
      <c r="A204" s="5">
        <v>40330</v>
      </c>
      <c r="B204" s="2">
        <v>1544.5</v>
      </c>
      <c r="C204" s="2">
        <v>2196.3609999999999</v>
      </c>
      <c r="D204" s="2">
        <f t="shared" si="198"/>
        <v>-651.86099999999988</v>
      </c>
      <c r="F204" s="2">
        <f t="shared" si="142"/>
        <v>20576.3</v>
      </c>
      <c r="G204" s="2">
        <f t="shared" si="143"/>
        <v>22150.273000000001</v>
      </c>
      <c r="H204" s="2">
        <f t="shared" si="144"/>
        <v>-1573.9730000000018</v>
      </c>
      <c r="J204" s="1">
        <f>100*(F204/BC!F205)</f>
        <v>11.946954807656018</v>
      </c>
      <c r="K204" s="1">
        <f>100*(G204/BC!G205)</f>
        <v>14.478863965859953</v>
      </c>
      <c r="M204" s="1">
        <v>115.45</v>
      </c>
      <c r="N204" s="1">
        <v>138.57</v>
      </c>
      <c r="O204" s="1">
        <f t="shared" si="200"/>
        <v>92.348918129824426</v>
      </c>
      <c r="P204" s="1">
        <f t="shared" si="201"/>
        <v>96.389816360601003</v>
      </c>
      <c r="Q204" s="1">
        <f t="shared" ref="Q204:R204" si="206">AVERAGE(O193:O204)</f>
        <v>107.98770814168967</v>
      </c>
      <c r="R204" s="1">
        <f t="shared" si="206"/>
        <v>86.555138193285117</v>
      </c>
    </row>
    <row r="205" spans="1:18" x14ac:dyDescent="0.3">
      <c r="A205" s="5">
        <v>40360</v>
      </c>
      <c r="B205" s="2">
        <v>1090.0999999999999</v>
      </c>
      <c r="C205" s="2">
        <v>2348.402</v>
      </c>
      <c r="D205" s="2">
        <f t="shared" si="198"/>
        <v>-1258.3020000000001</v>
      </c>
      <c r="F205" s="2">
        <f t="shared" si="142"/>
        <v>19712.199999999997</v>
      </c>
      <c r="G205" s="2">
        <f t="shared" si="143"/>
        <v>22863.275999999998</v>
      </c>
      <c r="H205" s="2">
        <f t="shared" si="144"/>
        <v>-3151.0760000000009</v>
      </c>
      <c r="J205" s="1">
        <f>100*(F205/BC!F206)</f>
        <v>11.215305277148136</v>
      </c>
      <c r="K205" s="1">
        <f>100*(G205/BC!G206)</f>
        <v>14.462978407305286</v>
      </c>
      <c r="M205" s="1">
        <v>83.32</v>
      </c>
      <c r="N205" s="1">
        <v>157.80000000000001</v>
      </c>
      <c r="O205" s="1">
        <f t="shared" si="200"/>
        <v>66.648002239731227</v>
      </c>
      <c r="P205" s="1">
        <f t="shared" si="201"/>
        <v>109.7662771285476</v>
      </c>
      <c r="Q205" s="1">
        <f t="shared" ref="Q205:R205" si="207">AVERAGE(O194:O205)</f>
        <v>100.73924462397845</v>
      </c>
      <c r="R205" s="1">
        <f t="shared" si="207"/>
        <v>88.572968836950466</v>
      </c>
    </row>
    <row r="206" spans="1:18" x14ac:dyDescent="0.3">
      <c r="A206" s="5">
        <v>40391</v>
      </c>
      <c r="B206" s="2">
        <v>1843.5</v>
      </c>
      <c r="C206" s="2">
        <v>2199.875</v>
      </c>
      <c r="D206" s="2">
        <f t="shared" si="198"/>
        <v>-356.375</v>
      </c>
      <c r="F206" s="2">
        <f t="shared" si="142"/>
        <v>19654.900000000001</v>
      </c>
      <c r="G206" s="2">
        <f t="shared" si="143"/>
        <v>23681.091999999997</v>
      </c>
      <c r="H206" s="2">
        <f t="shared" si="144"/>
        <v>-4026.1919999999955</v>
      </c>
      <c r="J206" s="1">
        <f>100*(F206/BC!F207)</f>
        <v>10.849649751320678</v>
      </c>
      <c r="K206" s="1">
        <f>100*(G206/BC!G207)</f>
        <v>14.427513246776877</v>
      </c>
      <c r="M206" s="1">
        <v>141.97</v>
      </c>
      <c r="N206" s="1">
        <v>141.51</v>
      </c>
      <c r="O206" s="1">
        <f t="shared" si="200"/>
        <v>113.56237251529816</v>
      </c>
      <c r="P206" s="1">
        <f t="shared" si="201"/>
        <v>98.434891485809686</v>
      </c>
      <c r="Q206" s="1">
        <f t="shared" ref="Q206:R206" si="208">AVERAGE(O195:O206)</f>
        <v>98.466184057913054</v>
      </c>
      <c r="R206" s="1">
        <f t="shared" si="208"/>
        <v>90.78788721943981</v>
      </c>
    </row>
    <row r="207" spans="1:18" x14ac:dyDescent="0.3">
      <c r="A207" s="5">
        <v>40422</v>
      </c>
      <c r="B207" s="2">
        <v>1699.6</v>
      </c>
      <c r="C207" s="2">
        <v>2615.3000000000002</v>
      </c>
      <c r="D207" s="2">
        <f t="shared" si="198"/>
        <v>-915.70000000000027</v>
      </c>
      <c r="F207" s="2">
        <f t="shared" si="142"/>
        <v>20111.8</v>
      </c>
      <c r="G207" s="2">
        <f t="shared" si="143"/>
        <v>24416.984999999997</v>
      </c>
      <c r="H207" s="2">
        <f t="shared" si="144"/>
        <v>-4305.1849999999977</v>
      </c>
      <c r="J207" s="1">
        <f>100*(F207/BC!F208)</f>
        <v>10.80544102777357</v>
      </c>
      <c r="K207" s="1">
        <f>100*(G207/BC!G208)</f>
        <v>14.418970238877552</v>
      </c>
      <c r="M207" s="1">
        <v>124.53</v>
      </c>
      <c r="N207" s="1">
        <v>171.4</v>
      </c>
      <c r="O207" s="1">
        <f t="shared" si="200"/>
        <v>99.612046554413467</v>
      </c>
      <c r="P207" s="1">
        <f t="shared" si="201"/>
        <v>119.22648859209795</v>
      </c>
      <c r="Q207" s="1">
        <f t="shared" ref="Q207:R207" si="209">AVERAGE(O196:O207)</f>
        <v>100.032662747137</v>
      </c>
      <c r="R207" s="1">
        <f t="shared" si="209"/>
        <v>92.958171025783713</v>
      </c>
    </row>
    <row r="208" spans="1:18" x14ac:dyDescent="0.3">
      <c r="A208" s="5">
        <v>40452</v>
      </c>
      <c r="B208" s="2">
        <v>1059.9000000000001</v>
      </c>
      <c r="C208" s="2">
        <v>2223.0990000000002</v>
      </c>
      <c r="D208" s="2">
        <f t="shared" si="198"/>
        <v>-1163.1990000000001</v>
      </c>
      <c r="F208" s="2">
        <f t="shared" si="142"/>
        <v>19416</v>
      </c>
      <c r="G208" s="2">
        <f t="shared" si="143"/>
        <v>24969.599000000002</v>
      </c>
      <c r="H208" s="2">
        <f t="shared" si="144"/>
        <v>-5553.599000000002</v>
      </c>
      <c r="J208" s="1">
        <f>100*(F208/BC!F209)</f>
        <v>10.196118795076707</v>
      </c>
      <c r="K208" s="1">
        <f>100*(G208/BC!G209)</f>
        <v>14.422694123049956</v>
      </c>
      <c r="M208" s="1">
        <v>79.27</v>
      </c>
      <c r="N208" s="1">
        <v>139.9</v>
      </c>
      <c r="O208" s="1">
        <f t="shared" si="200"/>
        <v>63.408390993080829</v>
      </c>
      <c r="P208" s="1">
        <f t="shared" si="201"/>
        <v>97.3149693934335</v>
      </c>
      <c r="Q208" s="1">
        <f t="shared" ref="Q208:R208" si="210">AVERAGE(O197:O208)</f>
        <v>95.498540175178974</v>
      </c>
      <c r="R208" s="1">
        <f t="shared" si="210"/>
        <v>93.960999814505669</v>
      </c>
    </row>
    <row r="209" spans="1:18" x14ac:dyDescent="0.3">
      <c r="A209" s="5">
        <v>40483</v>
      </c>
      <c r="B209" s="2">
        <v>1600.9</v>
      </c>
      <c r="C209" s="2">
        <v>2475.2579999999998</v>
      </c>
      <c r="D209" s="2">
        <f t="shared" si="198"/>
        <v>-874.35799999999972</v>
      </c>
      <c r="F209" s="2">
        <f t="shared" si="142"/>
        <v>19521.600000000002</v>
      </c>
      <c r="G209" s="2">
        <f t="shared" si="143"/>
        <v>25924.985000000001</v>
      </c>
      <c r="H209" s="2">
        <f t="shared" si="144"/>
        <v>-6403.3849999999984</v>
      </c>
      <c r="J209" s="1">
        <f>100*(F209/BC!F210)</f>
        <v>9.9875268469526741</v>
      </c>
      <c r="K209" s="1">
        <f>100*(G209/BC!G210)</f>
        <v>14.525385323257552</v>
      </c>
      <c r="M209" s="1">
        <v>113.8</v>
      </c>
      <c r="N209" s="1">
        <v>151.81</v>
      </c>
      <c r="O209" s="1">
        <f t="shared" si="200"/>
        <v>91.029076510818697</v>
      </c>
      <c r="P209" s="1">
        <f t="shared" si="201"/>
        <v>105.59961046188091</v>
      </c>
      <c r="Q209" s="1">
        <f t="shared" ref="Q209:R209" si="211">AVERAGE(O198:O209)</f>
        <v>94.783292671546064</v>
      </c>
      <c r="R209" s="1">
        <f t="shared" si="211"/>
        <v>96.723126507141544</v>
      </c>
    </row>
    <row r="210" spans="1:18" x14ac:dyDescent="0.3">
      <c r="A210" s="5">
        <v>40513</v>
      </c>
      <c r="B210" s="2">
        <v>3451.9</v>
      </c>
      <c r="C210" s="2">
        <v>1875.633</v>
      </c>
      <c r="D210" s="2">
        <f t="shared" si="198"/>
        <v>1576.2670000000001</v>
      </c>
      <c r="F210" s="2">
        <f t="shared" ref="F210:F268" si="212">SUM(B199:B210)</f>
        <v>20823.600000000002</v>
      </c>
      <c r="G210" s="2">
        <f t="shared" ref="G210:G268" si="213">SUM(C199:C210)</f>
        <v>26008.338000000003</v>
      </c>
      <c r="H210" s="2">
        <f t="shared" ref="H210:H268" si="214">F210-G210</f>
        <v>-5184.7380000000012</v>
      </c>
      <c r="J210" s="1">
        <f>100*(F210/BC!F211)</f>
        <v>10.31303209165819</v>
      </c>
      <c r="K210" s="1">
        <f>100*(G210/BC!G211)</f>
        <v>14.309106733490488</v>
      </c>
      <c r="M210" s="1">
        <v>242.09</v>
      </c>
      <c r="N210" s="1">
        <v>110.29</v>
      </c>
      <c r="O210" s="1">
        <f t="shared" si="200"/>
        <v>193.64876214854218</v>
      </c>
      <c r="P210" s="1">
        <f t="shared" si="201"/>
        <v>76.718141346688924</v>
      </c>
      <c r="Q210" s="1">
        <f t="shared" ref="Q210:R210" si="215">AVERAGE(O199:O210)</f>
        <v>100.72324654374808</v>
      </c>
      <c r="R210" s="1">
        <f t="shared" si="215"/>
        <v>96.298808198849954</v>
      </c>
    </row>
    <row r="211" spans="1:18" x14ac:dyDescent="0.3">
      <c r="A211" s="5">
        <v>40544</v>
      </c>
      <c r="B211" s="2">
        <v>1745.2</v>
      </c>
      <c r="C211" s="2">
        <v>1600.5350000000001</v>
      </c>
      <c r="D211" s="2">
        <f t="shared" si="198"/>
        <v>144.66499999999996</v>
      </c>
      <c r="F211" s="2">
        <f t="shared" si="212"/>
        <v>21070.400000000001</v>
      </c>
      <c r="G211" s="2">
        <f t="shared" si="213"/>
        <v>26173.336000000007</v>
      </c>
      <c r="H211" s="2">
        <f t="shared" si="214"/>
        <v>-5102.9360000000052</v>
      </c>
      <c r="J211" s="1">
        <f>100*(F211/BC!F212)</f>
        <v>10.237060955269218</v>
      </c>
      <c r="K211" s="1">
        <f>100*(G211/BC!G212)</f>
        <v>14.140784126858339</v>
      </c>
      <c r="M211" s="1">
        <v>103.75</v>
      </c>
      <c r="N211" s="1">
        <v>85.08</v>
      </c>
      <c r="O211" s="1">
        <f t="shared" si="200"/>
        <v>82.990041195056591</v>
      </c>
      <c r="P211" s="1">
        <f t="shared" si="201"/>
        <v>59.181969949916528</v>
      </c>
      <c r="Q211" s="1">
        <f t="shared" ref="Q211:R211" si="216">AVERAGE(O200:O211)</f>
        <v>100.21597408311003</v>
      </c>
      <c r="R211" s="1">
        <f t="shared" si="216"/>
        <v>95.619435169727339</v>
      </c>
    </row>
    <row r="212" spans="1:18" x14ac:dyDescent="0.3">
      <c r="A212" s="5">
        <v>40575</v>
      </c>
      <c r="B212" s="2">
        <v>2137.1</v>
      </c>
      <c r="C212" s="2">
        <v>2205.61</v>
      </c>
      <c r="D212" s="2">
        <f t="shared" si="198"/>
        <v>-68.510000000000218</v>
      </c>
      <c r="F212" s="2">
        <f t="shared" si="212"/>
        <v>21607.399999999998</v>
      </c>
      <c r="G212" s="2">
        <f t="shared" si="213"/>
        <v>26452.317000000006</v>
      </c>
      <c r="H212" s="2">
        <f t="shared" si="214"/>
        <v>-4844.9170000000086</v>
      </c>
      <c r="J212" s="1">
        <f>100*(F212/BC!F213)</f>
        <v>10.271634470257876</v>
      </c>
      <c r="K212" s="1">
        <f>100*(G212/BC!G213)</f>
        <v>14.009188057273231</v>
      </c>
      <c r="M212" s="1">
        <v>130.66</v>
      </c>
      <c r="N212" s="1">
        <v>118.53</v>
      </c>
      <c r="O212" s="1">
        <f t="shared" si="200"/>
        <v>104.51545814502259</v>
      </c>
      <c r="P212" s="1">
        <f t="shared" si="201"/>
        <v>82.449916527545909</v>
      </c>
      <c r="Q212" s="1">
        <f t="shared" ref="Q212:R212" si="217">AVERAGE(O201:O212)</f>
        <v>101.12453172285994</v>
      </c>
      <c r="R212" s="1">
        <f t="shared" si="217"/>
        <v>95.118600445186431</v>
      </c>
    </row>
    <row r="213" spans="1:18" x14ac:dyDescent="0.3">
      <c r="A213" s="5">
        <v>40603</v>
      </c>
      <c r="B213" s="2">
        <v>1679.4</v>
      </c>
      <c r="C213" s="2">
        <v>2781.4609999999998</v>
      </c>
      <c r="D213" s="2">
        <f t="shared" si="198"/>
        <v>-1102.0609999999997</v>
      </c>
      <c r="F213" s="2">
        <f t="shared" si="212"/>
        <v>21513.8</v>
      </c>
      <c r="G213" s="2">
        <f t="shared" si="213"/>
        <v>27025.858</v>
      </c>
      <c r="H213" s="2">
        <f t="shared" si="214"/>
        <v>-5512.0580000000009</v>
      </c>
      <c r="J213" s="1">
        <f>100*(F213/BC!F214)</f>
        <v>10.057012393510796</v>
      </c>
      <c r="K213" s="1">
        <f>100*(G213/BC!G214)</f>
        <v>14.11269931596704</v>
      </c>
      <c r="M213" s="1">
        <v>98.92</v>
      </c>
      <c r="N213" s="1">
        <v>136.63999999999999</v>
      </c>
      <c r="O213" s="1">
        <f t="shared" si="200"/>
        <v>79.126504819421669</v>
      </c>
      <c r="P213" s="1">
        <f t="shared" si="201"/>
        <v>95.047301057317739</v>
      </c>
      <c r="Q213" s="1">
        <f t="shared" ref="Q213:R213" si="218">AVERAGE(O202:O213)</f>
        <v>99.065445479875748</v>
      </c>
      <c r="R213" s="1">
        <f t="shared" si="218"/>
        <v>94.653705249489903</v>
      </c>
    </row>
    <row r="214" spans="1:18" x14ac:dyDescent="0.3">
      <c r="A214" s="5">
        <v>40634</v>
      </c>
      <c r="B214" s="2">
        <v>1850.9</v>
      </c>
      <c r="C214" s="2">
        <v>3572.3290000000002</v>
      </c>
      <c r="D214" s="2">
        <f t="shared" si="198"/>
        <v>-1721.4290000000001</v>
      </c>
      <c r="F214" s="2">
        <f t="shared" si="212"/>
        <v>21834.500000000004</v>
      </c>
      <c r="G214" s="2">
        <f t="shared" si="213"/>
        <v>28099.499000000003</v>
      </c>
      <c r="H214" s="2">
        <f t="shared" si="214"/>
        <v>-6264.9989999999998</v>
      </c>
      <c r="J214" s="1">
        <f>100*(F214/BC!F215)</f>
        <v>9.973274574852887</v>
      </c>
      <c r="K214" s="1">
        <f>100*(G214/BC!G215)</f>
        <v>14.341372855608823</v>
      </c>
      <c r="M214" s="1">
        <v>95.7</v>
      </c>
      <c r="N214" s="1">
        <v>164.52</v>
      </c>
      <c r="O214" s="1">
        <f t="shared" si="200"/>
        <v>76.550813902331726</v>
      </c>
      <c r="P214" s="1">
        <f t="shared" si="201"/>
        <v>114.440734557596</v>
      </c>
      <c r="Q214" s="1">
        <f t="shared" ref="Q214:R214" si="219">AVERAGE(O203:O214)</f>
        <v>98.353530909624183</v>
      </c>
      <c r="R214" s="1">
        <f t="shared" si="219"/>
        <v>95.090776293823026</v>
      </c>
    </row>
    <row r="215" spans="1:18" x14ac:dyDescent="0.3">
      <c r="A215" s="5">
        <v>40664</v>
      </c>
      <c r="B215" s="2">
        <v>3109.9</v>
      </c>
      <c r="C215" s="2">
        <v>3428.9180000000001</v>
      </c>
      <c r="D215" s="2">
        <f t="shared" si="198"/>
        <v>-319.01800000000003</v>
      </c>
      <c r="F215" s="2">
        <f t="shared" si="212"/>
        <v>22812.900000000005</v>
      </c>
      <c r="G215" s="2">
        <f t="shared" si="213"/>
        <v>29522.781000000003</v>
      </c>
      <c r="H215" s="2">
        <f t="shared" si="214"/>
        <v>-6709.8809999999976</v>
      </c>
      <c r="J215" s="1">
        <f>100*(F215/BC!F216)</f>
        <v>10.164532208025173</v>
      </c>
      <c r="K215" s="1">
        <f>100*(G215/BC!G216)</f>
        <v>14.661310925491506</v>
      </c>
      <c r="M215" s="1">
        <v>150.96</v>
      </c>
      <c r="N215" s="1">
        <v>148.15</v>
      </c>
      <c r="O215" s="1">
        <f t="shared" si="200"/>
        <v>120.75350957885054</v>
      </c>
      <c r="P215" s="1">
        <f t="shared" si="201"/>
        <v>103.05370061213134</v>
      </c>
      <c r="Q215" s="1">
        <f t="shared" ref="Q215:R215" si="220">AVERAGE(O204:O215)</f>
        <v>98.682824727699355</v>
      </c>
      <c r="R215" s="1">
        <f t="shared" si="220"/>
        <v>96.468651456130601</v>
      </c>
    </row>
    <row r="216" spans="1:18" x14ac:dyDescent="0.3">
      <c r="A216" s="5">
        <v>40695</v>
      </c>
      <c r="B216" s="2">
        <v>2521.8000000000002</v>
      </c>
      <c r="C216" s="2">
        <v>3281.846</v>
      </c>
      <c r="D216" s="2">
        <f t="shared" si="198"/>
        <v>-760.04599999999982</v>
      </c>
      <c r="F216" s="2">
        <f t="shared" si="212"/>
        <v>23790.2</v>
      </c>
      <c r="G216" s="2">
        <f t="shared" si="213"/>
        <v>30608.266000000003</v>
      </c>
      <c r="H216" s="2">
        <f t="shared" si="214"/>
        <v>-6818.0660000000025</v>
      </c>
      <c r="J216" s="1">
        <f>100*(F216/BC!F217)</f>
        <v>10.297379232970728</v>
      </c>
      <c r="K216" s="1">
        <f>100*(G216/BC!G217)</f>
        <v>14.873022961516563</v>
      </c>
      <c r="M216" s="1">
        <v>130.63</v>
      </c>
      <c r="N216" s="1">
        <v>144.9</v>
      </c>
      <c r="O216" s="1">
        <f t="shared" si="200"/>
        <v>104.49146102467704</v>
      </c>
      <c r="P216" s="1">
        <f t="shared" si="201"/>
        <v>100.79298831385644</v>
      </c>
      <c r="Q216" s="1">
        <f t="shared" ref="Q216:R216" si="221">AVERAGE(O205:O216)</f>
        <v>99.694703302270398</v>
      </c>
      <c r="R216" s="1">
        <f t="shared" si="221"/>
        <v>96.835582452235215</v>
      </c>
    </row>
    <row r="217" spans="1:18" x14ac:dyDescent="0.3">
      <c r="A217" s="5">
        <v>40725</v>
      </c>
      <c r="B217" s="2">
        <v>2579.6</v>
      </c>
      <c r="C217" s="2">
        <v>2776.25</v>
      </c>
      <c r="D217" s="2">
        <f t="shared" si="198"/>
        <v>-196.65000000000009</v>
      </c>
      <c r="F217" s="2">
        <f t="shared" si="212"/>
        <v>25279.7</v>
      </c>
      <c r="G217" s="2">
        <f t="shared" si="213"/>
        <v>31036.114000000005</v>
      </c>
      <c r="H217" s="2">
        <f t="shared" si="214"/>
        <v>-5756.4140000000043</v>
      </c>
      <c r="J217" s="1">
        <f>100*(F217/BC!F218)</f>
        <v>10.729445419452869</v>
      </c>
      <c r="K217" s="1">
        <f>100*(G217/BC!G218)</f>
        <v>14.879606632895415</v>
      </c>
      <c r="M217" s="1">
        <v>131.31</v>
      </c>
      <c r="N217" s="1">
        <v>123.59</v>
      </c>
      <c r="O217" s="1">
        <f t="shared" si="200"/>
        <v>105.0353957525097</v>
      </c>
      <c r="P217" s="1">
        <f t="shared" si="201"/>
        <v>85.969671675013913</v>
      </c>
      <c r="Q217" s="1">
        <f t="shared" ref="Q217:R217" si="222">AVERAGE(O206:O217)</f>
        <v>102.89365276166859</v>
      </c>
      <c r="R217" s="1">
        <f t="shared" si="222"/>
        <v>94.852531997774065</v>
      </c>
    </row>
    <row r="218" spans="1:18" x14ac:dyDescent="0.3">
      <c r="A218" s="5">
        <v>40756</v>
      </c>
      <c r="B218" s="2">
        <v>3096.9</v>
      </c>
      <c r="C218" s="2">
        <v>3595.4079999999999</v>
      </c>
      <c r="D218" s="2">
        <f t="shared" si="198"/>
        <v>-498.50799999999981</v>
      </c>
      <c r="F218" s="2">
        <f t="shared" si="212"/>
        <v>26533.1</v>
      </c>
      <c r="G218" s="2">
        <f t="shared" si="213"/>
        <v>32431.647000000004</v>
      </c>
      <c r="H218" s="2">
        <f t="shared" si="214"/>
        <v>-5898.5470000000059</v>
      </c>
      <c r="J218" s="1">
        <f>100*(F218/BC!F219)</f>
        <v>10.940004815843464</v>
      </c>
      <c r="K218" s="1">
        <f>100*(G218/BC!G219)</f>
        <v>15.153774049209362</v>
      </c>
      <c r="M218" s="1">
        <v>155.52000000000001</v>
      </c>
      <c r="N218" s="1">
        <v>160.49</v>
      </c>
      <c r="O218" s="1">
        <f t="shared" si="200"/>
        <v>124.40107187137545</v>
      </c>
      <c r="P218" s="1">
        <f t="shared" si="201"/>
        <v>111.63745130773512</v>
      </c>
      <c r="Q218" s="1">
        <f t="shared" ref="Q218:R218" si="223">AVERAGE(O207:O218)</f>
        <v>103.79687770800838</v>
      </c>
      <c r="R218" s="1">
        <f t="shared" si="223"/>
        <v>95.952745316267851</v>
      </c>
    </row>
    <row r="219" spans="1:18" x14ac:dyDescent="0.3">
      <c r="A219" s="5">
        <v>40787</v>
      </c>
      <c r="B219" s="2">
        <v>1941.4</v>
      </c>
      <c r="C219" s="2">
        <v>3588.627</v>
      </c>
      <c r="D219" s="2">
        <f t="shared" si="198"/>
        <v>-1647.2269999999999</v>
      </c>
      <c r="F219" s="2">
        <f t="shared" si="212"/>
        <v>26774.9</v>
      </c>
      <c r="G219" s="2">
        <f t="shared" si="213"/>
        <v>33404.974000000002</v>
      </c>
      <c r="H219" s="2">
        <f t="shared" si="214"/>
        <v>-6630.0740000000005</v>
      </c>
      <c r="J219" s="1">
        <f>100*(F219/BC!F220)</f>
        <v>10.840694438652372</v>
      </c>
      <c r="K219" s="1">
        <f>100*(G219/BC!G220)</f>
        <v>15.43138777204425</v>
      </c>
      <c r="M219" s="1">
        <v>107.65</v>
      </c>
      <c r="N219" s="1">
        <v>161.62</v>
      </c>
      <c r="O219" s="1">
        <f t="shared" si="200"/>
        <v>86.109666839979198</v>
      </c>
      <c r="P219" s="1">
        <f t="shared" si="201"/>
        <v>112.42348358375071</v>
      </c>
      <c r="Q219" s="1">
        <f t="shared" ref="Q219:R219" si="224">AVERAGE(O208:O219)</f>
        <v>102.67167939847218</v>
      </c>
      <c r="R219" s="1">
        <f t="shared" si="224"/>
        <v>95.385828232238921</v>
      </c>
    </row>
    <row r="220" spans="1:18" x14ac:dyDescent="0.3">
      <c r="A220" s="5">
        <v>40817</v>
      </c>
      <c r="B220" s="2">
        <v>2260.9</v>
      </c>
      <c r="C220" s="2">
        <v>3943.3939999999998</v>
      </c>
      <c r="D220" s="2">
        <f t="shared" si="198"/>
        <v>-1682.4939999999997</v>
      </c>
      <c r="F220" s="2">
        <f t="shared" si="212"/>
        <v>27975.9</v>
      </c>
      <c r="G220" s="2">
        <f t="shared" si="213"/>
        <v>35125.269</v>
      </c>
      <c r="H220" s="2">
        <f t="shared" si="214"/>
        <v>-7149.3689999999988</v>
      </c>
      <c r="J220" s="1">
        <f>100*(F220/BC!F221)</f>
        <v>11.157134054784851</v>
      </c>
      <c r="K220" s="1">
        <f>100*(G220/BC!G221)</f>
        <v>15.987418387243732</v>
      </c>
      <c r="M220" s="1">
        <v>116.04</v>
      </c>
      <c r="N220" s="1">
        <v>181.87</v>
      </c>
      <c r="O220" s="1">
        <f t="shared" si="200"/>
        <v>92.82086149662041</v>
      </c>
      <c r="P220" s="1">
        <f t="shared" si="201"/>
        <v>126.50946021146356</v>
      </c>
      <c r="Q220" s="1">
        <f t="shared" ref="Q220:R220" si="225">AVERAGE(O209:O220)</f>
        <v>105.12271860710047</v>
      </c>
      <c r="R220" s="1">
        <f t="shared" si="225"/>
        <v>97.818702467074772</v>
      </c>
    </row>
    <row r="221" spans="1:18" x14ac:dyDescent="0.3">
      <c r="A221" s="5">
        <v>40848</v>
      </c>
      <c r="B221" s="2">
        <v>2106.5</v>
      </c>
      <c r="C221" s="2">
        <v>3642.16</v>
      </c>
      <c r="D221" s="2">
        <f t="shared" si="198"/>
        <v>-1535.6599999999999</v>
      </c>
      <c r="F221" s="2">
        <f t="shared" si="212"/>
        <v>28481.500000000004</v>
      </c>
      <c r="G221" s="2">
        <f t="shared" si="213"/>
        <v>36292.171000000002</v>
      </c>
      <c r="H221" s="2">
        <f t="shared" si="214"/>
        <v>-7810.6709999999985</v>
      </c>
      <c r="J221" s="1">
        <f>100*(F221/BC!F222)</f>
        <v>11.176636096043376</v>
      </c>
      <c r="K221" s="1">
        <f>100*(G221/BC!G222)</f>
        <v>16.23774064634798</v>
      </c>
      <c r="M221" s="1">
        <v>112.48</v>
      </c>
      <c r="N221" s="1">
        <v>164.1</v>
      </c>
      <c r="O221" s="1">
        <f t="shared" si="200"/>
        <v>89.97320321561412</v>
      </c>
      <c r="P221" s="1">
        <f t="shared" si="201"/>
        <v>114.14858096828047</v>
      </c>
      <c r="Q221" s="1">
        <f t="shared" ref="Q221:R221" si="226">AVERAGE(O210:O221)</f>
        <v>105.03472916583343</v>
      </c>
      <c r="R221" s="1">
        <f t="shared" si="226"/>
        <v>98.531116675941391</v>
      </c>
    </row>
    <row r="222" spans="1:18" x14ac:dyDescent="0.3">
      <c r="A222" s="5">
        <v>40878</v>
      </c>
      <c r="B222" s="2">
        <v>3194.3</v>
      </c>
      <c r="C222" s="2">
        <v>2966.8470000000002</v>
      </c>
      <c r="D222" s="2">
        <f t="shared" si="198"/>
        <v>227.45299999999997</v>
      </c>
      <c r="F222" s="2">
        <f t="shared" si="212"/>
        <v>28223.9</v>
      </c>
      <c r="G222" s="2">
        <f t="shared" si="213"/>
        <v>37383.385000000002</v>
      </c>
      <c r="H222" s="2">
        <f t="shared" si="214"/>
        <v>-9159.4850000000006</v>
      </c>
      <c r="J222" s="1">
        <f>100*(F222/BC!F223)</f>
        <v>11.023251472330267</v>
      </c>
      <c r="K222" s="1">
        <f>100*(G222/BC!G223)</f>
        <v>16.523524448838202</v>
      </c>
      <c r="M222" s="1">
        <v>166.56</v>
      </c>
      <c r="N222" s="1">
        <v>135.63</v>
      </c>
      <c r="O222" s="1">
        <f t="shared" si="200"/>
        <v>133.23201215854098</v>
      </c>
      <c r="P222" s="1">
        <f t="shared" si="201"/>
        <v>94.34474123539232</v>
      </c>
      <c r="Q222" s="1">
        <f t="shared" ref="Q222:R222" si="227">AVERAGE(O211:O222)</f>
        <v>100</v>
      </c>
      <c r="R222" s="1">
        <f t="shared" si="227"/>
        <v>100</v>
      </c>
    </row>
    <row r="223" spans="1:18" x14ac:dyDescent="0.3">
      <c r="A223" s="5">
        <v>40909</v>
      </c>
      <c r="B223" s="2">
        <v>2046.7</v>
      </c>
      <c r="C223" s="2">
        <v>2563.6379999999999</v>
      </c>
      <c r="D223" s="2">
        <f t="shared" si="198"/>
        <v>-516.93799999999987</v>
      </c>
      <c r="F223" s="2">
        <f t="shared" si="212"/>
        <v>28525.4</v>
      </c>
      <c r="G223" s="2">
        <f t="shared" si="213"/>
        <v>38346.487999999998</v>
      </c>
      <c r="H223" s="2">
        <f t="shared" si="214"/>
        <v>-9821.0879999999961</v>
      </c>
      <c r="J223" s="1">
        <f>100*(F223/BC!F224)</f>
        <v>11.10085898623824</v>
      </c>
      <c r="K223" s="1">
        <f>100*(G223/BC!G224)</f>
        <v>16.754280207318232</v>
      </c>
      <c r="M223" s="1">
        <v>106.47</v>
      </c>
      <c r="N223" s="1">
        <v>117.24</v>
      </c>
      <c r="O223" s="1">
        <f t="shared" si="200"/>
        <v>85.165780106387231</v>
      </c>
      <c r="P223" s="1">
        <f t="shared" si="201"/>
        <v>81.552587646076802</v>
      </c>
      <c r="Q223" s="1">
        <f t="shared" ref="Q223:R223" si="228">AVERAGE(O212:O223)</f>
        <v>100.18131157594422</v>
      </c>
      <c r="R223" s="1">
        <f t="shared" si="228"/>
        <v>101.86421814134668</v>
      </c>
    </row>
    <row r="224" spans="1:18" x14ac:dyDescent="0.3">
      <c r="A224" s="5">
        <v>40940</v>
      </c>
      <c r="B224" s="2">
        <v>2637.6</v>
      </c>
      <c r="C224" s="2">
        <v>2564.6039999999998</v>
      </c>
      <c r="D224" s="2">
        <f t="shared" si="198"/>
        <v>72.996000000000095</v>
      </c>
      <c r="F224" s="2">
        <f t="shared" si="212"/>
        <v>29025.9</v>
      </c>
      <c r="G224" s="2">
        <f t="shared" si="213"/>
        <v>38705.481999999996</v>
      </c>
      <c r="H224" s="2">
        <f t="shared" si="214"/>
        <v>-9679.5819999999949</v>
      </c>
      <c r="J224" s="1">
        <f>100*(F224/BC!F225)</f>
        <v>11.238979172232742</v>
      </c>
      <c r="K224" s="1">
        <f>100*(G224/BC!G225)</f>
        <v>16.853181668866046</v>
      </c>
      <c r="M224" s="1">
        <v>139.75</v>
      </c>
      <c r="N224" s="1">
        <v>115.59</v>
      </c>
      <c r="O224" s="1">
        <f t="shared" si="200"/>
        <v>111.78658560972683</v>
      </c>
      <c r="P224" s="1">
        <f t="shared" si="201"/>
        <v>80.40484140233724</v>
      </c>
      <c r="Q224" s="1">
        <f t="shared" ref="Q224:R224" si="229">AVERAGE(O213:O224)</f>
        <v>100.78723886466959</v>
      </c>
      <c r="R224" s="1">
        <f t="shared" si="229"/>
        <v>101.69379521424595</v>
      </c>
    </row>
    <row r="225" spans="1:18" x14ac:dyDescent="0.3">
      <c r="A225" s="5">
        <v>40969</v>
      </c>
      <c r="B225" s="2">
        <v>2716.9</v>
      </c>
      <c r="C225" s="2">
        <v>3252.42</v>
      </c>
      <c r="D225" s="2">
        <f t="shared" si="198"/>
        <v>-535.52</v>
      </c>
      <c r="F225" s="2">
        <f t="shared" si="212"/>
        <v>30063.4</v>
      </c>
      <c r="G225" s="2">
        <f t="shared" si="213"/>
        <v>39176.440999999999</v>
      </c>
      <c r="H225" s="2">
        <f t="shared" si="214"/>
        <v>-9113.0409999999974</v>
      </c>
      <c r="J225" s="1">
        <f>100*(F225/BC!F226)</f>
        <v>11.567927143383749</v>
      </c>
      <c r="K225" s="1">
        <f>100*(G225/BC!G226)</f>
        <v>16.973034226455702</v>
      </c>
      <c r="M225" s="1">
        <v>135</v>
      </c>
      <c r="N225" s="1">
        <v>137.16</v>
      </c>
      <c r="O225" s="1">
        <f t="shared" si="200"/>
        <v>107.98704155501339</v>
      </c>
      <c r="P225" s="1">
        <f t="shared" si="201"/>
        <v>95.409015025041739</v>
      </c>
      <c r="Q225" s="1">
        <f t="shared" ref="Q225:R225" si="230">AVERAGE(O214:O225)</f>
        <v>103.19228359263555</v>
      </c>
      <c r="R225" s="1">
        <f t="shared" si="230"/>
        <v>101.72393804488964</v>
      </c>
    </row>
    <row r="226" spans="1:18" x14ac:dyDescent="0.3">
      <c r="A226" s="5">
        <v>41000</v>
      </c>
      <c r="B226" s="2">
        <v>2837.9</v>
      </c>
      <c r="C226" s="2">
        <v>4430.433</v>
      </c>
      <c r="D226" s="2">
        <f t="shared" si="198"/>
        <v>-1592.5329999999999</v>
      </c>
      <c r="F226" s="2">
        <f t="shared" si="212"/>
        <v>31050.400000000001</v>
      </c>
      <c r="G226" s="2">
        <f t="shared" si="213"/>
        <v>40034.544999999998</v>
      </c>
      <c r="H226" s="2">
        <f t="shared" si="214"/>
        <v>-8984.1449999999968</v>
      </c>
      <c r="J226" s="1">
        <f>100*(F226/BC!F227)</f>
        <v>11.97566175767281</v>
      </c>
      <c r="K226" s="1">
        <f>100*(G226/BC!G227)</f>
        <v>17.31664050484072</v>
      </c>
      <c r="M226" s="1">
        <v>135.16999999999999</v>
      </c>
      <c r="N226" s="1">
        <v>184.18</v>
      </c>
      <c r="O226" s="1">
        <f t="shared" si="200"/>
        <v>108.12302523697154</v>
      </c>
      <c r="P226" s="1">
        <f t="shared" si="201"/>
        <v>128.11630495269895</v>
      </c>
      <c r="Q226" s="1">
        <f t="shared" ref="Q226:R226" si="231">AVERAGE(O215:O226)</f>
        <v>105.82330120385554</v>
      </c>
      <c r="R226" s="1">
        <f t="shared" si="231"/>
        <v>102.86356891114822</v>
      </c>
    </row>
    <row r="227" spans="1:18" x14ac:dyDescent="0.3">
      <c r="A227" s="5">
        <v>41030</v>
      </c>
      <c r="B227" s="2">
        <v>2504.4</v>
      </c>
      <c r="C227" s="2">
        <v>3689.9409999999998</v>
      </c>
      <c r="D227" s="2">
        <f t="shared" si="198"/>
        <v>-1185.5409999999997</v>
      </c>
      <c r="F227" s="2">
        <f t="shared" si="212"/>
        <v>30444.9</v>
      </c>
      <c r="G227" s="2">
        <f t="shared" si="213"/>
        <v>40295.567999999992</v>
      </c>
      <c r="H227" s="2">
        <f t="shared" si="214"/>
        <v>-9850.6679999999906</v>
      </c>
      <c r="J227" s="1">
        <f>100*(F227/BC!F228)</f>
        <v>11.74189422888535</v>
      </c>
      <c r="K227" s="1">
        <f>100*(G227/BC!G228)</f>
        <v>17.386718881921539</v>
      </c>
      <c r="M227" s="1">
        <v>118.45</v>
      </c>
      <c r="N227" s="1">
        <v>155.59</v>
      </c>
      <c r="O227" s="1">
        <f t="shared" si="200"/>
        <v>94.748630164380273</v>
      </c>
      <c r="P227" s="1">
        <f t="shared" si="201"/>
        <v>108.22899276572065</v>
      </c>
      <c r="Q227" s="1">
        <f t="shared" ref="Q227:R227" si="232">AVERAGE(O216:O227)</f>
        <v>103.65622791931635</v>
      </c>
      <c r="R227" s="1">
        <f t="shared" si="232"/>
        <v>103.29484325728068</v>
      </c>
    </row>
    <row r="228" spans="1:18" x14ac:dyDescent="0.3">
      <c r="A228" s="5">
        <v>41061</v>
      </c>
      <c r="B228" s="2">
        <v>1589.7</v>
      </c>
      <c r="C228" s="2">
        <v>3936.4690000000001</v>
      </c>
      <c r="D228" s="2">
        <f t="shared" si="198"/>
        <v>-2346.7690000000002</v>
      </c>
      <c r="F228" s="2">
        <f t="shared" si="212"/>
        <v>29512.800000000003</v>
      </c>
      <c r="G228" s="2">
        <f t="shared" si="213"/>
        <v>40950.190999999992</v>
      </c>
      <c r="H228" s="2">
        <f t="shared" si="214"/>
        <v>-11437.390999999989</v>
      </c>
      <c r="J228" s="1">
        <f>100*(F228/BC!F229)</f>
        <v>11.576003115928305</v>
      </c>
      <c r="K228" s="1">
        <f>100*(G228/BC!G229)</f>
        <v>17.723199589484999</v>
      </c>
      <c r="M228" s="1">
        <v>82.53</v>
      </c>
      <c r="N228" s="1">
        <v>176.17</v>
      </c>
      <c r="O228" s="1">
        <f t="shared" si="200"/>
        <v>66.016078070631522</v>
      </c>
      <c r="P228" s="1">
        <f t="shared" si="201"/>
        <v>122.54451864218142</v>
      </c>
      <c r="Q228" s="1">
        <f t="shared" ref="Q228:R228" si="233">AVERAGE(O217:O228)</f>
        <v>100.44994600647921</v>
      </c>
      <c r="R228" s="1">
        <f t="shared" si="233"/>
        <v>105.10747078464108</v>
      </c>
    </row>
    <row r="229" spans="1:18" x14ac:dyDescent="0.3">
      <c r="A229" s="5">
        <v>41091</v>
      </c>
      <c r="B229" s="2">
        <v>2186.9</v>
      </c>
      <c r="C229" s="2">
        <v>2499.7890000000002</v>
      </c>
      <c r="D229" s="2">
        <f t="shared" si="198"/>
        <v>-312.88900000000012</v>
      </c>
      <c r="F229" s="2">
        <f t="shared" si="212"/>
        <v>29120.100000000006</v>
      </c>
      <c r="G229" s="2">
        <f t="shared" si="213"/>
        <v>40673.729999999996</v>
      </c>
      <c r="H229" s="2">
        <f t="shared" si="214"/>
        <v>-11553.62999999999</v>
      </c>
      <c r="J229" s="1">
        <f>100*(F229/BC!F230)</f>
        <v>11.478185806436359</v>
      </c>
      <c r="K229" s="1">
        <f>100*(G229/BC!G230)</f>
        <v>17.678058102365604</v>
      </c>
      <c r="M229" s="1">
        <v>125.31</v>
      </c>
      <c r="N229" s="1">
        <v>121.14</v>
      </c>
      <c r="O229" s="1">
        <f t="shared" si="200"/>
        <v>100.23597168339799</v>
      </c>
      <c r="P229" s="1">
        <f t="shared" si="201"/>
        <v>84.265442404006677</v>
      </c>
      <c r="Q229" s="1">
        <f t="shared" ref="Q229:R229" si="234">AVERAGE(O218:O229)</f>
        <v>100.04999400071991</v>
      </c>
      <c r="R229" s="1">
        <f t="shared" si="234"/>
        <v>104.96545167872382</v>
      </c>
    </row>
    <row r="230" spans="1:18" x14ac:dyDescent="0.3">
      <c r="A230" s="5">
        <v>41122</v>
      </c>
      <c r="B230" s="2">
        <v>3039.8</v>
      </c>
      <c r="C230" s="2">
        <v>1610.432</v>
      </c>
      <c r="D230" s="2">
        <f t="shared" si="198"/>
        <v>1429.3680000000002</v>
      </c>
      <c r="F230" s="2">
        <f t="shared" si="212"/>
        <v>29063.000000000007</v>
      </c>
      <c r="G230" s="2">
        <f t="shared" si="213"/>
        <v>38688.754000000001</v>
      </c>
      <c r="H230" s="2">
        <f t="shared" si="214"/>
        <v>-9625.7539999999935</v>
      </c>
      <c r="J230" s="1">
        <f>100*(F230/BC!F231)</f>
        <v>11.628837500370121</v>
      </c>
      <c r="K230" s="1">
        <f>100*(G230/BC!G231)</f>
        <v>17.046524353550769</v>
      </c>
      <c r="M230" s="1">
        <v>171.35</v>
      </c>
      <c r="N230" s="1">
        <v>77.69</v>
      </c>
      <c r="O230" s="1">
        <f t="shared" si="200"/>
        <v>137.06355237371514</v>
      </c>
      <c r="P230" s="1">
        <f t="shared" si="201"/>
        <v>54.041457985531444</v>
      </c>
      <c r="Q230" s="1">
        <f t="shared" ref="Q230:R230" si="235">AVERAGE(O219:O230)</f>
        <v>101.10520070924822</v>
      </c>
      <c r="R230" s="1">
        <f t="shared" si="235"/>
        <v>100.16578556854019</v>
      </c>
    </row>
    <row r="231" spans="1:18" x14ac:dyDescent="0.3">
      <c r="A231" s="5">
        <v>41153</v>
      </c>
      <c r="B231" s="2">
        <v>2198.3000000000002</v>
      </c>
      <c r="C231" s="2">
        <v>2381.652</v>
      </c>
      <c r="D231" s="2">
        <f t="shared" si="198"/>
        <v>-183.35199999999986</v>
      </c>
      <c r="F231" s="2">
        <f t="shared" si="212"/>
        <v>29319.9</v>
      </c>
      <c r="G231" s="2">
        <f t="shared" si="213"/>
        <v>37481.779000000002</v>
      </c>
      <c r="H231" s="2">
        <f t="shared" si="214"/>
        <v>-8161.8790000000008</v>
      </c>
      <c r="J231" s="1">
        <f>100*(F231/BC!F232)</f>
        <v>11.887967284461947</v>
      </c>
      <c r="K231" s="1">
        <f>100*(G231/BC!G232)</f>
        <v>16.71856930916196</v>
      </c>
      <c r="M231" s="1">
        <v>120.04</v>
      </c>
      <c r="N231" s="1">
        <v>115.12</v>
      </c>
      <c r="O231" s="1">
        <f t="shared" si="200"/>
        <v>96.020477542694877</v>
      </c>
      <c r="P231" s="1">
        <f t="shared" si="201"/>
        <v>80.077907623817481</v>
      </c>
      <c r="Q231" s="1">
        <f t="shared" ref="Q231:R231" si="236">AVERAGE(O220:O231)</f>
        <v>101.93110160114118</v>
      </c>
      <c r="R231" s="1">
        <f t="shared" si="236"/>
        <v>97.470320905212418</v>
      </c>
    </row>
    <row r="232" spans="1:18" x14ac:dyDescent="0.3">
      <c r="A232" s="5">
        <v>41183</v>
      </c>
      <c r="B232" s="2">
        <v>1535.1</v>
      </c>
      <c r="C232" s="2">
        <v>2372.723</v>
      </c>
      <c r="D232" s="2">
        <f t="shared" si="198"/>
        <v>-837.62300000000005</v>
      </c>
      <c r="F232" s="2">
        <f t="shared" si="212"/>
        <v>28594.1</v>
      </c>
      <c r="G232" s="2">
        <f t="shared" si="213"/>
        <v>35911.108</v>
      </c>
      <c r="H232" s="2">
        <f t="shared" si="214"/>
        <v>-7317.0080000000016</v>
      </c>
      <c r="J232" s="1">
        <f>100*(F232/BC!F233)</f>
        <v>11.611411743589871</v>
      </c>
      <c r="K232" s="1">
        <f>100*(G232/BC!G233)</f>
        <v>15.994621697134583</v>
      </c>
      <c r="M232" s="1">
        <v>84.33</v>
      </c>
      <c r="N232" s="1">
        <v>106.58</v>
      </c>
      <c r="O232" s="1">
        <f t="shared" si="200"/>
        <v>67.455905291365042</v>
      </c>
      <c r="P232" s="1">
        <f t="shared" si="201"/>
        <v>74.13745130773512</v>
      </c>
      <c r="Q232" s="1">
        <f t="shared" ref="Q232:R232" si="237">AVERAGE(O221:O232)</f>
        <v>99.817355250703244</v>
      </c>
      <c r="R232" s="1">
        <f t="shared" si="237"/>
        <v>93.105986829901681</v>
      </c>
    </row>
    <row r="233" spans="1:18" x14ac:dyDescent="0.3">
      <c r="A233" s="5">
        <v>41214</v>
      </c>
      <c r="B233" s="2">
        <v>2288.6</v>
      </c>
      <c r="C233" s="2">
        <v>4578.0469999999996</v>
      </c>
      <c r="D233" s="2">
        <f t="shared" si="198"/>
        <v>-2289.4469999999997</v>
      </c>
      <c r="F233" s="2">
        <f t="shared" si="212"/>
        <v>28776.199999999997</v>
      </c>
      <c r="G233" s="2">
        <f t="shared" si="213"/>
        <v>36846.994999999995</v>
      </c>
      <c r="H233" s="2">
        <f t="shared" si="214"/>
        <v>-8070.7949999999983</v>
      </c>
      <c r="J233" s="1">
        <f>100*(F233/BC!F234)</f>
        <v>11.747444756653309</v>
      </c>
      <c r="K233" s="1">
        <f>100*(G233/BC!G234)</f>
        <v>16.450245187127354</v>
      </c>
      <c r="M233" s="1">
        <v>121.39</v>
      </c>
      <c r="N233" s="1">
        <v>207.41</v>
      </c>
      <c r="O233" s="1">
        <f t="shared" si="200"/>
        <v>97.10034795824501</v>
      </c>
      <c r="P233" s="1">
        <f t="shared" si="201"/>
        <v>144.27518085698387</v>
      </c>
      <c r="Q233" s="1">
        <f t="shared" ref="Q233:R233" si="238">AVERAGE(O222:O233)</f>
        <v>100.41128397925581</v>
      </c>
      <c r="R233" s="1">
        <f t="shared" si="238"/>
        <v>95.61653682062699</v>
      </c>
    </row>
    <row r="234" spans="1:18" x14ac:dyDescent="0.3">
      <c r="A234" s="5">
        <v>41244</v>
      </c>
      <c r="B234" s="2">
        <v>3049.5</v>
      </c>
      <c r="C234" s="2">
        <v>2905.8409999999999</v>
      </c>
      <c r="D234" s="2">
        <f t="shared" si="198"/>
        <v>143.65900000000011</v>
      </c>
      <c r="F234" s="2">
        <f t="shared" si="212"/>
        <v>28631.399999999998</v>
      </c>
      <c r="G234" s="2">
        <f t="shared" si="213"/>
        <v>36785.989000000001</v>
      </c>
      <c r="H234" s="2">
        <f t="shared" si="214"/>
        <v>-8154.5890000000036</v>
      </c>
      <c r="J234" s="1">
        <f>100*(F234/BC!F235)</f>
        <v>11.80295673725009</v>
      </c>
      <c r="K234" s="1">
        <f>100*(G234/BC!G235)</f>
        <v>16.482398096532922</v>
      </c>
      <c r="M234" s="1">
        <v>164.85</v>
      </c>
      <c r="N234" s="1">
        <v>128.84</v>
      </c>
      <c r="O234" s="1">
        <f t="shared" si="200"/>
        <v>131.86417629884414</v>
      </c>
      <c r="P234" s="1">
        <f t="shared" si="201"/>
        <v>89.621591541457988</v>
      </c>
      <c r="Q234" s="1">
        <f t="shared" ref="Q234:R234" si="239">AVERAGE(O223:O234)</f>
        <v>100.29729765761441</v>
      </c>
      <c r="R234" s="1">
        <f t="shared" si="239"/>
        <v>95.222941012799097</v>
      </c>
    </row>
    <row r="235" spans="1:18" x14ac:dyDescent="0.3">
      <c r="A235" s="5">
        <v>41275</v>
      </c>
      <c r="B235" s="2">
        <v>905.3</v>
      </c>
      <c r="C235" s="2">
        <v>4180.0020000000004</v>
      </c>
      <c r="D235" s="2">
        <f t="shared" si="198"/>
        <v>-3274.7020000000002</v>
      </c>
      <c r="F235" s="2">
        <f t="shared" si="212"/>
        <v>27489.999999999996</v>
      </c>
      <c r="G235" s="2">
        <f t="shared" si="213"/>
        <v>38402.352999999996</v>
      </c>
      <c r="H235" s="2">
        <f t="shared" si="214"/>
        <v>-10912.352999999999</v>
      </c>
      <c r="J235" s="1">
        <f>100*(F235/BC!F236)</f>
        <v>11.340548545922207</v>
      </c>
      <c r="K235" s="1">
        <f>100*(G235/BC!G236)</f>
        <v>17.011598439474618</v>
      </c>
      <c r="M235" s="1">
        <v>51.48</v>
      </c>
      <c r="N235" s="1">
        <v>189.21</v>
      </c>
      <c r="O235" s="1">
        <f t="shared" si="200"/>
        <v>41.179058512978443</v>
      </c>
      <c r="P235" s="1">
        <f t="shared" si="201"/>
        <v>131.61519198664442</v>
      </c>
      <c r="Q235" s="1">
        <f t="shared" ref="Q235:R235" si="240">AVERAGE(O224:O235)</f>
        <v>96.631737524830342</v>
      </c>
      <c r="R235" s="1">
        <f t="shared" si="240"/>
        <v>99.394824707846439</v>
      </c>
    </row>
    <row r="236" spans="1:18" x14ac:dyDescent="0.3">
      <c r="A236" s="5">
        <v>41306</v>
      </c>
      <c r="B236" s="2">
        <v>1371.1</v>
      </c>
      <c r="C236" s="2">
        <v>3127.68</v>
      </c>
      <c r="D236" s="2">
        <f t="shared" si="198"/>
        <v>-1756.58</v>
      </c>
      <c r="F236" s="2">
        <f t="shared" si="212"/>
        <v>26223.499999999996</v>
      </c>
      <c r="G236" s="2">
        <f t="shared" si="213"/>
        <v>38965.428999999996</v>
      </c>
      <c r="H236" s="2">
        <f t="shared" si="214"/>
        <v>-12741.929</v>
      </c>
      <c r="J236" s="1">
        <f>100*(F236/BC!F237)</f>
        <v>10.929823808247621</v>
      </c>
      <c r="K236" s="1">
        <f>100*(G236/BC!G237)</f>
        <v>17.222629631137988</v>
      </c>
      <c r="M236" s="1">
        <v>75.81</v>
      </c>
      <c r="N236" s="1">
        <v>141.76</v>
      </c>
      <c r="O236" s="1">
        <f t="shared" si="200"/>
        <v>60.640723113226414</v>
      </c>
      <c r="P236" s="1">
        <f t="shared" si="201"/>
        <v>98.608792431830835</v>
      </c>
      <c r="Q236" s="1">
        <f t="shared" ref="Q236:R236" si="241">AVERAGE(O225:O236)</f>
        <v>92.369582316788637</v>
      </c>
      <c r="R236" s="1">
        <f t="shared" si="241"/>
        <v>100.91182062697088</v>
      </c>
    </row>
    <row r="237" spans="1:18" x14ac:dyDescent="0.3">
      <c r="A237" s="5">
        <v>41334</v>
      </c>
      <c r="B237" s="2">
        <v>1809.3</v>
      </c>
      <c r="C237" s="2">
        <v>3386.03</v>
      </c>
      <c r="D237" s="2">
        <f t="shared" si="198"/>
        <v>-1576.7300000000002</v>
      </c>
      <c r="F237" s="2">
        <f t="shared" si="212"/>
        <v>25315.899999999998</v>
      </c>
      <c r="G237" s="2">
        <f t="shared" si="213"/>
        <v>39099.038999999997</v>
      </c>
      <c r="H237" s="2">
        <f t="shared" si="214"/>
        <v>-13783.138999999999</v>
      </c>
      <c r="J237" s="1">
        <f>100*(F237/BC!F238)</f>
        <v>10.621950467345009</v>
      </c>
      <c r="K237" s="1">
        <f>100*(G237/BC!G238)</f>
        <v>17.260814393361979</v>
      </c>
      <c r="M237" s="1">
        <v>96.75</v>
      </c>
      <c r="N237" s="1">
        <v>150.91999999999999</v>
      </c>
      <c r="O237" s="1">
        <f t="shared" si="200"/>
        <v>77.390713114426262</v>
      </c>
      <c r="P237" s="1">
        <f t="shared" si="201"/>
        <v>104.98052309404562</v>
      </c>
      <c r="Q237" s="1">
        <f t="shared" ref="Q237:R237" si="242">AVERAGE(O226:O237)</f>
        <v>89.819888280073044</v>
      </c>
      <c r="R237" s="1">
        <f t="shared" si="242"/>
        <v>101.70944629938786</v>
      </c>
    </row>
    <row r="238" spans="1:18" x14ac:dyDescent="0.3">
      <c r="A238" s="5">
        <v>41365</v>
      </c>
      <c r="B238" s="2">
        <v>1217</v>
      </c>
      <c r="C238" s="2">
        <v>4307.9170000000004</v>
      </c>
      <c r="D238" s="2">
        <f t="shared" si="198"/>
        <v>-3090.9170000000004</v>
      </c>
      <c r="F238" s="2">
        <f t="shared" si="212"/>
        <v>23694.999999999996</v>
      </c>
      <c r="G238" s="2">
        <f t="shared" si="213"/>
        <v>38976.523000000001</v>
      </c>
      <c r="H238" s="2">
        <f t="shared" si="214"/>
        <v>-15281.523000000005</v>
      </c>
      <c r="J238" s="1">
        <f>100*(F238/BC!F239)</f>
        <v>9.8976401469504012</v>
      </c>
      <c r="K238" s="1">
        <f>100*(G238/BC!G239)</f>
        <v>16.985976899294233</v>
      </c>
      <c r="M238" s="1">
        <v>68.099999999999994</v>
      </c>
      <c r="N238" s="1">
        <v>188.94</v>
      </c>
      <c r="O238" s="1">
        <f t="shared" si="200"/>
        <v>54.473463184417859</v>
      </c>
      <c r="P238" s="1">
        <f t="shared" si="201"/>
        <v>131.42737896494157</v>
      </c>
      <c r="Q238" s="1">
        <f t="shared" ref="Q238:R238" si="243">AVERAGE(O227:O238)</f>
        <v>85.349091442360262</v>
      </c>
      <c r="R238" s="1">
        <f t="shared" si="243"/>
        <v>101.98536913374141</v>
      </c>
    </row>
    <row r="239" spans="1:18" x14ac:dyDescent="0.3">
      <c r="A239" s="5">
        <v>41395</v>
      </c>
      <c r="B239" s="2">
        <v>1591.3</v>
      </c>
      <c r="C239" s="2">
        <v>4423.299</v>
      </c>
      <c r="D239" s="2">
        <f t="shared" si="198"/>
        <v>-2831.9989999999998</v>
      </c>
      <c r="F239" s="2">
        <f t="shared" si="212"/>
        <v>22781.899999999998</v>
      </c>
      <c r="G239" s="2">
        <f t="shared" si="213"/>
        <v>39709.881000000001</v>
      </c>
      <c r="H239" s="2">
        <f t="shared" si="214"/>
        <v>-16927.981000000003</v>
      </c>
      <c r="J239" s="1">
        <f>100*(F239/BC!F240)</f>
        <v>9.5718609078392394</v>
      </c>
      <c r="K239" s="1">
        <f>100*(G239/BC!G240)</f>
        <v>17.245139022185182</v>
      </c>
      <c r="M239" s="1">
        <v>93.3</v>
      </c>
      <c r="N239" s="1">
        <v>202</v>
      </c>
      <c r="O239" s="1">
        <f t="shared" si="200"/>
        <v>74.631044274687042</v>
      </c>
      <c r="P239" s="1">
        <f t="shared" si="201"/>
        <v>140.51196438508626</v>
      </c>
      <c r="Q239" s="1">
        <f t="shared" ref="Q239:R239" si="244">AVERAGE(O228:O239)</f>
        <v>83.67262595155249</v>
      </c>
      <c r="R239" s="1">
        <f t="shared" si="244"/>
        <v>104.67561676868854</v>
      </c>
    </row>
    <row r="240" spans="1:18" x14ac:dyDescent="0.3">
      <c r="A240" s="5">
        <v>41426</v>
      </c>
      <c r="B240" s="2">
        <v>1245.7</v>
      </c>
      <c r="C240" s="2">
        <v>2367.9259999999999</v>
      </c>
      <c r="D240" s="2">
        <f t="shared" si="198"/>
        <v>-1122.2259999999999</v>
      </c>
      <c r="F240" s="2">
        <f t="shared" si="212"/>
        <v>22437.899999999998</v>
      </c>
      <c r="G240" s="2">
        <f t="shared" si="213"/>
        <v>38141.338000000003</v>
      </c>
      <c r="H240" s="2">
        <f t="shared" si="214"/>
        <v>-15703.438000000006</v>
      </c>
      <c r="J240" s="1">
        <f>100*(F240/BC!F241)</f>
        <v>9.3573009416978081</v>
      </c>
      <c r="K240" s="1">
        <f>100*(G240/BC!G241)</f>
        <v>16.54429910349441</v>
      </c>
      <c r="M240" s="1">
        <v>73</v>
      </c>
      <c r="N240" s="1">
        <v>110.86</v>
      </c>
      <c r="O240" s="1">
        <f t="shared" si="200"/>
        <v>58.392992840859094</v>
      </c>
      <c r="P240" s="1">
        <f t="shared" si="201"/>
        <v>77.114635503617151</v>
      </c>
      <c r="Q240" s="1">
        <f t="shared" ref="Q240:R240" si="245">AVERAGE(O229:O240)</f>
        <v>83.037368849071427</v>
      </c>
      <c r="R240" s="1">
        <f t="shared" si="245"/>
        <v>100.8897931738082</v>
      </c>
    </row>
    <row r="241" spans="1:18" x14ac:dyDescent="0.3">
      <c r="A241" s="5">
        <v>41456</v>
      </c>
      <c r="B241" s="2">
        <v>1462.6</v>
      </c>
      <c r="C241" s="2">
        <v>5106.0079999999998</v>
      </c>
      <c r="D241" s="2">
        <f t="shared" si="198"/>
        <v>-3643.4079999999999</v>
      </c>
      <c r="F241" s="2">
        <f t="shared" si="212"/>
        <v>21713.599999999999</v>
      </c>
      <c r="G241" s="2">
        <f t="shared" si="213"/>
        <v>40747.557000000001</v>
      </c>
      <c r="H241" s="2">
        <f t="shared" si="214"/>
        <v>-19033.957000000002</v>
      </c>
      <c r="J241" s="1">
        <f>100*(F241/BC!F242)</f>
        <v>9.062671905533449</v>
      </c>
      <c r="K241" s="1">
        <f>100*(G241/BC!G242)</f>
        <v>17.331457073963552</v>
      </c>
      <c r="M241" s="1">
        <v>88.48</v>
      </c>
      <c r="N241" s="1">
        <v>244.01</v>
      </c>
      <c r="O241" s="1">
        <f t="shared" si="200"/>
        <v>70.7755069391673</v>
      </c>
      <c r="P241" s="1">
        <f t="shared" si="201"/>
        <v>169.7342793544797</v>
      </c>
      <c r="Q241" s="1">
        <f t="shared" ref="Q241:R241" si="246">AVERAGE(O230:O241)</f>
        <v>80.582330120385549</v>
      </c>
      <c r="R241" s="1">
        <f t="shared" si="246"/>
        <v>108.01219625301428</v>
      </c>
    </row>
    <row r="242" spans="1:18" x14ac:dyDescent="0.3">
      <c r="A242" s="5">
        <v>41487</v>
      </c>
      <c r="B242" s="2">
        <v>1721.3</v>
      </c>
      <c r="C242" s="2">
        <v>2740.0929999999998</v>
      </c>
      <c r="D242" s="2">
        <f t="shared" si="198"/>
        <v>-1018.7929999999999</v>
      </c>
      <c r="F242" s="2">
        <f t="shared" si="212"/>
        <v>20395.099999999995</v>
      </c>
      <c r="G242" s="2">
        <f t="shared" si="213"/>
        <v>41877.218000000001</v>
      </c>
      <c r="H242" s="2">
        <f t="shared" si="214"/>
        <v>-21482.118000000006</v>
      </c>
      <c r="J242" s="1">
        <f>100*(F242/BC!F243)</f>
        <v>8.5464953045839476</v>
      </c>
      <c r="K242" s="1">
        <f>100*(G242/BC!G243)</f>
        <v>17.733319032813039</v>
      </c>
      <c r="M242" s="1">
        <v>100.26</v>
      </c>
      <c r="N242" s="1">
        <v>129.72</v>
      </c>
      <c r="O242" s="1">
        <f t="shared" si="200"/>
        <v>80.198376194856621</v>
      </c>
      <c r="P242" s="1">
        <f t="shared" si="201"/>
        <v>90.233722871452429</v>
      </c>
      <c r="Q242" s="1">
        <f t="shared" ref="Q242:R242" si="247">AVERAGE(O231:O242)</f>
        <v>75.843565438813997</v>
      </c>
      <c r="R242" s="1">
        <f t="shared" si="247"/>
        <v>111.02821832684104</v>
      </c>
    </row>
    <row r="243" spans="1:18" x14ac:dyDescent="0.3">
      <c r="A243" s="5">
        <v>41518</v>
      </c>
      <c r="B243" s="2">
        <v>2410.1</v>
      </c>
      <c r="C243" s="2">
        <v>2744.462</v>
      </c>
      <c r="D243" s="2">
        <f t="shared" si="198"/>
        <v>-334.36200000000008</v>
      </c>
      <c r="F243" s="2">
        <f t="shared" si="212"/>
        <v>20606.899999999998</v>
      </c>
      <c r="G243" s="2">
        <f t="shared" si="213"/>
        <v>42240.027999999998</v>
      </c>
      <c r="H243" s="2">
        <f t="shared" si="214"/>
        <v>-21633.128000000001</v>
      </c>
      <c r="J243" s="1">
        <f>100*(F243/BC!F244)</f>
        <v>8.6045252163877191</v>
      </c>
      <c r="K243" s="1">
        <f>100*(G243/BC!G244)</f>
        <v>17.78053813714326</v>
      </c>
      <c r="M243" s="1">
        <v>134.32</v>
      </c>
      <c r="N243" s="1">
        <v>126.48</v>
      </c>
      <c r="O243" s="1">
        <f t="shared" si="200"/>
        <v>107.44310682718074</v>
      </c>
      <c r="P243" s="1">
        <f t="shared" si="201"/>
        <v>87.979966611018369</v>
      </c>
      <c r="Q243" s="1">
        <f t="shared" ref="Q243:R243" si="248">AVERAGE(O232:O243)</f>
        <v>76.795451212521158</v>
      </c>
      <c r="R243" s="1">
        <f t="shared" si="248"/>
        <v>111.68672324244113</v>
      </c>
    </row>
    <row r="244" spans="1:18" x14ac:dyDescent="0.3">
      <c r="A244" s="5">
        <v>41548</v>
      </c>
      <c r="B244" s="2">
        <v>1592.8</v>
      </c>
      <c r="C244" s="2">
        <v>4203.442</v>
      </c>
      <c r="D244" s="2">
        <f t="shared" si="198"/>
        <v>-2610.6419999999998</v>
      </c>
      <c r="F244" s="2">
        <f t="shared" si="212"/>
        <v>20664.599999999999</v>
      </c>
      <c r="G244" s="2">
        <f t="shared" si="213"/>
        <v>44070.747000000003</v>
      </c>
      <c r="H244" s="2">
        <f t="shared" si="214"/>
        <v>-23406.147000000004</v>
      </c>
      <c r="J244" s="1">
        <f>100*(F244/BC!F245)</f>
        <v>8.5906775729296747</v>
      </c>
      <c r="K244" s="1">
        <f>100*(G244/BC!G245)</f>
        <v>18.324536104268912</v>
      </c>
      <c r="M244" s="1">
        <v>90.86</v>
      </c>
      <c r="N244" s="1">
        <v>193.76</v>
      </c>
      <c r="O244" s="1">
        <f t="shared" si="200"/>
        <v>72.679278486581609</v>
      </c>
      <c r="P244" s="1">
        <f t="shared" si="201"/>
        <v>134.78018920422929</v>
      </c>
      <c r="Q244" s="1">
        <f t="shared" ref="Q244:R244" si="249">AVERAGE(O233:O244)</f>
        <v>77.230732312122541</v>
      </c>
      <c r="R244" s="1">
        <f t="shared" si="249"/>
        <v>116.74028473381564</v>
      </c>
    </row>
    <row r="245" spans="1:18" x14ac:dyDescent="0.3">
      <c r="A245" s="5">
        <v>41579</v>
      </c>
      <c r="B245" s="2">
        <v>2028.3</v>
      </c>
      <c r="C245" s="2">
        <v>2914.4679999999998</v>
      </c>
      <c r="D245" s="2">
        <f t="shared" si="198"/>
        <v>-886.16799999999989</v>
      </c>
      <c r="F245" s="2">
        <f t="shared" si="212"/>
        <v>20404.3</v>
      </c>
      <c r="G245" s="2">
        <f t="shared" si="213"/>
        <v>42407.168000000005</v>
      </c>
      <c r="H245" s="2">
        <f t="shared" si="214"/>
        <v>-22002.868000000006</v>
      </c>
      <c r="J245" s="1">
        <f>100*(F245/BC!F246)</f>
        <v>8.4687564591788203</v>
      </c>
      <c r="K245" s="1">
        <f>100*(G245/BC!G246)</f>
        <v>17.746703530550541</v>
      </c>
      <c r="M245" s="1">
        <v>116.35</v>
      </c>
      <c r="N245" s="1">
        <v>134.21</v>
      </c>
      <c r="O245" s="1">
        <f t="shared" si="200"/>
        <v>93.068831740191172</v>
      </c>
      <c r="P245" s="1">
        <f t="shared" si="201"/>
        <v>93.356983861992219</v>
      </c>
      <c r="Q245" s="1">
        <f t="shared" ref="Q245:R245" si="250">AVERAGE(O234:O245)</f>
        <v>76.894772627284723</v>
      </c>
      <c r="R245" s="1">
        <f t="shared" si="250"/>
        <v>112.49710165089967</v>
      </c>
    </row>
    <row r="246" spans="1:18" x14ac:dyDescent="0.3">
      <c r="A246" s="5">
        <v>41609</v>
      </c>
      <c r="B246" s="2">
        <v>2302.5</v>
      </c>
      <c r="C246" s="2">
        <v>3278.8409999999999</v>
      </c>
      <c r="D246" s="2">
        <f t="shared" si="198"/>
        <v>-976.34099999999989</v>
      </c>
      <c r="F246" s="2">
        <f t="shared" si="212"/>
        <v>19657.3</v>
      </c>
      <c r="G246" s="2">
        <f t="shared" si="213"/>
        <v>42780.168000000005</v>
      </c>
      <c r="H246" s="2">
        <f t="shared" si="214"/>
        <v>-23122.868000000006</v>
      </c>
      <c r="J246" s="1">
        <f>100*(F246/BC!F247)</f>
        <v>8.121720239784791</v>
      </c>
      <c r="K246" s="1">
        <f>100*(G246/BC!G247)</f>
        <v>17.851154702289477</v>
      </c>
      <c r="M246" s="1">
        <v>132.72</v>
      </c>
      <c r="N246" s="1">
        <v>147.84</v>
      </c>
      <c r="O246" s="1">
        <f t="shared" si="200"/>
        <v>106.16326040875094</v>
      </c>
      <c r="P246" s="1">
        <f t="shared" si="201"/>
        <v>102.83806343906511</v>
      </c>
      <c r="Q246" s="1">
        <f t="shared" ref="Q246:R246" si="251">AVERAGE(O235:O246)</f>
        <v>74.753029636443628</v>
      </c>
      <c r="R246" s="1">
        <f t="shared" si="251"/>
        <v>113.59847430903358</v>
      </c>
    </row>
    <row r="247" spans="1:18" x14ac:dyDescent="0.3">
      <c r="A247" s="5">
        <v>41640</v>
      </c>
      <c r="B247" s="2">
        <v>1549.2</v>
      </c>
      <c r="C247" s="2">
        <v>3320.4740000000002</v>
      </c>
      <c r="D247" s="2">
        <f t="shared" si="198"/>
        <v>-1771.2740000000001</v>
      </c>
      <c r="F247" s="2">
        <f t="shared" si="212"/>
        <v>20301.2</v>
      </c>
      <c r="G247" s="2">
        <f t="shared" si="213"/>
        <v>41920.639999999999</v>
      </c>
      <c r="H247" s="2">
        <f t="shared" si="214"/>
        <v>-21619.439999999999</v>
      </c>
      <c r="J247" s="1">
        <f>100*(F247/BC!F248)</f>
        <v>8.3856926234637648</v>
      </c>
      <c r="K247" s="1">
        <f>100*(G247/BC!G248)</f>
        <v>17.486133545119209</v>
      </c>
      <c r="M247" s="1">
        <v>87.74</v>
      </c>
      <c r="N247" s="1">
        <v>153.47999999999999</v>
      </c>
      <c r="O247" s="1">
        <f t="shared" si="200"/>
        <v>70.183577970643526</v>
      </c>
      <c r="P247" s="1">
        <f t="shared" si="201"/>
        <v>106.76126878130216</v>
      </c>
      <c r="Q247" s="1">
        <f t="shared" ref="Q247:R247" si="252">AVERAGE(O236:O247)</f>
        <v>77.170072924582385</v>
      </c>
      <c r="R247" s="1">
        <f t="shared" si="252"/>
        <v>111.52731404192171</v>
      </c>
    </row>
    <row r="248" spans="1:18" x14ac:dyDescent="0.3">
      <c r="A248" s="5">
        <v>41671</v>
      </c>
      <c r="B248" s="2">
        <v>1266.5</v>
      </c>
      <c r="C248" s="2">
        <v>3850.5419999999999</v>
      </c>
      <c r="D248" s="2">
        <f t="shared" si="198"/>
        <v>-2584.0419999999999</v>
      </c>
      <c r="F248" s="2">
        <f t="shared" si="212"/>
        <v>20196.599999999999</v>
      </c>
      <c r="G248" s="2">
        <f t="shared" si="213"/>
        <v>42643.502</v>
      </c>
      <c r="H248" s="2">
        <f t="shared" si="214"/>
        <v>-22446.902000000002</v>
      </c>
      <c r="J248" s="1">
        <f>100*(F248/BC!F249)</f>
        <v>8.3292607938791914</v>
      </c>
      <c r="K248" s="1">
        <f>100*(G248/BC!G249)</f>
        <v>17.696546767233613</v>
      </c>
      <c r="M248" s="1">
        <v>75.849999999999994</v>
      </c>
      <c r="N248" s="1">
        <v>174.15</v>
      </c>
      <c r="O248" s="1">
        <f t="shared" si="200"/>
        <v>60.67271927368715</v>
      </c>
      <c r="P248" s="1">
        <f t="shared" si="201"/>
        <v>121.13939899833056</v>
      </c>
      <c r="Q248" s="1">
        <f t="shared" ref="Q248:R248" si="253">AVERAGE(O237:O248)</f>
        <v>77.172739271287455</v>
      </c>
      <c r="R248" s="1">
        <f t="shared" si="253"/>
        <v>113.40486458913001</v>
      </c>
    </row>
    <row r="249" spans="1:18" x14ac:dyDescent="0.3">
      <c r="A249" s="5">
        <v>41699</v>
      </c>
      <c r="B249" s="2">
        <v>1316.7</v>
      </c>
      <c r="C249" s="2">
        <v>2554.1559999999999</v>
      </c>
      <c r="D249" s="2">
        <f t="shared" si="198"/>
        <v>-1237.4559999999999</v>
      </c>
      <c r="F249" s="2">
        <f t="shared" si="212"/>
        <v>19704</v>
      </c>
      <c r="G249" s="2">
        <f t="shared" si="213"/>
        <v>41811.628000000004</v>
      </c>
      <c r="H249" s="2">
        <f t="shared" si="214"/>
        <v>-22107.628000000004</v>
      </c>
      <c r="J249" s="1">
        <f>100*(F249/BC!F250)</f>
        <v>8.1832238097591521</v>
      </c>
      <c r="K249" s="1">
        <f>100*(G249/BC!G250)</f>
        <v>17.47102367420819</v>
      </c>
      <c r="M249" s="1">
        <v>75.16</v>
      </c>
      <c r="N249" s="1">
        <v>115.43</v>
      </c>
      <c r="O249" s="1">
        <f t="shared" si="200"/>
        <v>60.120785505739313</v>
      </c>
      <c r="P249" s="1">
        <f t="shared" si="201"/>
        <v>80.293544796883694</v>
      </c>
      <c r="Q249" s="1">
        <f t="shared" ref="Q249:R249" si="254">AVERAGE(O238:O249)</f>
        <v>75.733578637230195</v>
      </c>
      <c r="R249" s="1">
        <f t="shared" si="254"/>
        <v>111.34761639769987</v>
      </c>
    </row>
    <row r="250" spans="1:18" x14ac:dyDescent="0.3">
      <c r="A250" s="5">
        <v>41730</v>
      </c>
      <c r="B250" s="2">
        <v>1551.2</v>
      </c>
      <c r="C250" s="2">
        <v>3382.5349999999999</v>
      </c>
      <c r="D250" s="2">
        <f t="shared" si="198"/>
        <v>-1831.3349999999998</v>
      </c>
      <c r="F250" s="2">
        <f t="shared" si="212"/>
        <v>20038.2</v>
      </c>
      <c r="G250" s="2">
        <f t="shared" si="213"/>
        <v>40886.245999999999</v>
      </c>
      <c r="H250" s="2">
        <f t="shared" si="214"/>
        <v>-20848.045999999998</v>
      </c>
      <c r="J250" s="1">
        <f>100*(F250/BC!F251)</f>
        <v>8.3534928782577502</v>
      </c>
      <c r="K250" s="1">
        <f>100*(G250/BC!G251)</f>
        <v>17.258366697014743</v>
      </c>
      <c r="M250" s="1">
        <v>86.79</v>
      </c>
      <c r="N250" s="1">
        <v>154.44</v>
      </c>
      <c r="O250" s="1">
        <f t="shared" si="200"/>
        <v>69.423669159700836</v>
      </c>
      <c r="P250" s="1">
        <f t="shared" si="201"/>
        <v>107.42904841402338</v>
      </c>
      <c r="Q250" s="1">
        <f t="shared" ref="Q250:R250" si="255">AVERAGE(O239:O250)</f>
        <v>76.979429135170449</v>
      </c>
      <c r="R250" s="1">
        <f t="shared" si="255"/>
        <v>109.34775551845671</v>
      </c>
    </row>
    <row r="251" spans="1:18" x14ac:dyDescent="0.3">
      <c r="A251" s="5">
        <v>41760</v>
      </c>
      <c r="B251" s="2">
        <v>1834.5</v>
      </c>
      <c r="C251" s="2">
        <v>3686.895</v>
      </c>
      <c r="D251" s="2">
        <f t="shared" si="198"/>
        <v>-1852.395</v>
      </c>
      <c r="F251" s="2">
        <f t="shared" si="212"/>
        <v>20281.400000000001</v>
      </c>
      <c r="G251" s="2">
        <f t="shared" si="213"/>
        <v>40149.841999999997</v>
      </c>
      <c r="H251" s="2">
        <f t="shared" si="214"/>
        <v>-19868.441999999995</v>
      </c>
      <c r="J251" s="1">
        <f>100*(F251/BC!F252)</f>
        <v>8.492774730463049</v>
      </c>
      <c r="K251" s="1">
        <f>100*(G251/BC!G252)</f>
        <v>17.020518058789854</v>
      </c>
      <c r="M251" s="1">
        <v>105.33</v>
      </c>
      <c r="N251" s="1">
        <v>165.73</v>
      </c>
      <c r="O251" s="1">
        <f t="shared" si="200"/>
        <v>84.253889533256014</v>
      </c>
      <c r="P251" s="1">
        <f t="shared" si="201"/>
        <v>115.28241513633834</v>
      </c>
      <c r="Q251" s="1">
        <f t="shared" ref="Q251:R251" si="256">AVERAGE(O240:O251)</f>
        <v>77.78133290671785</v>
      </c>
      <c r="R251" s="1">
        <f t="shared" si="256"/>
        <v>107.24529308106104</v>
      </c>
    </row>
    <row r="252" spans="1:18" x14ac:dyDescent="0.3">
      <c r="A252" s="5">
        <v>41791</v>
      </c>
      <c r="B252" s="2">
        <v>2162.1</v>
      </c>
      <c r="C252" s="2">
        <v>3571.4760000000001</v>
      </c>
      <c r="D252" s="2">
        <f t="shared" si="198"/>
        <v>-1409.3760000000002</v>
      </c>
      <c r="F252" s="2">
        <f t="shared" si="212"/>
        <v>21197.8</v>
      </c>
      <c r="G252" s="2">
        <f t="shared" si="213"/>
        <v>41353.392</v>
      </c>
      <c r="H252" s="2">
        <f t="shared" si="214"/>
        <v>-20155.592000000001</v>
      </c>
      <c r="J252" s="1">
        <f>100*(F252/BC!F253)</f>
        <v>8.901383846930699</v>
      </c>
      <c r="K252" s="1">
        <f>100*(G252/BC!G253)</f>
        <v>17.583556489055972</v>
      </c>
      <c r="M252" s="1">
        <v>123.49</v>
      </c>
      <c r="N252" s="1">
        <v>165.37</v>
      </c>
      <c r="O252" s="1">
        <f t="shared" si="200"/>
        <v>98.780146382434111</v>
      </c>
      <c r="P252" s="1">
        <f t="shared" si="201"/>
        <v>115.0319977740679</v>
      </c>
      <c r="Q252" s="1">
        <f t="shared" ref="Q252:R252" si="257">AVERAGE(O241:O252)</f>
        <v>81.146929035182438</v>
      </c>
      <c r="R252" s="1">
        <f t="shared" si="257"/>
        <v>110.40507327026525</v>
      </c>
    </row>
    <row r="253" spans="1:18" x14ac:dyDescent="0.3">
      <c r="A253" s="5">
        <v>41821</v>
      </c>
      <c r="B253" s="2">
        <v>3080.8</v>
      </c>
      <c r="C253" s="2">
        <v>4645.5230000000001</v>
      </c>
      <c r="D253" s="2">
        <f t="shared" si="198"/>
        <v>-1564.723</v>
      </c>
      <c r="F253" s="2">
        <f t="shared" si="212"/>
        <v>22816</v>
      </c>
      <c r="G253" s="2">
        <f t="shared" si="213"/>
        <v>40892.906999999999</v>
      </c>
      <c r="H253" s="2">
        <f t="shared" si="214"/>
        <v>-18076.906999999999</v>
      </c>
      <c r="J253" s="1">
        <f>100*(F253/BC!F254)</f>
        <v>9.4925149090231322</v>
      </c>
      <c r="K253" s="1">
        <f>100*(G253/BC!G254)</f>
        <v>17.480833056330912</v>
      </c>
      <c r="M253" s="1">
        <v>172.45</v>
      </c>
      <c r="N253" s="1">
        <v>212.83</v>
      </c>
      <c r="O253" s="1">
        <f t="shared" si="200"/>
        <v>137.94344678638564</v>
      </c>
      <c r="P253" s="1">
        <f t="shared" si="201"/>
        <v>148.04535336672234</v>
      </c>
      <c r="Q253" s="1">
        <f t="shared" ref="Q253:R253" si="258">AVERAGE(O242:O253)</f>
        <v>86.744257355783972</v>
      </c>
      <c r="R253" s="1">
        <f t="shared" si="258"/>
        <v>108.59766277128547</v>
      </c>
    </row>
    <row r="254" spans="1:18" x14ac:dyDescent="0.3">
      <c r="A254" s="5">
        <v>41852</v>
      </c>
      <c r="B254" s="2">
        <v>1987.5</v>
      </c>
      <c r="C254" s="2">
        <v>3346.8960000000002</v>
      </c>
      <c r="D254" s="2">
        <f t="shared" si="198"/>
        <v>-1359.3960000000002</v>
      </c>
      <c r="F254" s="2">
        <f t="shared" si="212"/>
        <v>23082.2</v>
      </c>
      <c r="G254" s="2">
        <f t="shared" si="213"/>
        <v>41499.71</v>
      </c>
      <c r="H254" s="2">
        <f t="shared" si="214"/>
        <v>-18417.509999999998</v>
      </c>
      <c r="J254" s="1">
        <f>100*(F254/BC!F255)</f>
        <v>9.6418043493425785</v>
      </c>
      <c r="K254" s="1">
        <f>100*(G254/BC!G255)</f>
        <v>17.808628411995052</v>
      </c>
      <c r="M254" s="1">
        <v>113.12</v>
      </c>
      <c r="N254" s="1">
        <v>150.96</v>
      </c>
      <c r="O254" s="1">
        <f t="shared" si="200"/>
        <v>90.485141782986048</v>
      </c>
      <c r="P254" s="1">
        <f t="shared" si="201"/>
        <v>105.00834724540903</v>
      </c>
      <c r="Q254" s="1">
        <f t="shared" ref="Q254:R254" si="259">AVERAGE(O243:O254)</f>
        <v>87.601487821461419</v>
      </c>
      <c r="R254" s="1">
        <f t="shared" si="259"/>
        <v>109.82888146911519</v>
      </c>
    </row>
    <row r="255" spans="1:18" x14ac:dyDescent="0.3">
      <c r="A255" s="5">
        <v>41883</v>
      </c>
      <c r="B255" s="2">
        <v>1814.5</v>
      </c>
      <c r="C255" s="2">
        <v>4210.1440000000002</v>
      </c>
      <c r="D255" s="2">
        <f t="shared" si="198"/>
        <v>-2395.6440000000002</v>
      </c>
      <c r="F255" s="2">
        <f t="shared" si="212"/>
        <v>22486.600000000002</v>
      </c>
      <c r="G255" s="2">
        <f t="shared" si="213"/>
        <v>42965.392</v>
      </c>
      <c r="H255" s="2">
        <f t="shared" si="214"/>
        <v>-20478.791999999998</v>
      </c>
      <c r="J255" s="1">
        <f>100*(F255/BC!F256)</f>
        <v>9.4416769677263321</v>
      </c>
      <c r="K255" s="1">
        <f>100*(G255/BC!G256)</f>
        <v>18.304182022026925</v>
      </c>
      <c r="M255" s="1">
        <v>109.78</v>
      </c>
      <c r="N255" s="1">
        <v>196.07</v>
      </c>
      <c r="O255" s="1">
        <f t="shared" si="200"/>
        <v>87.813462384513855</v>
      </c>
      <c r="P255" s="1">
        <f t="shared" si="201"/>
        <v>136.38703394546468</v>
      </c>
      <c r="Q255" s="1">
        <f t="shared" ref="Q255:R255" si="260">AVERAGE(O244:O255)</f>
        <v>85.965684117905838</v>
      </c>
      <c r="R255" s="1">
        <f t="shared" si="260"/>
        <v>113.86280374698572</v>
      </c>
    </row>
    <row r="256" spans="1:18" x14ac:dyDescent="0.3">
      <c r="A256" s="5">
        <v>41913</v>
      </c>
      <c r="B256" s="2">
        <v>1586.4</v>
      </c>
      <c r="C256" s="2">
        <v>2785.68</v>
      </c>
      <c r="D256" s="2">
        <f t="shared" si="198"/>
        <v>-1199.2799999999997</v>
      </c>
      <c r="F256" s="2">
        <f t="shared" si="212"/>
        <v>22480.200000000004</v>
      </c>
      <c r="G256" s="2">
        <f t="shared" si="213"/>
        <v>41547.629999999997</v>
      </c>
      <c r="H256" s="2">
        <f t="shared" si="214"/>
        <v>-19067.429999999993</v>
      </c>
      <c r="J256" s="1">
        <f>100*(F256/BC!F257)</f>
        <v>9.6204163275157732</v>
      </c>
      <c r="K256" s="1">
        <f>100*(G256/BC!G257)</f>
        <v>17.971409321489858</v>
      </c>
      <c r="M256" s="1">
        <v>99.56</v>
      </c>
      <c r="N256" s="1">
        <v>137.86000000000001</v>
      </c>
      <c r="O256" s="1">
        <f t="shared" si="200"/>
        <v>79.638443386793583</v>
      </c>
      <c r="P256" s="1">
        <f t="shared" si="201"/>
        <v>95.89593767390096</v>
      </c>
      <c r="Q256" s="1">
        <f t="shared" ref="Q256:R256" si="261">AVERAGE(O245:O256)</f>
        <v>86.545614526256841</v>
      </c>
      <c r="R256" s="1">
        <f t="shared" si="261"/>
        <v>110.62244945279171</v>
      </c>
    </row>
    <row r="257" spans="1:18" x14ac:dyDescent="0.3">
      <c r="A257" s="5">
        <v>41944</v>
      </c>
      <c r="B257" s="2">
        <v>1617</v>
      </c>
      <c r="C257" s="2">
        <v>3199.4520000000002</v>
      </c>
      <c r="D257" s="2">
        <f t="shared" si="198"/>
        <v>-1582.4520000000002</v>
      </c>
      <c r="F257" s="2">
        <f t="shared" si="212"/>
        <v>22068.9</v>
      </c>
      <c r="G257" s="2">
        <f t="shared" si="213"/>
        <v>41832.614000000001</v>
      </c>
      <c r="H257" s="2">
        <f t="shared" si="214"/>
        <v>-19763.714</v>
      </c>
      <c r="J257" s="1">
        <f>100*(F257/BC!F258)</f>
        <v>9.6600178327477355</v>
      </c>
      <c r="K257" s="1">
        <f>100*(G257/BC!G258)</f>
        <v>18.177242099291348</v>
      </c>
      <c r="M257" s="1">
        <v>113.9</v>
      </c>
      <c r="N257" s="1">
        <v>164.36</v>
      </c>
      <c r="O257" s="1">
        <f t="shared" si="200"/>
        <v>91.109066911970558</v>
      </c>
      <c r="P257" s="1">
        <f t="shared" si="201"/>
        <v>114.32943795214247</v>
      </c>
      <c r="Q257" s="1">
        <f t="shared" ref="Q257:R257" si="262">AVERAGE(O246:O257)</f>
        <v>86.382300790571819</v>
      </c>
      <c r="R257" s="1">
        <f t="shared" si="262"/>
        <v>112.37015396030422</v>
      </c>
    </row>
    <row r="258" spans="1:18" x14ac:dyDescent="0.3">
      <c r="A258" s="5">
        <v>41974</v>
      </c>
      <c r="B258" s="2">
        <v>1719</v>
      </c>
      <c r="C258" s="2">
        <v>3820.2190000000001</v>
      </c>
      <c r="D258" s="2">
        <f t="shared" si="198"/>
        <v>-2101.2190000000001</v>
      </c>
      <c r="F258" s="2">
        <f t="shared" si="212"/>
        <v>21485.4</v>
      </c>
      <c r="G258" s="2">
        <f t="shared" si="213"/>
        <v>42373.991999999991</v>
      </c>
      <c r="H258" s="2">
        <f t="shared" si="214"/>
        <v>-20888.59199999999</v>
      </c>
      <c r="J258" s="1">
        <f>100*(F258/BC!F259)</f>
        <v>9.5447778798060074</v>
      </c>
      <c r="K258" s="1">
        <f>100*(G258/BC!G259)</f>
        <v>18.49285708786822</v>
      </c>
      <c r="M258" s="1">
        <v>137.61000000000001</v>
      </c>
      <c r="N258" s="1">
        <v>206.64</v>
      </c>
      <c r="O258" s="1">
        <f t="shared" si="200"/>
        <v>110.074791025077</v>
      </c>
      <c r="P258" s="1">
        <f t="shared" si="201"/>
        <v>143.73956594323874</v>
      </c>
      <c r="Q258" s="1">
        <f t="shared" ref="Q258:R258" si="263">AVERAGE(O247:O258)</f>
        <v>86.708261675265646</v>
      </c>
      <c r="R258" s="1">
        <f t="shared" si="263"/>
        <v>115.77861250231869</v>
      </c>
    </row>
    <row r="259" spans="1:18" x14ac:dyDescent="0.3">
      <c r="A259" s="5">
        <v>42005</v>
      </c>
      <c r="B259" s="2">
        <v>1438.6</v>
      </c>
      <c r="C259" s="2">
        <v>2354.7240000000002</v>
      </c>
      <c r="D259" s="2">
        <f t="shared" si="198"/>
        <v>-916.12400000000025</v>
      </c>
      <c r="F259" s="2">
        <f t="shared" si="212"/>
        <v>21374.799999999999</v>
      </c>
      <c r="G259" s="2">
        <f t="shared" si="213"/>
        <v>41408.241999999998</v>
      </c>
      <c r="H259" s="2">
        <f t="shared" si="214"/>
        <v>-20033.441999999999</v>
      </c>
      <c r="J259" s="1">
        <f>100*(F259/BC!F260)</f>
        <v>9.5946249846821203</v>
      </c>
      <c r="K259" s="1">
        <f>100*(G259/BC!G260)</f>
        <v>18.329001674229076</v>
      </c>
      <c r="M259" s="1">
        <v>145.22999999999999</v>
      </c>
      <c r="N259" s="1">
        <v>134.82</v>
      </c>
      <c r="O259" s="1">
        <f t="shared" si="200"/>
        <v>116.17005959284884</v>
      </c>
      <c r="P259" s="1">
        <f t="shared" si="201"/>
        <v>93.781302170283809</v>
      </c>
      <c r="Q259" s="1">
        <f t="shared" ref="Q259:R259" si="264">AVERAGE(O248:O259)</f>
        <v>90.540468477116079</v>
      </c>
      <c r="R259" s="1">
        <f t="shared" si="264"/>
        <v>114.69694861806717</v>
      </c>
    </row>
    <row r="260" spans="1:18" x14ac:dyDescent="0.3">
      <c r="A260" s="5">
        <v>42036</v>
      </c>
      <c r="B260" s="2">
        <v>814.3</v>
      </c>
      <c r="C260" s="2">
        <v>2800.085</v>
      </c>
      <c r="D260" s="2">
        <f t="shared" si="198"/>
        <v>-1985.7850000000001</v>
      </c>
      <c r="F260" s="2">
        <f t="shared" si="212"/>
        <v>20922.599999999995</v>
      </c>
      <c r="G260" s="2">
        <f t="shared" si="213"/>
        <v>40357.785000000003</v>
      </c>
      <c r="H260" s="2">
        <f t="shared" si="214"/>
        <v>-19435.185000000009</v>
      </c>
      <c r="J260" s="1">
        <f>100*(F260/BC!F261)</f>
        <v>9.5564346504684199</v>
      </c>
      <c r="K260" s="1">
        <f>100*(G260/BC!G261)</f>
        <v>18.115054649377559</v>
      </c>
      <c r="M260" s="1">
        <v>103.75</v>
      </c>
      <c r="N260" s="1">
        <v>185.4</v>
      </c>
      <c r="O260" s="1">
        <f t="shared" si="200"/>
        <v>82.990041195056591</v>
      </c>
      <c r="P260" s="1">
        <f t="shared" si="201"/>
        <v>128.96494156928213</v>
      </c>
      <c r="Q260" s="1">
        <f t="shared" ref="Q260:R260" si="265">AVERAGE(O249:O260)</f>
        <v>92.400245303896881</v>
      </c>
      <c r="R260" s="1">
        <f t="shared" si="265"/>
        <v>115.34907716564646</v>
      </c>
    </row>
    <row r="261" spans="1:18" x14ac:dyDescent="0.3">
      <c r="A261" s="5">
        <v>42064</v>
      </c>
      <c r="B261" s="2">
        <v>1032.7</v>
      </c>
      <c r="C261" s="2">
        <v>2087.1129999999998</v>
      </c>
      <c r="D261" s="2">
        <f t="shared" si="198"/>
        <v>-1054.4129999999998</v>
      </c>
      <c r="F261" s="2">
        <f t="shared" si="212"/>
        <v>20638.599999999999</v>
      </c>
      <c r="G261" s="2">
        <f t="shared" si="213"/>
        <v>39890.741999999998</v>
      </c>
      <c r="H261" s="2">
        <f t="shared" si="214"/>
        <v>-19252.142</v>
      </c>
      <c r="J261" s="1">
        <f>100*(F261/BC!F262)</f>
        <v>9.4547483556142744</v>
      </c>
      <c r="K261" s="1">
        <f>100*(G261/BC!G262)</f>
        <v>17.985457479375324</v>
      </c>
      <c r="M261" s="1">
        <v>113.93</v>
      </c>
      <c r="N261" s="1">
        <v>162.63999999999999</v>
      </c>
      <c r="O261" s="1">
        <f t="shared" si="200"/>
        <v>91.133064032316128</v>
      </c>
      <c r="P261" s="1">
        <f t="shared" si="201"/>
        <v>113.13299944351697</v>
      </c>
      <c r="Q261" s="1">
        <f t="shared" ref="Q261:R261" si="266">AVERAGE(O250:O261)</f>
        <v>94.984601847778265</v>
      </c>
      <c r="R261" s="1">
        <f t="shared" si="266"/>
        <v>118.08569838619927</v>
      </c>
    </row>
    <row r="262" spans="1:18" x14ac:dyDescent="0.3">
      <c r="A262" s="5">
        <v>42095</v>
      </c>
      <c r="B262" s="2">
        <v>1206.9000000000001</v>
      </c>
      <c r="C262" s="2">
        <v>1744.1880000000001</v>
      </c>
      <c r="D262" s="2">
        <f t="shared" si="198"/>
        <v>-537.28800000000001</v>
      </c>
      <c r="F262" s="2">
        <f t="shared" si="212"/>
        <v>20294.3</v>
      </c>
      <c r="G262" s="2">
        <f t="shared" si="213"/>
        <v>38252.395000000004</v>
      </c>
      <c r="H262" s="2">
        <f t="shared" si="214"/>
        <v>-17958.095000000005</v>
      </c>
      <c r="J262" s="1">
        <f>100*(F262/BC!F263)</f>
        <v>9.4957154340760788</v>
      </c>
      <c r="K262" s="1">
        <f>100*(G262/BC!G263)</f>
        <v>17.608156508067772</v>
      </c>
      <c r="M262" s="1">
        <v>137.69</v>
      </c>
      <c r="N262" s="1">
        <v>137.38</v>
      </c>
      <c r="O262" s="1">
        <f t="shared" si="200"/>
        <v>110.13878334599848</v>
      </c>
      <c r="P262" s="1">
        <f t="shared" si="201"/>
        <v>95.56204785754035</v>
      </c>
      <c r="Q262" s="1">
        <f t="shared" ref="Q262:R262" si="267">AVERAGE(O251:O262)</f>
        <v>98.377528029969753</v>
      </c>
      <c r="R262" s="1">
        <f t="shared" si="267"/>
        <v>117.09678167315899</v>
      </c>
    </row>
    <row r="263" spans="1:18" x14ac:dyDescent="0.3">
      <c r="A263" s="5">
        <v>42125</v>
      </c>
      <c r="B263" s="2">
        <v>1420.6</v>
      </c>
      <c r="C263" s="2">
        <v>1686.873</v>
      </c>
      <c r="D263" s="2">
        <f t="shared" ref="D263:D269" si="268">B263-C263</f>
        <v>-266.27300000000014</v>
      </c>
      <c r="F263" s="2">
        <f t="shared" si="212"/>
        <v>19880.399999999998</v>
      </c>
      <c r="G263" s="2">
        <f t="shared" si="213"/>
        <v>36252.373</v>
      </c>
      <c r="H263" s="2">
        <f t="shared" si="214"/>
        <v>-16371.973000000002</v>
      </c>
      <c r="J263" s="1">
        <f>100*(F263/BC!F264)</f>
        <v>9.4786964861348242</v>
      </c>
      <c r="K263" s="1">
        <f>100*(G263/BC!G264)</f>
        <v>17.16412688937443</v>
      </c>
      <c r="M263" s="1">
        <v>143.26</v>
      </c>
      <c r="N263" s="1">
        <v>135.19</v>
      </c>
      <c r="O263" s="1">
        <f t="shared" si="200"/>
        <v>114.59424869015719</v>
      </c>
      <c r="P263" s="1">
        <f t="shared" si="201"/>
        <v>94.038675570395114</v>
      </c>
      <c r="Q263" s="1">
        <f t="shared" ref="Q263:R263" si="269">AVERAGE(O252:O263)</f>
        <v>100.90589129304483</v>
      </c>
      <c r="R263" s="1">
        <f t="shared" si="269"/>
        <v>115.3264700426637</v>
      </c>
    </row>
    <row r="264" spans="1:18" x14ac:dyDescent="0.3">
      <c r="A264" s="5">
        <v>42156</v>
      </c>
      <c r="B264" s="2">
        <v>1748.9</v>
      </c>
      <c r="C264" s="2">
        <v>2102.69</v>
      </c>
      <c r="D264" s="2">
        <f t="shared" si="268"/>
        <v>-353.78999999999996</v>
      </c>
      <c r="F264" s="2">
        <f t="shared" si="212"/>
        <v>19467.2</v>
      </c>
      <c r="G264" s="2">
        <f t="shared" si="213"/>
        <v>34783.587</v>
      </c>
      <c r="H264" s="2">
        <f t="shared" si="214"/>
        <v>-15316.386999999999</v>
      </c>
      <c r="J264" s="1">
        <f>100*(F264/BC!F265)</f>
        <v>9.3189397953942397</v>
      </c>
      <c r="K264" s="1">
        <f>100*(G264/BC!G265)</f>
        <v>16.707289420150026</v>
      </c>
      <c r="M264" s="1">
        <v>174.59</v>
      </c>
      <c r="N264" s="1">
        <v>164.56</v>
      </c>
      <c r="O264" s="1">
        <f t="shared" ref="O264:O268" si="270">100*M264/AVERAGE(M$211:M$222)</f>
        <v>139.65524137103549</v>
      </c>
      <c r="P264" s="1">
        <f t="shared" ref="P264:P268" si="271">100*N264/AVERAGE(N$211:N$222)</f>
        <v>114.46855870895938</v>
      </c>
      <c r="Q264" s="1">
        <f t="shared" ref="Q264:R264" si="272">AVERAGE(O253:O264)</f>
        <v>104.31214920876162</v>
      </c>
      <c r="R264" s="1">
        <f t="shared" si="272"/>
        <v>115.27951678723799</v>
      </c>
    </row>
    <row r="265" spans="1:18" x14ac:dyDescent="0.3">
      <c r="A265" s="5">
        <v>42186</v>
      </c>
      <c r="B265" s="2">
        <v>1406.1</v>
      </c>
      <c r="C265" s="2">
        <v>1770.0160000000001</v>
      </c>
      <c r="D265" s="2">
        <f t="shared" si="268"/>
        <v>-363.91600000000017</v>
      </c>
      <c r="F265" s="2">
        <f t="shared" si="212"/>
        <v>17792.5</v>
      </c>
      <c r="G265" s="2">
        <f t="shared" si="213"/>
        <v>31908.080000000002</v>
      </c>
      <c r="H265" s="2">
        <f t="shared" si="214"/>
        <v>-14115.580000000002</v>
      </c>
      <c r="J265" s="1">
        <f>100*(F265/BC!F266)</f>
        <v>8.7043963989702959</v>
      </c>
      <c r="K265" s="1">
        <f>100*(G265/BC!G266)</f>
        <v>15.727049605793624</v>
      </c>
      <c r="M265" s="1">
        <v>142.1</v>
      </c>
      <c r="N265" s="1">
        <v>135.79</v>
      </c>
      <c r="O265" s="1">
        <f t="shared" si="270"/>
        <v>113.66636003679558</v>
      </c>
      <c r="P265" s="1">
        <f t="shared" si="271"/>
        <v>94.456037840845866</v>
      </c>
      <c r="Q265" s="1">
        <f t="shared" ref="Q265:R265" si="273">AVERAGE(O254:O265)</f>
        <v>102.2890586462958</v>
      </c>
      <c r="R265" s="1">
        <f t="shared" si="273"/>
        <v>110.81374049341495</v>
      </c>
    </row>
    <row r="266" spans="1:18" x14ac:dyDescent="0.3">
      <c r="A266" s="5">
        <v>42217</v>
      </c>
      <c r="B266" s="2">
        <v>1415.3</v>
      </c>
      <c r="C266" s="2">
        <v>981.98800000000006</v>
      </c>
      <c r="D266" s="2">
        <f t="shared" si="268"/>
        <v>433.3119999999999</v>
      </c>
      <c r="F266" s="2">
        <f t="shared" si="212"/>
        <v>17220.3</v>
      </c>
      <c r="G266" s="2">
        <f t="shared" si="213"/>
        <v>29543.172000000002</v>
      </c>
      <c r="H266" s="2">
        <f t="shared" si="214"/>
        <v>-12322.872000000003</v>
      </c>
      <c r="J266" s="1">
        <f>100*(F266/BC!F267)</f>
        <v>8.6347460741923374</v>
      </c>
      <c r="K266" s="1">
        <f>100*(G266/BC!G267)</f>
        <v>15.044084389881347</v>
      </c>
      <c r="M266" s="1">
        <v>163.4</v>
      </c>
      <c r="N266" s="1">
        <v>77.88</v>
      </c>
      <c r="O266" s="1">
        <f t="shared" si="270"/>
        <v>130.70431548214214</v>
      </c>
      <c r="P266" s="1">
        <f t="shared" si="271"/>
        <v>54.173622704507515</v>
      </c>
      <c r="Q266" s="1">
        <f t="shared" ref="Q266:R266" si="274">AVERAGE(O255:O266)</f>
        <v>105.64065645455879</v>
      </c>
      <c r="R266" s="1">
        <f t="shared" si="274"/>
        <v>106.57751344833984</v>
      </c>
    </row>
    <row r="267" spans="1:18" x14ac:dyDescent="0.3">
      <c r="A267" s="5">
        <v>42248</v>
      </c>
      <c r="B267" s="2">
        <v>987.7</v>
      </c>
      <c r="C267" s="2">
        <v>1463.008</v>
      </c>
      <c r="D267" s="2">
        <f t="shared" si="268"/>
        <v>-475.30799999999999</v>
      </c>
      <c r="F267" s="2">
        <f t="shared" si="212"/>
        <v>16393.5</v>
      </c>
      <c r="G267" s="2">
        <f t="shared" si="213"/>
        <v>26796.036000000004</v>
      </c>
      <c r="H267" s="2">
        <f t="shared" si="214"/>
        <v>-10402.536000000004</v>
      </c>
      <c r="J267" s="1">
        <f>100*(F267/BC!F268)</f>
        <v>8.3656525244690307</v>
      </c>
      <c r="K267" s="1">
        <f>100*(G267/BC!G268)</f>
        <v>14.175932352770237</v>
      </c>
      <c r="M267" s="1">
        <v>130.71</v>
      </c>
      <c r="N267" s="1">
        <v>121.7</v>
      </c>
      <c r="O267" s="1">
        <f t="shared" si="270"/>
        <v>104.55545334559852</v>
      </c>
      <c r="P267" s="1">
        <f t="shared" si="271"/>
        <v>84.654980523094054</v>
      </c>
      <c r="Q267" s="1">
        <f t="shared" ref="Q267:R267" si="275">AVERAGE(O256:O267)</f>
        <v>107.03582236798252</v>
      </c>
      <c r="R267" s="1">
        <f t="shared" si="275"/>
        <v>102.26650899647562</v>
      </c>
    </row>
    <row r="268" spans="1:18" x14ac:dyDescent="0.3">
      <c r="A268" s="5">
        <v>42278</v>
      </c>
      <c r="B268" s="2">
        <v>1167.7</v>
      </c>
      <c r="C268" s="2">
        <v>2226.0639999999999</v>
      </c>
      <c r="D268" s="2">
        <f t="shared" si="268"/>
        <v>-1058.3639999999998</v>
      </c>
      <c r="F268" s="2">
        <f t="shared" si="212"/>
        <v>15974.800000000001</v>
      </c>
      <c r="G268" s="2">
        <f t="shared" si="213"/>
        <v>26236.42</v>
      </c>
      <c r="H268" s="2">
        <f t="shared" si="214"/>
        <v>-10261.619999999997</v>
      </c>
      <c r="J268" s="1">
        <f>100*(F268/BC!F269)</f>
        <v>8.2479868980572206</v>
      </c>
      <c r="K268" s="1">
        <f>100*(G268/BC!G269)</f>
        <v>14.292360969206811</v>
      </c>
      <c r="M268" s="1">
        <v>161.32</v>
      </c>
      <c r="N268" s="1">
        <v>180.54</v>
      </c>
      <c r="O268" s="1">
        <f t="shared" si="270"/>
        <v>129.04051513818342</v>
      </c>
      <c r="P268" s="1">
        <f t="shared" si="271"/>
        <v>125.58430717863106</v>
      </c>
      <c r="Q268" s="1">
        <f t="shared" ref="Q268:R268" si="276">AVERAGE(O257:O268)</f>
        <v>111.15266168059834</v>
      </c>
      <c r="R268" s="1">
        <f t="shared" si="276"/>
        <v>104.74053978853645</v>
      </c>
    </row>
    <row r="269" spans="1:18" x14ac:dyDescent="0.3">
      <c r="A269" s="5">
        <v>42309</v>
      </c>
      <c r="B269" s="2">
        <v>841.9</v>
      </c>
      <c r="C269" s="2">
        <v>1930.1610000000001</v>
      </c>
      <c r="D269" s="2">
        <f t="shared" si="268"/>
        <v>-1088.261</v>
      </c>
      <c r="F269" s="2">
        <f t="shared" ref="F269" si="277">SUM(B258:B269)</f>
        <v>15199.7</v>
      </c>
      <c r="G269" s="2">
        <f t="shared" ref="G269" si="278">SUM(C258:C269)</f>
        <v>24967.129000000001</v>
      </c>
      <c r="H269" s="2">
        <f t="shared" ref="H269" si="279">F269-G269</f>
        <v>-9767.4290000000001</v>
      </c>
      <c r="J269" s="1">
        <f>100*(F269/BC!F270)</f>
        <v>7.923034540421046</v>
      </c>
      <c r="K269" s="1">
        <f>100*(G269/BC!G270)</f>
        <v>14.018091784805081</v>
      </c>
      <c r="M269" s="1">
        <v>111.47</v>
      </c>
      <c r="N269" s="1">
        <v>175.78</v>
      </c>
      <c r="O269" s="1">
        <f t="shared" ref="O269" si="280">100*M269/AVERAGE(M$211:M$222)</f>
        <v>89.165300163980319</v>
      </c>
      <c r="P269" s="1">
        <f t="shared" ref="P269" si="281">100*N269/AVERAGE(N$211:N$222)</f>
        <v>122.27323316638844</v>
      </c>
      <c r="Q269" s="1">
        <f t="shared" ref="Q269" si="282">AVERAGE(O258:O269)</f>
        <v>110.99068111826581</v>
      </c>
      <c r="R269" s="1">
        <f t="shared" ref="R269" si="283">AVERAGE(P258:P269)</f>
        <v>105.40252272305695</v>
      </c>
    </row>
    <row r="271" spans="1:18" x14ac:dyDescent="0.3">
      <c r="B271" s="2"/>
      <c r="C271" s="2"/>
      <c r="D271" s="2"/>
    </row>
    <row r="272" spans="1:18" x14ac:dyDescent="0.3">
      <c r="B272" s="2"/>
      <c r="C272" s="2"/>
      <c r="D272" s="2"/>
    </row>
    <row r="273" spans="4:4" x14ac:dyDescent="0.3">
      <c r="D273" s="2"/>
    </row>
    <row r="274" spans="4:4" x14ac:dyDescent="0.3">
      <c r="D274" s="2"/>
    </row>
    <row r="275" spans="4:4" x14ac:dyDescent="0.3">
      <c r="D275" s="2"/>
    </row>
  </sheetData>
  <mergeCells count="10">
    <mergeCell ref="Q5:R5"/>
    <mergeCell ref="M4:R4"/>
    <mergeCell ref="O5:P5"/>
    <mergeCell ref="B5:D5"/>
    <mergeCell ref="F5:H5"/>
    <mergeCell ref="B4:D4"/>
    <mergeCell ref="F4:H4"/>
    <mergeCell ref="M5:N5"/>
    <mergeCell ref="J4:K4"/>
    <mergeCell ref="J5:K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9"/>
  <sheetViews>
    <sheetView workbookViewId="0">
      <pane xSplit="1" ySplit="5" topLeftCell="B46" activePane="bottomRight" state="frozen"/>
      <selection activeCell="AC113" sqref="AC113:AC269"/>
      <selection pane="topRight" activeCell="AC113" sqref="AC113:AC269"/>
      <selection pane="bottomLeft" activeCell="AC113" sqref="AC113:AC269"/>
      <selection pane="bottomRight" activeCell="Q265" sqref="Q265"/>
    </sheetView>
  </sheetViews>
  <sheetFormatPr defaultRowHeight="14.4" x14ac:dyDescent="0.3"/>
  <cols>
    <col min="4" max="4" width="5.109375" customWidth="1"/>
    <col min="7" max="7" width="5.109375" customWidth="1"/>
    <col min="10" max="10" width="5.109375" customWidth="1"/>
    <col min="14" max="14" width="5.109375" customWidth="1"/>
    <col min="15" max="17" width="8.88671875" customWidth="1"/>
    <col min="18" max="18" width="5.109375" customWidth="1"/>
    <col min="19" max="21" width="8.88671875" customWidth="1"/>
    <col min="22" max="22" width="5.109375" customWidth="1"/>
    <col min="23" max="25" width="8.88671875" customWidth="1"/>
    <col min="26" max="26" width="5.109375" customWidth="1"/>
    <col min="27" max="27" width="9.77734375" customWidth="1"/>
    <col min="30" max="30" width="5.109375" customWidth="1"/>
    <col min="33" max="33" width="5.109375" customWidth="1"/>
    <col min="37" max="37" width="5.109375" customWidth="1"/>
    <col min="40" max="40" width="5.109375" customWidth="1"/>
    <col min="43" max="43" width="5.109375" customWidth="1"/>
    <col min="46" max="46" width="5.109375" customWidth="1"/>
  </cols>
  <sheetData>
    <row r="1" spans="1:48" x14ac:dyDescent="0.3">
      <c r="A1" t="s">
        <v>76</v>
      </c>
    </row>
    <row r="2" spans="1:48" x14ac:dyDescent="0.3">
      <c r="A2" t="s">
        <v>77</v>
      </c>
    </row>
    <row r="4" spans="1:48" x14ac:dyDescent="0.3">
      <c r="B4" s="50" t="s">
        <v>81</v>
      </c>
      <c r="C4" s="50"/>
      <c r="D4" s="32"/>
      <c r="E4" s="50" t="s">
        <v>80</v>
      </c>
      <c r="F4" s="50"/>
      <c r="G4" s="32"/>
      <c r="H4" s="50" t="s">
        <v>79</v>
      </c>
      <c r="I4" s="50"/>
      <c r="J4" s="32"/>
      <c r="K4" s="50" t="s">
        <v>67</v>
      </c>
      <c r="L4" s="50"/>
      <c r="M4" s="50"/>
      <c r="N4" s="32"/>
      <c r="O4" s="50" t="s">
        <v>117</v>
      </c>
      <c r="P4" s="50"/>
      <c r="Q4" s="50"/>
      <c r="R4" s="34"/>
      <c r="S4" s="50" t="s">
        <v>116</v>
      </c>
      <c r="T4" s="50"/>
      <c r="U4" s="50"/>
      <c r="V4" s="34"/>
      <c r="W4" s="50" t="s">
        <v>118</v>
      </c>
      <c r="X4" s="50"/>
      <c r="Y4" s="50"/>
      <c r="Z4" s="34"/>
      <c r="AA4" s="50" t="s">
        <v>52</v>
      </c>
      <c r="AB4" s="50"/>
      <c r="AC4" s="50"/>
      <c r="AD4" s="32"/>
      <c r="AE4" s="50" t="s">
        <v>64</v>
      </c>
      <c r="AF4" s="50"/>
      <c r="AG4" s="32"/>
      <c r="AH4" s="50" t="s">
        <v>65</v>
      </c>
      <c r="AI4" s="50"/>
      <c r="AJ4" s="50"/>
      <c r="AK4" s="32"/>
      <c r="AL4" s="50" t="s">
        <v>66</v>
      </c>
      <c r="AM4" s="50"/>
      <c r="AO4" s="50" t="s">
        <v>78</v>
      </c>
      <c r="AP4" s="50"/>
      <c r="AR4" s="51" t="s">
        <v>121</v>
      </c>
      <c r="AS4" s="51"/>
      <c r="AU4" s="51" t="s">
        <v>122</v>
      </c>
      <c r="AV4" s="51"/>
    </row>
    <row r="5" spans="1:48" x14ac:dyDescent="0.3">
      <c r="B5" s="30" t="s">
        <v>61</v>
      </c>
      <c r="C5" s="30" t="s">
        <v>6</v>
      </c>
      <c r="D5" s="32"/>
      <c r="E5" s="26" t="s">
        <v>61</v>
      </c>
      <c r="F5" s="26" t="s">
        <v>6</v>
      </c>
      <c r="G5" s="32"/>
      <c r="H5" s="30" t="s">
        <v>61</v>
      </c>
      <c r="I5" s="30" t="s">
        <v>6</v>
      </c>
      <c r="J5" s="32"/>
      <c r="K5" s="30" t="s">
        <v>82</v>
      </c>
      <c r="L5" s="32" t="s">
        <v>61</v>
      </c>
      <c r="M5" s="30" t="s">
        <v>6</v>
      </c>
      <c r="N5" s="32"/>
      <c r="O5" s="34" t="s">
        <v>82</v>
      </c>
      <c r="P5" s="34" t="s">
        <v>61</v>
      </c>
      <c r="Q5" s="34" t="s">
        <v>6</v>
      </c>
      <c r="R5" s="34"/>
      <c r="S5" s="34" t="s">
        <v>82</v>
      </c>
      <c r="T5" s="34" t="s">
        <v>61</v>
      </c>
      <c r="U5" s="34" t="s">
        <v>6</v>
      </c>
      <c r="V5" s="34"/>
      <c r="W5" s="34" t="s">
        <v>82</v>
      </c>
      <c r="X5" s="34" t="s">
        <v>61</v>
      </c>
      <c r="Y5" s="34" t="s">
        <v>6</v>
      </c>
      <c r="Z5" s="34"/>
      <c r="AA5" s="26" t="s">
        <v>83</v>
      </c>
      <c r="AB5" s="32" t="s">
        <v>61</v>
      </c>
      <c r="AC5" s="26" t="s">
        <v>6</v>
      </c>
      <c r="AD5" s="32"/>
      <c r="AE5" s="30" t="s">
        <v>61</v>
      </c>
      <c r="AF5" s="30" t="s">
        <v>6</v>
      </c>
      <c r="AG5" s="32"/>
      <c r="AH5" s="30" t="s">
        <v>75</v>
      </c>
      <c r="AI5" s="32" t="s">
        <v>61</v>
      </c>
      <c r="AJ5" s="30" t="s">
        <v>6</v>
      </c>
      <c r="AK5" s="32"/>
      <c r="AL5" s="30" t="s">
        <v>61</v>
      </c>
      <c r="AM5" s="30" t="s">
        <v>6</v>
      </c>
      <c r="AO5" s="32" t="s">
        <v>61</v>
      </c>
      <c r="AP5" s="32" t="s">
        <v>6</v>
      </c>
      <c r="AR5" s="38" t="s">
        <v>119</v>
      </c>
      <c r="AS5" s="38" t="s">
        <v>120</v>
      </c>
      <c r="AU5" s="38" t="s">
        <v>119</v>
      </c>
      <c r="AV5" s="38" t="s">
        <v>120</v>
      </c>
    </row>
    <row r="6" spans="1:48" x14ac:dyDescent="0.3">
      <c r="A6" s="5">
        <v>34335</v>
      </c>
      <c r="B6" s="33">
        <v>33.229999999999997</v>
      </c>
      <c r="C6" s="5"/>
      <c r="D6" s="5"/>
      <c r="E6" s="33">
        <v>36.340000000000003</v>
      </c>
      <c r="F6" s="30"/>
      <c r="G6" s="32"/>
      <c r="H6" s="33">
        <v>28.86</v>
      </c>
      <c r="I6" s="30"/>
      <c r="J6" s="32"/>
      <c r="K6" s="30"/>
      <c r="L6" s="32"/>
      <c r="M6" s="30"/>
      <c r="N6" s="32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3">
        <v>98.91</v>
      </c>
      <c r="AB6" s="33">
        <f>100*AA6/AVERAGE($AA$150:$AA$161)</f>
        <v>100.39076376554172</v>
      </c>
      <c r="AC6" s="30"/>
      <c r="AD6" s="32"/>
      <c r="AE6" s="33">
        <v>89.35</v>
      </c>
      <c r="AF6" s="30"/>
      <c r="AG6" s="32"/>
      <c r="AH6" s="33">
        <v>39.81</v>
      </c>
      <c r="AI6" s="33">
        <f>100*AH6/AVERAGE($AH$150:$AH$161)</f>
        <v>24.99856095531635</v>
      </c>
      <c r="AJ6" s="30"/>
      <c r="AK6" s="32"/>
      <c r="AL6" s="33">
        <v>106.79681297031877</v>
      </c>
      <c r="AM6" s="30"/>
      <c r="AO6" s="33">
        <f t="shared" ref="AO6:AO69" si="0">B6/AI6</f>
        <v>1.3292765155321109</v>
      </c>
      <c r="AP6" s="32"/>
    </row>
    <row r="7" spans="1:48" x14ac:dyDescent="0.3">
      <c r="A7" s="5">
        <v>34366</v>
      </c>
      <c r="B7" s="33">
        <v>32.520000000000003</v>
      </c>
      <c r="C7" s="5"/>
      <c r="D7" s="5"/>
      <c r="E7" s="33">
        <v>35.92</v>
      </c>
      <c r="F7" s="30"/>
      <c r="G7" s="32"/>
      <c r="H7" s="33">
        <v>32.9</v>
      </c>
      <c r="I7" s="30"/>
      <c r="J7" s="32"/>
      <c r="K7" s="30"/>
      <c r="L7" s="32"/>
      <c r="M7" s="30"/>
      <c r="N7" s="32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3">
        <v>100.37</v>
      </c>
      <c r="AB7" s="33">
        <f t="shared" ref="AB7:AB70" si="1">100*AA7/AVERAGE($AA$150:$AA$161)</f>
        <v>101.87262116214157</v>
      </c>
      <c r="AC7" s="30"/>
      <c r="AD7" s="32"/>
      <c r="AE7" s="33">
        <v>91.71</v>
      </c>
      <c r="AF7" s="30"/>
      <c r="AG7" s="32"/>
      <c r="AH7" s="33">
        <v>39.799999999999997</v>
      </c>
      <c r="AI7" s="33">
        <f t="shared" ref="AI7:AI70" si="2">100*AH7/AVERAGE($AH$150:$AH$161)</f>
        <v>24.992281487605894</v>
      </c>
      <c r="AJ7" s="30"/>
      <c r="AK7" s="32"/>
      <c r="AL7" s="33">
        <v>108.47571567970721</v>
      </c>
      <c r="AM7" s="30"/>
      <c r="AO7" s="33">
        <f t="shared" si="0"/>
        <v>1.3012017336683421</v>
      </c>
      <c r="AP7" s="32"/>
    </row>
    <row r="8" spans="1:48" x14ac:dyDescent="0.3">
      <c r="A8" s="5">
        <v>34394</v>
      </c>
      <c r="B8" s="33">
        <v>40.270000000000003</v>
      </c>
      <c r="C8" s="5"/>
      <c r="D8" s="5"/>
      <c r="E8" s="33">
        <v>45.05</v>
      </c>
      <c r="F8" s="30"/>
      <c r="G8" s="32"/>
      <c r="H8" s="33">
        <v>36.47</v>
      </c>
      <c r="I8" s="30"/>
      <c r="J8" s="32"/>
      <c r="K8" s="30"/>
      <c r="L8" s="32"/>
      <c r="M8" s="30"/>
      <c r="N8" s="32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3">
        <v>99.07</v>
      </c>
      <c r="AB8" s="33">
        <f t="shared" si="1"/>
        <v>100.55315909667596</v>
      </c>
      <c r="AC8" s="30"/>
      <c r="AD8" s="32"/>
      <c r="AE8" s="33">
        <v>89.33</v>
      </c>
      <c r="AF8" s="30"/>
      <c r="AG8" s="32"/>
      <c r="AH8" s="33">
        <v>47.57</v>
      </c>
      <c r="AI8" s="33">
        <f t="shared" si="2"/>
        <v>29.871427898628454</v>
      </c>
      <c r="AJ8" s="30"/>
      <c r="AK8" s="32"/>
      <c r="AL8" s="33">
        <v>102.78895347306548</v>
      </c>
      <c r="AM8" s="30"/>
      <c r="AO8" s="33">
        <f t="shared" si="0"/>
        <v>1.3481109820615238</v>
      </c>
      <c r="AP8" s="32"/>
    </row>
    <row r="9" spans="1:48" x14ac:dyDescent="0.3">
      <c r="A9" s="5">
        <v>34425</v>
      </c>
      <c r="B9" s="33">
        <v>43.16</v>
      </c>
      <c r="C9" s="5"/>
      <c r="D9" s="5"/>
      <c r="E9" s="33">
        <v>44.24</v>
      </c>
      <c r="F9" s="30"/>
      <c r="G9" s="32"/>
      <c r="H9" s="33">
        <v>34.479999999999997</v>
      </c>
      <c r="I9" s="30"/>
      <c r="J9" s="32"/>
      <c r="K9" s="30"/>
      <c r="L9" s="32"/>
      <c r="M9" s="30"/>
      <c r="N9" s="32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3">
        <v>100.39</v>
      </c>
      <c r="AB9" s="33">
        <f t="shared" si="1"/>
        <v>101.89292057853335</v>
      </c>
      <c r="AC9" s="30"/>
      <c r="AD9" s="32"/>
      <c r="AE9" s="33">
        <v>89.38</v>
      </c>
      <c r="AF9" s="30"/>
      <c r="AG9" s="32"/>
      <c r="AH9" s="33">
        <v>44.29</v>
      </c>
      <c r="AI9" s="33">
        <f t="shared" si="2"/>
        <v>27.811762489599626</v>
      </c>
      <c r="AJ9" s="30"/>
      <c r="AK9" s="32"/>
      <c r="AL9" s="33">
        <v>104.8011178858755</v>
      </c>
      <c r="AM9" s="30"/>
      <c r="AO9" s="33">
        <f t="shared" si="0"/>
        <v>1.5518613757808386</v>
      </c>
      <c r="AP9" s="32"/>
    </row>
    <row r="10" spans="1:48" x14ac:dyDescent="0.3">
      <c r="A10" s="5">
        <v>34455</v>
      </c>
      <c r="B10" s="33">
        <v>45.41</v>
      </c>
      <c r="C10" s="5"/>
      <c r="D10" s="5"/>
      <c r="E10" s="33">
        <v>43.74</v>
      </c>
      <c r="F10" s="30"/>
      <c r="G10" s="32"/>
      <c r="H10" s="33">
        <v>41.13</v>
      </c>
      <c r="I10" s="30"/>
      <c r="J10" s="32"/>
      <c r="K10" s="30"/>
      <c r="L10" s="32"/>
      <c r="M10" s="30"/>
      <c r="N10" s="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3">
        <v>100.94</v>
      </c>
      <c r="AB10" s="33">
        <f t="shared" si="1"/>
        <v>102.45115452930726</v>
      </c>
      <c r="AC10" s="30"/>
      <c r="AD10" s="32"/>
      <c r="AE10" s="33">
        <v>88.23</v>
      </c>
      <c r="AF10" s="30"/>
      <c r="AG10" s="32"/>
      <c r="AH10" s="33">
        <v>45.6</v>
      </c>
      <c r="AI10" s="33">
        <f t="shared" si="2"/>
        <v>28.634372759669066</v>
      </c>
      <c r="AJ10" s="30"/>
      <c r="AK10" s="32"/>
      <c r="AL10" s="33">
        <v>106.82393892292286</v>
      </c>
      <c r="AM10" s="30"/>
      <c r="AO10" s="33">
        <f t="shared" si="0"/>
        <v>1.5858562847222224</v>
      </c>
      <c r="AP10" s="32"/>
    </row>
    <row r="11" spans="1:48" x14ac:dyDescent="0.3">
      <c r="A11" s="5">
        <v>34486</v>
      </c>
      <c r="B11" s="33">
        <v>43.63</v>
      </c>
      <c r="C11" s="5"/>
      <c r="D11" s="5"/>
      <c r="E11" s="33">
        <v>41.94</v>
      </c>
      <c r="F11" s="30"/>
      <c r="G11" s="32"/>
      <c r="H11" s="33">
        <v>40.24</v>
      </c>
      <c r="I11" s="30"/>
      <c r="J11" s="32"/>
      <c r="K11" s="30"/>
      <c r="L11" s="32"/>
      <c r="M11" s="30"/>
      <c r="N11" s="3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3">
        <v>100</v>
      </c>
      <c r="AB11" s="33">
        <f t="shared" si="1"/>
        <v>101.49708195889366</v>
      </c>
      <c r="AC11" s="30"/>
      <c r="AD11" s="32"/>
      <c r="AE11" s="33">
        <v>91.14</v>
      </c>
      <c r="AF11" s="30"/>
      <c r="AG11" s="32"/>
      <c r="AH11" s="33">
        <v>47.72</v>
      </c>
      <c r="AI11" s="33">
        <f t="shared" si="2"/>
        <v>29.965619914285259</v>
      </c>
      <c r="AJ11" s="30"/>
      <c r="AK11" s="32"/>
      <c r="AL11" s="33">
        <v>105.4221084437047</v>
      </c>
      <c r="AM11" s="30"/>
      <c r="AO11" s="33">
        <f t="shared" si="0"/>
        <v>1.4560019156887403</v>
      </c>
      <c r="AP11" s="32"/>
    </row>
    <row r="12" spans="1:48" x14ac:dyDescent="0.3">
      <c r="A12" s="5">
        <v>34516</v>
      </c>
      <c r="B12" s="33">
        <v>42.92</v>
      </c>
      <c r="C12" s="5"/>
      <c r="D12" s="5"/>
      <c r="E12" s="33">
        <v>42.02</v>
      </c>
      <c r="F12" s="30"/>
      <c r="G12" s="32"/>
      <c r="H12" s="33">
        <v>38.86</v>
      </c>
      <c r="I12" s="30"/>
      <c r="J12" s="32"/>
      <c r="K12" s="30"/>
      <c r="L12" s="32"/>
      <c r="M12" s="30"/>
      <c r="N12" s="3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3">
        <v>88.96</v>
      </c>
      <c r="AB12" s="33">
        <f t="shared" si="1"/>
        <v>90.291804110631801</v>
      </c>
      <c r="AC12" s="30"/>
      <c r="AD12" s="32"/>
      <c r="AE12" s="33">
        <v>89.04</v>
      </c>
      <c r="AF12" s="30"/>
      <c r="AG12" s="32"/>
      <c r="AH12" s="33">
        <v>46.57</v>
      </c>
      <c r="AI12" s="33">
        <f t="shared" si="2"/>
        <v>29.243481127583081</v>
      </c>
      <c r="AJ12" s="30"/>
      <c r="AK12" s="32"/>
      <c r="AL12" s="33">
        <v>97.373450792464581</v>
      </c>
      <c r="AM12" s="30"/>
      <c r="AO12" s="33">
        <f t="shared" si="0"/>
        <v>1.4676775248729514</v>
      </c>
      <c r="AP12" s="32"/>
    </row>
    <row r="13" spans="1:48" x14ac:dyDescent="0.3">
      <c r="A13" s="5">
        <v>34547</v>
      </c>
      <c r="B13" s="33">
        <v>47.98</v>
      </c>
      <c r="C13" s="5"/>
      <c r="D13" s="5"/>
      <c r="E13" s="33">
        <v>47.81</v>
      </c>
      <c r="F13" s="30"/>
      <c r="G13" s="32"/>
      <c r="H13" s="33">
        <v>42.77</v>
      </c>
      <c r="I13" s="30"/>
      <c r="J13" s="32"/>
      <c r="K13" s="30"/>
      <c r="L13" s="32"/>
      <c r="M13" s="30"/>
      <c r="N13" s="32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3">
        <v>84.38</v>
      </c>
      <c r="AB13" s="33">
        <f t="shared" si="1"/>
        <v>85.643237756914473</v>
      </c>
      <c r="AC13" s="30"/>
      <c r="AD13" s="32"/>
      <c r="AE13" s="33">
        <v>91.04</v>
      </c>
      <c r="AF13" s="30"/>
      <c r="AG13" s="32"/>
      <c r="AH13" s="33">
        <v>49.5</v>
      </c>
      <c r="AI13" s="33">
        <f t="shared" si="2"/>
        <v>31.083365166746027</v>
      </c>
      <c r="AJ13" s="30"/>
      <c r="AK13" s="32"/>
      <c r="AL13" s="33">
        <v>94.632760795430613</v>
      </c>
      <c r="AM13" s="30"/>
      <c r="AO13" s="33">
        <f t="shared" si="0"/>
        <v>1.5435909124579126</v>
      </c>
      <c r="AP13" s="32"/>
    </row>
    <row r="14" spans="1:48" x14ac:dyDescent="0.3">
      <c r="A14" s="5">
        <v>34578</v>
      </c>
      <c r="B14" s="33">
        <v>45.25</v>
      </c>
      <c r="C14" s="5"/>
      <c r="D14" s="5"/>
      <c r="E14" s="33">
        <v>45.55</v>
      </c>
      <c r="F14" s="30"/>
      <c r="G14" s="32"/>
      <c r="H14" s="33">
        <v>40.92</v>
      </c>
      <c r="I14" s="30"/>
      <c r="J14" s="32"/>
      <c r="K14" s="30"/>
      <c r="L14" s="32"/>
      <c r="M14" s="30"/>
      <c r="N14" s="32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3">
        <v>80.459999999999994</v>
      </c>
      <c r="AB14" s="33">
        <f t="shared" si="1"/>
        <v>81.664552144125835</v>
      </c>
      <c r="AC14" s="30"/>
      <c r="AD14" s="32"/>
      <c r="AE14" s="33">
        <v>94.28</v>
      </c>
      <c r="AF14" s="30"/>
      <c r="AG14" s="32"/>
      <c r="AH14" s="33">
        <v>49.84</v>
      </c>
      <c r="AI14" s="33">
        <f t="shared" si="2"/>
        <v>31.296867068901452</v>
      </c>
      <c r="AJ14" s="30"/>
      <c r="AK14" s="32"/>
      <c r="AL14" s="33">
        <v>93.077862440803699</v>
      </c>
      <c r="AM14" s="30"/>
      <c r="AO14" s="33">
        <f t="shared" si="0"/>
        <v>1.4458316195157841</v>
      </c>
      <c r="AP14" s="32"/>
    </row>
    <row r="15" spans="1:48" x14ac:dyDescent="0.3">
      <c r="A15" s="5">
        <v>34608</v>
      </c>
      <c r="B15" s="33">
        <v>40.270000000000003</v>
      </c>
      <c r="C15" s="5"/>
      <c r="D15" s="5"/>
      <c r="E15" s="33">
        <v>40.25</v>
      </c>
      <c r="F15" s="30"/>
      <c r="G15" s="32"/>
      <c r="H15" s="33">
        <v>50.04</v>
      </c>
      <c r="I15" s="30"/>
      <c r="J15" s="32"/>
      <c r="K15" s="30"/>
      <c r="L15" s="32"/>
      <c r="M15" s="30"/>
      <c r="N15" s="32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3">
        <v>77.62</v>
      </c>
      <c r="AB15" s="33">
        <f t="shared" si="1"/>
        <v>78.782035016493253</v>
      </c>
      <c r="AC15" s="30"/>
      <c r="AD15" s="32"/>
      <c r="AE15" s="33">
        <v>99.17</v>
      </c>
      <c r="AF15" s="30"/>
      <c r="AG15" s="32"/>
      <c r="AH15" s="33">
        <v>51.73</v>
      </c>
      <c r="AI15" s="33">
        <f t="shared" si="2"/>
        <v>32.483686466177211</v>
      </c>
      <c r="AJ15" s="30"/>
      <c r="AK15" s="32"/>
      <c r="AL15" s="33">
        <v>92.783352098245075</v>
      </c>
      <c r="AM15" s="30"/>
      <c r="AO15" s="33">
        <f t="shared" si="0"/>
        <v>1.2396991961466592</v>
      </c>
      <c r="AP15" s="32"/>
    </row>
    <row r="16" spans="1:48" x14ac:dyDescent="0.3">
      <c r="A16" s="5">
        <v>34639</v>
      </c>
      <c r="B16" s="33">
        <v>39.28</v>
      </c>
      <c r="C16" s="5"/>
      <c r="D16" s="5"/>
      <c r="E16" s="33">
        <v>42.4</v>
      </c>
      <c r="F16" s="30"/>
      <c r="G16" s="32"/>
      <c r="H16" s="33">
        <v>67.31</v>
      </c>
      <c r="I16" s="30"/>
      <c r="J16" s="32"/>
      <c r="K16" s="30"/>
      <c r="L16" s="32"/>
      <c r="M16" s="30"/>
      <c r="N16" s="32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3">
        <v>74.849999999999994</v>
      </c>
      <c r="AB16" s="33">
        <f t="shared" si="1"/>
        <v>75.970565846231892</v>
      </c>
      <c r="AC16" s="30"/>
      <c r="AD16" s="32"/>
      <c r="AE16" s="33">
        <v>102.17</v>
      </c>
      <c r="AF16" s="30"/>
      <c r="AG16" s="32"/>
      <c r="AH16" s="33">
        <v>52.79</v>
      </c>
      <c r="AI16" s="33">
        <f t="shared" si="2"/>
        <v>33.149310043485308</v>
      </c>
      <c r="AJ16" s="30"/>
      <c r="AK16" s="32"/>
      <c r="AL16" s="33">
        <v>89.235665011239618</v>
      </c>
      <c r="AM16" s="30"/>
      <c r="AO16" s="33">
        <f t="shared" si="0"/>
        <v>1.184941706131212</v>
      </c>
      <c r="AP16" s="32"/>
    </row>
    <row r="17" spans="1:46" x14ac:dyDescent="0.3">
      <c r="A17" s="5">
        <v>34669</v>
      </c>
      <c r="B17" s="33">
        <v>38.21</v>
      </c>
      <c r="C17" s="33">
        <f>AVERAGE(B6:B17)</f>
        <v>41.010833333333331</v>
      </c>
      <c r="D17" s="33"/>
      <c r="E17" s="33">
        <v>39.22</v>
      </c>
      <c r="F17" s="33">
        <f>AVERAGE(E6:E17)</f>
        <v>42.04</v>
      </c>
      <c r="G17" s="33"/>
      <c r="H17" s="33">
        <v>70.33</v>
      </c>
      <c r="I17" s="33">
        <f>AVERAGE(H6:H17)</f>
        <v>43.692500000000003</v>
      </c>
      <c r="J17" s="32"/>
      <c r="K17" s="30"/>
      <c r="L17" s="32"/>
      <c r="M17" s="30"/>
      <c r="N17" s="32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3">
        <v>73.31</v>
      </c>
      <c r="AB17" s="33">
        <f t="shared" si="1"/>
        <v>74.407510784064939</v>
      </c>
      <c r="AC17" s="33">
        <f>AVERAGE(AB6:AB17)</f>
        <v>91.284783895796309</v>
      </c>
      <c r="AD17" s="32"/>
      <c r="AE17" s="33">
        <v>100.03</v>
      </c>
      <c r="AF17" s="33">
        <f>AVERAGE(AE6:AE17)</f>
        <v>92.90583333333332</v>
      </c>
      <c r="AG17" s="33"/>
      <c r="AH17" s="33">
        <v>53.04</v>
      </c>
      <c r="AI17" s="33">
        <f t="shared" si="2"/>
        <v>33.306296736246651</v>
      </c>
      <c r="AJ17" s="33">
        <f>AVERAGE(AH6:AH17)</f>
        <v>47.35499999999999</v>
      </c>
      <c r="AK17" s="33"/>
      <c r="AL17" s="33">
        <v>92.145892212049105</v>
      </c>
      <c r="AM17" s="33">
        <f>AVERAGE(AL6:AL17)</f>
        <v>99.529802560485621</v>
      </c>
      <c r="AO17" s="33">
        <f t="shared" si="0"/>
        <v>1.147230516277024</v>
      </c>
      <c r="AP17" s="33">
        <f>AVERAGE(AO6:AO17)</f>
        <v>1.3834400235712769</v>
      </c>
    </row>
    <row r="18" spans="1:46" x14ac:dyDescent="0.3">
      <c r="A18" s="5">
        <v>34700</v>
      </c>
      <c r="B18" s="33">
        <v>30.62</v>
      </c>
      <c r="C18" s="33">
        <f t="shared" ref="C18:C81" si="3">AVERAGE(B7:B18)</f>
        <v>40.793333333333337</v>
      </c>
      <c r="D18" s="33"/>
      <c r="E18" s="33">
        <v>31.89</v>
      </c>
      <c r="F18" s="33">
        <f t="shared" ref="F18:F81" si="4">AVERAGE(E7:E18)</f>
        <v>41.669166666666662</v>
      </c>
      <c r="G18" s="33"/>
      <c r="H18" s="33">
        <v>51.34</v>
      </c>
      <c r="I18" s="33">
        <f t="shared" ref="I18:I81" si="5">AVERAGE(H7:H18)</f>
        <v>45.56583333333333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3">
        <v>72.099999999999994</v>
      </c>
      <c r="AB18" s="33">
        <f t="shared" si="1"/>
        <v>73.179396092362325</v>
      </c>
      <c r="AC18" s="33">
        <f t="shared" ref="AC18:AC81" si="6">AVERAGE(AB7:AB18)</f>
        <v>89.017169923031361</v>
      </c>
      <c r="AD18" s="1"/>
      <c r="AE18" s="33">
        <v>100.97</v>
      </c>
      <c r="AF18" s="33">
        <f t="shared" ref="AF18:AF81" si="7">AVERAGE(AE7:AE18)</f>
        <v>93.874166666666653</v>
      </c>
      <c r="AG18" s="33"/>
      <c r="AH18" s="33">
        <v>49.46</v>
      </c>
      <c r="AI18" s="33">
        <f t="shared" si="2"/>
        <v>31.058247295904213</v>
      </c>
      <c r="AJ18" s="33">
        <f t="shared" ref="AJ18:AJ81" si="8">AVERAGE(AH7:AH18)</f>
        <v>48.159166666666671</v>
      </c>
      <c r="AK18" s="33"/>
      <c r="AL18" s="33">
        <v>91.925009455130152</v>
      </c>
      <c r="AM18" s="33">
        <f t="shared" ref="AM18:AM81" si="9">AVERAGE(AL7:AL18)</f>
        <v>98.290485600886541</v>
      </c>
      <c r="AO18" s="33">
        <f t="shared" si="0"/>
        <v>0.98588950330233205</v>
      </c>
      <c r="AP18" s="33">
        <f t="shared" ref="AP18:AP81" si="10">AVERAGE(AO7:AO18)</f>
        <v>1.3548244392187954</v>
      </c>
    </row>
    <row r="19" spans="1:46" x14ac:dyDescent="0.3">
      <c r="A19" s="5">
        <v>34731</v>
      </c>
      <c r="B19" s="33">
        <v>30.19</v>
      </c>
      <c r="C19" s="33">
        <f t="shared" si="3"/>
        <v>40.599166666666662</v>
      </c>
      <c r="D19" s="33"/>
      <c r="E19" s="33">
        <v>32.119999999999997</v>
      </c>
      <c r="F19" s="33">
        <f t="shared" si="4"/>
        <v>41.352499999999999</v>
      </c>
      <c r="G19" s="33"/>
      <c r="H19" s="33">
        <v>65.8</v>
      </c>
      <c r="I19" s="33">
        <f t="shared" si="5"/>
        <v>48.307499999999997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3">
        <v>71.63</v>
      </c>
      <c r="AB19" s="33">
        <f t="shared" si="1"/>
        <v>72.702359807155531</v>
      </c>
      <c r="AC19" s="33">
        <f t="shared" si="6"/>
        <v>86.58631481011588</v>
      </c>
      <c r="AD19" s="1"/>
      <c r="AE19" s="33">
        <v>106.46</v>
      </c>
      <c r="AF19" s="33">
        <f t="shared" si="7"/>
        <v>95.10333333333331</v>
      </c>
      <c r="AG19" s="33"/>
      <c r="AH19" s="33">
        <v>48.67</v>
      </c>
      <c r="AI19" s="33">
        <f t="shared" si="2"/>
        <v>30.562169346778365</v>
      </c>
      <c r="AJ19" s="33">
        <f t="shared" si="8"/>
        <v>48.898333333333341</v>
      </c>
      <c r="AK19" s="33"/>
      <c r="AL19" s="33">
        <v>91.38442797109164</v>
      </c>
      <c r="AM19" s="33">
        <f t="shared" si="9"/>
        <v>96.866211625168589</v>
      </c>
      <c r="AO19" s="33">
        <f t="shared" si="0"/>
        <v>0.98782254811314318</v>
      </c>
      <c r="AP19" s="33">
        <f t="shared" si="10"/>
        <v>1.3287095070891952</v>
      </c>
    </row>
    <row r="20" spans="1:46" x14ac:dyDescent="0.3">
      <c r="A20" s="5">
        <v>34759</v>
      </c>
      <c r="B20" s="33">
        <v>38.53</v>
      </c>
      <c r="C20" s="33">
        <f t="shared" si="3"/>
        <v>40.454166666666659</v>
      </c>
      <c r="D20" s="33"/>
      <c r="E20" s="33">
        <v>40.479999999999997</v>
      </c>
      <c r="F20" s="33">
        <f t="shared" si="4"/>
        <v>40.971666666666664</v>
      </c>
      <c r="G20" s="33"/>
      <c r="H20" s="33">
        <v>74.3</v>
      </c>
      <c r="I20" s="33">
        <f t="shared" si="5"/>
        <v>51.459999999999987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3">
        <v>76.62</v>
      </c>
      <c r="AB20" s="33">
        <f t="shared" si="1"/>
        <v>77.767064196904329</v>
      </c>
      <c r="AC20" s="33">
        <f t="shared" si="6"/>
        <v>84.687473568468235</v>
      </c>
      <c r="AD20" s="1"/>
      <c r="AE20" s="33">
        <v>102.95</v>
      </c>
      <c r="AF20" s="33">
        <f t="shared" si="7"/>
        <v>96.23833333333333</v>
      </c>
      <c r="AG20" s="33"/>
      <c r="AH20" s="33">
        <v>57.65</v>
      </c>
      <c r="AI20" s="33">
        <f t="shared" si="2"/>
        <v>36.201131350765827</v>
      </c>
      <c r="AJ20" s="33">
        <f t="shared" si="8"/>
        <v>49.738333333333337</v>
      </c>
      <c r="AK20" s="33"/>
      <c r="AL20" s="33">
        <v>96.201222126359582</v>
      </c>
      <c r="AM20" s="33">
        <f t="shared" si="9"/>
        <v>96.317234012943103</v>
      </c>
      <c r="AO20" s="33">
        <f t="shared" si="0"/>
        <v>1.0643313775657706</v>
      </c>
      <c r="AP20" s="33">
        <f t="shared" si="10"/>
        <v>1.3050612067145491</v>
      </c>
      <c r="AT20" s="4"/>
    </row>
    <row r="21" spans="1:46" x14ac:dyDescent="0.3">
      <c r="A21" s="5">
        <v>34790</v>
      </c>
      <c r="B21" s="33">
        <v>34.340000000000003</v>
      </c>
      <c r="C21" s="33">
        <f t="shared" si="3"/>
        <v>39.719166666666666</v>
      </c>
      <c r="D21" s="33"/>
      <c r="E21" s="33">
        <v>32.619999999999997</v>
      </c>
      <c r="F21" s="33">
        <f t="shared" si="4"/>
        <v>40.00333333333333</v>
      </c>
      <c r="G21" s="33"/>
      <c r="H21" s="33">
        <v>59.15</v>
      </c>
      <c r="I21" s="33">
        <f t="shared" si="5"/>
        <v>53.515833333333326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3">
        <v>77.91</v>
      </c>
      <c r="AB21" s="33">
        <f t="shared" si="1"/>
        <v>79.076376554174047</v>
      </c>
      <c r="AC21" s="33">
        <f t="shared" si="6"/>
        <v>82.786094899771612</v>
      </c>
      <c r="AD21" s="1"/>
      <c r="AE21" s="33">
        <v>100.39</v>
      </c>
      <c r="AF21" s="33">
        <f t="shared" si="7"/>
        <v>97.155833333333348</v>
      </c>
      <c r="AG21" s="33"/>
      <c r="AH21" s="33">
        <v>51.85</v>
      </c>
      <c r="AI21" s="33">
        <f t="shared" si="2"/>
        <v>32.559040078702658</v>
      </c>
      <c r="AJ21" s="33">
        <f t="shared" si="8"/>
        <v>50.368333333333339</v>
      </c>
      <c r="AK21" s="33"/>
      <c r="AL21" s="33">
        <v>95.800145541427781</v>
      </c>
      <c r="AM21" s="33">
        <f t="shared" si="9"/>
        <v>95.567152984239115</v>
      </c>
      <c r="AO21" s="33">
        <f t="shared" si="0"/>
        <v>1.0546993989071041</v>
      </c>
      <c r="AP21" s="33">
        <f t="shared" si="10"/>
        <v>1.2636310419750714</v>
      </c>
      <c r="AT21" s="4"/>
    </row>
    <row r="22" spans="1:46" x14ac:dyDescent="0.3">
      <c r="A22" s="5">
        <v>34820</v>
      </c>
      <c r="B22" s="33">
        <v>42.13</v>
      </c>
      <c r="C22" s="33">
        <f t="shared" si="3"/>
        <v>39.445833333333333</v>
      </c>
      <c r="D22" s="33"/>
      <c r="E22" s="33">
        <v>39.29</v>
      </c>
      <c r="F22" s="33">
        <f t="shared" si="4"/>
        <v>39.6325</v>
      </c>
      <c r="G22" s="33"/>
      <c r="H22" s="33">
        <v>73.95</v>
      </c>
      <c r="I22" s="33">
        <f t="shared" si="5"/>
        <v>56.250833333333333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3">
        <v>74.72</v>
      </c>
      <c r="AB22" s="33">
        <f t="shared" si="1"/>
        <v>75.838619639685348</v>
      </c>
      <c r="AC22" s="33">
        <f t="shared" si="6"/>
        <v>80.568383658969793</v>
      </c>
      <c r="AD22" s="1"/>
      <c r="AE22" s="33">
        <v>100.03</v>
      </c>
      <c r="AF22" s="33">
        <f t="shared" si="7"/>
        <v>98.139166666666668</v>
      </c>
      <c r="AG22" s="33"/>
      <c r="AH22" s="33">
        <v>56.63</v>
      </c>
      <c r="AI22" s="33">
        <f t="shared" si="2"/>
        <v>35.560625644299542</v>
      </c>
      <c r="AJ22" s="33">
        <f t="shared" si="8"/>
        <v>51.287499999999994</v>
      </c>
      <c r="AK22" s="33"/>
      <c r="AL22" s="33">
        <v>96.173127389733921</v>
      </c>
      <c r="AM22" s="33">
        <f t="shared" si="9"/>
        <v>94.679585356473368</v>
      </c>
      <c r="AN22" s="7"/>
      <c r="AO22" s="33">
        <f t="shared" si="0"/>
        <v>1.1847373109070578</v>
      </c>
      <c r="AP22" s="33">
        <f t="shared" si="10"/>
        <v>1.2302044608238076</v>
      </c>
      <c r="AT22" s="4"/>
    </row>
    <row r="23" spans="1:46" x14ac:dyDescent="0.3">
      <c r="A23" s="5">
        <v>34851</v>
      </c>
      <c r="B23" s="33">
        <v>40.950000000000003</v>
      </c>
      <c r="C23" s="33">
        <f t="shared" si="3"/>
        <v>39.222500000000004</v>
      </c>
      <c r="D23" s="33"/>
      <c r="E23" s="33">
        <v>37.53</v>
      </c>
      <c r="F23" s="33">
        <f t="shared" si="4"/>
        <v>39.265000000000008</v>
      </c>
      <c r="G23" s="33"/>
      <c r="H23" s="33">
        <v>76.760000000000005</v>
      </c>
      <c r="I23" s="33">
        <f t="shared" si="5"/>
        <v>59.294166666666676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3">
        <v>74.8</v>
      </c>
      <c r="AB23" s="33">
        <f t="shared" si="1"/>
        <v>75.919817305252465</v>
      </c>
      <c r="AC23" s="33">
        <f t="shared" si="6"/>
        <v>78.436944937833019</v>
      </c>
      <c r="AD23" s="1"/>
      <c r="AE23" s="33">
        <v>104.73</v>
      </c>
      <c r="AF23" s="33">
        <f t="shared" si="7"/>
        <v>99.27166666666669</v>
      </c>
      <c r="AG23" s="33"/>
      <c r="AH23" s="33">
        <v>56.17</v>
      </c>
      <c r="AI23" s="33">
        <f t="shared" si="2"/>
        <v>35.271770129618673</v>
      </c>
      <c r="AJ23" s="33">
        <f t="shared" si="8"/>
        <v>51.991666666666667</v>
      </c>
      <c r="AK23" s="33"/>
      <c r="AL23" s="33">
        <v>97.409295801262857</v>
      </c>
      <c r="AM23" s="33">
        <f t="shared" si="9"/>
        <v>94.011850969603231</v>
      </c>
      <c r="AN23" s="7"/>
      <c r="AO23" s="33">
        <f t="shared" si="0"/>
        <v>1.1609851121595161</v>
      </c>
      <c r="AP23" s="33">
        <f t="shared" si="10"/>
        <v>1.2056197271963722</v>
      </c>
      <c r="AT23" s="4"/>
    </row>
    <row r="24" spans="1:46" x14ac:dyDescent="0.3">
      <c r="A24" s="5">
        <v>34881</v>
      </c>
      <c r="B24" s="33">
        <v>39.32</v>
      </c>
      <c r="C24" s="33">
        <f t="shared" si="3"/>
        <v>38.922500000000007</v>
      </c>
      <c r="D24" s="33"/>
      <c r="E24" s="33">
        <v>34.15</v>
      </c>
      <c r="F24" s="33">
        <f t="shared" si="4"/>
        <v>38.609166666666674</v>
      </c>
      <c r="G24" s="33"/>
      <c r="H24" s="33">
        <v>60.86</v>
      </c>
      <c r="I24" s="33">
        <f t="shared" si="5"/>
        <v>61.127500000000005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3">
        <v>74.47</v>
      </c>
      <c r="AB24" s="33">
        <f t="shared" si="1"/>
        <v>75.584876934788113</v>
      </c>
      <c r="AC24" s="33">
        <f t="shared" si="6"/>
        <v>77.211367673179382</v>
      </c>
      <c r="AD24" s="1"/>
      <c r="AE24" s="33">
        <v>102.74</v>
      </c>
      <c r="AF24" s="33">
        <f t="shared" si="7"/>
        <v>100.41333333333334</v>
      </c>
      <c r="AG24" s="33"/>
      <c r="AH24" s="33">
        <v>53.69</v>
      </c>
      <c r="AI24" s="33">
        <f t="shared" si="2"/>
        <v>33.714462137426146</v>
      </c>
      <c r="AJ24" s="33">
        <f t="shared" si="8"/>
        <v>52.585000000000001</v>
      </c>
      <c r="AK24" s="33"/>
      <c r="AL24" s="33">
        <v>98.312202509370195</v>
      </c>
      <c r="AM24" s="33">
        <f t="shared" si="9"/>
        <v>94.090080279345372</v>
      </c>
      <c r="AN24" s="7"/>
      <c r="AO24" s="33">
        <f t="shared" si="0"/>
        <v>1.1662650835040667</v>
      </c>
      <c r="AP24" s="33">
        <f t="shared" si="10"/>
        <v>1.1805020237489654</v>
      </c>
      <c r="AT24" s="4"/>
    </row>
    <row r="25" spans="1:46" x14ac:dyDescent="0.3">
      <c r="A25" s="5">
        <v>34912</v>
      </c>
      <c r="B25" s="33">
        <v>44.55</v>
      </c>
      <c r="C25" s="33">
        <f t="shared" si="3"/>
        <v>38.63666666666667</v>
      </c>
      <c r="D25" s="33"/>
      <c r="E25" s="33">
        <v>41.44</v>
      </c>
      <c r="F25" s="33">
        <f t="shared" si="4"/>
        <v>38.078333333333333</v>
      </c>
      <c r="G25" s="33"/>
      <c r="H25" s="33">
        <v>68.88</v>
      </c>
      <c r="I25" s="33">
        <f t="shared" si="5"/>
        <v>63.303333333333342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3">
        <v>73.27</v>
      </c>
      <c r="AB25" s="33">
        <f t="shared" si="1"/>
        <v>74.366911951281381</v>
      </c>
      <c r="AC25" s="33">
        <f t="shared" si="6"/>
        <v>76.271673856043279</v>
      </c>
      <c r="AD25" s="1"/>
      <c r="AE25" s="33">
        <v>104.8</v>
      </c>
      <c r="AF25" s="33">
        <f t="shared" si="7"/>
        <v>101.56</v>
      </c>
      <c r="AG25" s="33"/>
      <c r="AH25" s="33">
        <v>54.1</v>
      </c>
      <c r="AI25" s="33">
        <f t="shared" si="2"/>
        <v>33.971920313554747</v>
      </c>
      <c r="AJ25" s="33">
        <f t="shared" si="8"/>
        <v>52.968333333333334</v>
      </c>
      <c r="AK25" s="33"/>
      <c r="AL25" s="33">
        <v>99.200577457153926</v>
      </c>
      <c r="AM25" s="33">
        <f t="shared" si="9"/>
        <v>94.470731667822292</v>
      </c>
      <c r="AN25" s="7"/>
      <c r="AO25" s="33">
        <f t="shared" si="0"/>
        <v>1.3113771487985215</v>
      </c>
      <c r="AP25" s="33">
        <f t="shared" si="10"/>
        <v>1.1611508767773493</v>
      </c>
      <c r="AT25" s="4"/>
    </row>
    <row r="26" spans="1:46" x14ac:dyDescent="0.3">
      <c r="A26" s="5">
        <v>34943</v>
      </c>
      <c r="B26" s="33">
        <v>41.26</v>
      </c>
      <c r="C26" s="33">
        <f t="shared" si="3"/>
        <v>38.304166666666667</v>
      </c>
      <c r="D26" s="33"/>
      <c r="E26" s="33">
        <v>40.9</v>
      </c>
      <c r="F26" s="33">
        <f t="shared" si="4"/>
        <v>37.690833333333323</v>
      </c>
      <c r="G26" s="33"/>
      <c r="H26" s="33">
        <v>57.57</v>
      </c>
      <c r="I26" s="33">
        <f t="shared" si="5"/>
        <v>64.690833333333345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3">
        <v>72.930000000000007</v>
      </c>
      <c r="AB26" s="33">
        <f t="shared" si="1"/>
        <v>74.02182187262116</v>
      </c>
      <c r="AC26" s="33">
        <f t="shared" si="6"/>
        <v>75.634779666751228</v>
      </c>
      <c r="AD26" s="1"/>
      <c r="AE26" s="33">
        <v>104.62</v>
      </c>
      <c r="AF26" s="33">
        <f t="shared" si="7"/>
        <v>102.42166666666667</v>
      </c>
      <c r="AG26" s="33"/>
      <c r="AH26" s="33">
        <v>55.63</v>
      </c>
      <c r="AI26" s="33">
        <f t="shared" si="2"/>
        <v>34.932678873254169</v>
      </c>
      <c r="AJ26" s="33">
        <f t="shared" si="8"/>
        <v>53.450833333333343</v>
      </c>
      <c r="AK26" s="33"/>
      <c r="AL26" s="33">
        <v>99.582278361654232</v>
      </c>
      <c r="AM26" s="33">
        <f t="shared" si="9"/>
        <v>95.012766327893175</v>
      </c>
      <c r="AN26" s="7"/>
      <c r="AO26" s="33">
        <f t="shared" si="0"/>
        <v>1.1811289981424893</v>
      </c>
      <c r="AP26" s="33">
        <f t="shared" si="10"/>
        <v>1.1390923249962415</v>
      </c>
      <c r="AT26" s="4"/>
    </row>
    <row r="27" spans="1:46" x14ac:dyDescent="0.3">
      <c r="A27" s="5">
        <v>34973</v>
      </c>
      <c r="B27" s="33">
        <v>43.2</v>
      </c>
      <c r="C27" s="33">
        <f t="shared" si="3"/>
        <v>38.548333333333332</v>
      </c>
      <c r="D27" s="33"/>
      <c r="E27" s="33">
        <v>41.52</v>
      </c>
      <c r="F27" s="33">
        <f t="shared" si="4"/>
        <v>37.79666666666666</v>
      </c>
      <c r="G27" s="33"/>
      <c r="H27" s="33">
        <v>62.58</v>
      </c>
      <c r="I27" s="33">
        <f t="shared" si="5"/>
        <v>65.735833333333332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3">
        <v>73.260000000000005</v>
      </c>
      <c r="AB27" s="33">
        <f t="shared" si="1"/>
        <v>74.356762243085512</v>
      </c>
      <c r="AC27" s="33">
        <f t="shared" si="6"/>
        <v>75.266006935633911</v>
      </c>
      <c r="AD27" s="1"/>
      <c r="AE27" s="33">
        <v>103.97</v>
      </c>
      <c r="AF27" s="33">
        <f t="shared" si="7"/>
        <v>102.82166666666666</v>
      </c>
      <c r="AG27" s="33"/>
      <c r="AH27" s="33">
        <v>59.42</v>
      </c>
      <c r="AI27" s="33">
        <f t="shared" si="2"/>
        <v>37.312597135516143</v>
      </c>
      <c r="AJ27" s="33">
        <f t="shared" si="8"/>
        <v>54.091666666666661</v>
      </c>
      <c r="AK27" s="33"/>
      <c r="AL27" s="33">
        <v>101.26505620712898</v>
      </c>
      <c r="AM27" s="33">
        <f t="shared" si="9"/>
        <v>95.719575003633508</v>
      </c>
      <c r="AN27" s="7"/>
      <c r="AO27" s="33">
        <f t="shared" si="0"/>
        <v>1.1577859306630767</v>
      </c>
      <c r="AP27" s="33">
        <f t="shared" si="10"/>
        <v>1.1322662195392761</v>
      </c>
      <c r="AT27" s="4"/>
    </row>
    <row r="28" spans="1:46" x14ac:dyDescent="0.3">
      <c r="A28" s="5">
        <v>35004</v>
      </c>
      <c r="B28" s="33">
        <v>39.4</v>
      </c>
      <c r="C28" s="33">
        <f t="shared" si="3"/>
        <v>38.55833333333333</v>
      </c>
      <c r="D28" s="33"/>
      <c r="E28" s="33">
        <v>38.68</v>
      </c>
      <c r="F28" s="33">
        <f t="shared" si="4"/>
        <v>37.486666666666657</v>
      </c>
      <c r="G28" s="33"/>
      <c r="H28" s="33">
        <v>63.47</v>
      </c>
      <c r="I28" s="33">
        <f t="shared" si="5"/>
        <v>65.415833333333339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3">
        <v>73.97</v>
      </c>
      <c r="AB28" s="33">
        <f t="shared" si="1"/>
        <v>75.077391524993644</v>
      </c>
      <c r="AC28" s="33">
        <f t="shared" si="6"/>
        <v>75.191575742197401</v>
      </c>
      <c r="AD28" s="1"/>
      <c r="AE28" s="33">
        <v>104.69</v>
      </c>
      <c r="AF28" s="33">
        <f t="shared" si="7"/>
        <v>103.03166666666665</v>
      </c>
      <c r="AG28" s="33"/>
      <c r="AH28" s="33">
        <v>58.16</v>
      </c>
      <c r="AI28" s="33">
        <f t="shared" si="2"/>
        <v>36.52138420399897</v>
      </c>
      <c r="AJ28" s="33">
        <f t="shared" si="8"/>
        <v>54.539166666666667</v>
      </c>
      <c r="AK28" s="33"/>
      <c r="AL28" s="33">
        <v>99.655905947293888</v>
      </c>
      <c r="AM28" s="33">
        <f t="shared" si="9"/>
        <v>96.587928414971358</v>
      </c>
      <c r="AN28" s="7"/>
      <c r="AO28" s="33">
        <f t="shared" si="0"/>
        <v>1.0788200080238424</v>
      </c>
      <c r="AP28" s="33">
        <f t="shared" si="10"/>
        <v>1.1234227446969953</v>
      </c>
      <c r="AT28" s="4"/>
    </row>
    <row r="29" spans="1:46" x14ac:dyDescent="0.3">
      <c r="A29" s="5">
        <v>35034</v>
      </c>
      <c r="B29" s="33">
        <v>38.06</v>
      </c>
      <c r="C29" s="33">
        <f t="shared" si="3"/>
        <v>38.545833333333327</v>
      </c>
      <c r="D29" s="33"/>
      <c r="E29" s="33">
        <v>38.1</v>
      </c>
      <c r="F29" s="33">
        <f t="shared" si="4"/>
        <v>37.393333333333331</v>
      </c>
      <c r="G29" s="33"/>
      <c r="H29" s="33">
        <v>59.63</v>
      </c>
      <c r="I29" s="33">
        <f t="shared" si="5"/>
        <v>64.524166666666673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3">
        <v>71.08</v>
      </c>
      <c r="AB29" s="33">
        <f t="shared" si="1"/>
        <v>72.144125856381621</v>
      </c>
      <c r="AC29" s="33">
        <f t="shared" si="6"/>
        <v>75.002960331557134</v>
      </c>
      <c r="AD29" s="1"/>
      <c r="AE29" s="33">
        <v>102.34</v>
      </c>
      <c r="AF29" s="33">
        <f t="shared" si="7"/>
        <v>103.22416666666665</v>
      </c>
      <c r="AG29" s="33"/>
      <c r="AH29" s="33">
        <v>54.34</v>
      </c>
      <c r="AI29" s="33">
        <f t="shared" si="2"/>
        <v>34.122627538605641</v>
      </c>
      <c r="AJ29" s="33">
        <f t="shared" si="8"/>
        <v>54.647500000000001</v>
      </c>
      <c r="AK29" s="33"/>
      <c r="AL29" s="33">
        <v>98.027380007027332</v>
      </c>
      <c r="AM29" s="33">
        <f t="shared" si="9"/>
        <v>97.078052397886211</v>
      </c>
      <c r="AN29" s="7"/>
      <c r="AO29" s="33">
        <f t="shared" si="0"/>
        <v>1.1153889001349528</v>
      </c>
      <c r="AP29" s="33">
        <f t="shared" si="10"/>
        <v>1.120769276685156</v>
      </c>
      <c r="AT29" s="4"/>
    </row>
    <row r="30" spans="1:46" x14ac:dyDescent="0.3">
      <c r="A30" s="5">
        <v>35065</v>
      </c>
      <c r="B30" s="33">
        <v>34.46</v>
      </c>
      <c r="C30" s="33">
        <f t="shared" si="3"/>
        <v>38.865833333333327</v>
      </c>
      <c r="D30" s="33"/>
      <c r="E30" s="33">
        <v>33.56</v>
      </c>
      <c r="F30" s="33">
        <f t="shared" si="4"/>
        <v>37.532499999999999</v>
      </c>
      <c r="G30" s="33"/>
      <c r="H30" s="33">
        <v>52.16</v>
      </c>
      <c r="I30" s="33">
        <f t="shared" si="5"/>
        <v>64.592500000000001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33">
        <v>70.319999999999993</v>
      </c>
      <c r="AB30" s="33">
        <f t="shared" si="1"/>
        <v>71.37274803349402</v>
      </c>
      <c r="AC30" s="33">
        <f t="shared" si="6"/>
        <v>74.852406326651433</v>
      </c>
      <c r="AD30" s="1"/>
      <c r="AE30" s="33">
        <v>101.59</v>
      </c>
      <c r="AF30" s="33">
        <f t="shared" si="7"/>
        <v>103.27583333333332</v>
      </c>
      <c r="AG30" s="33"/>
      <c r="AH30" s="33">
        <v>56.11</v>
      </c>
      <c r="AI30" s="33">
        <f t="shared" si="2"/>
        <v>35.23409332335595</v>
      </c>
      <c r="AJ30" s="33">
        <f t="shared" si="8"/>
        <v>55.201666666666675</v>
      </c>
      <c r="AK30" s="33"/>
      <c r="AL30" s="33">
        <v>97.19713210053807</v>
      </c>
      <c r="AM30" s="33">
        <f t="shared" si="9"/>
        <v>97.51739595167021</v>
      </c>
      <c r="AN30" s="7"/>
      <c r="AO30" s="33">
        <f t="shared" si="0"/>
        <v>0.97802999168300386</v>
      </c>
      <c r="AP30" s="33">
        <f t="shared" si="10"/>
        <v>1.1201143173835455</v>
      </c>
      <c r="AT30" s="4"/>
    </row>
    <row r="31" spans="1:46" x14ac:dyDescent="0.3">
      <c r="A31" s="5">
        <v>35096</v>
      </c>
      <c r="B31" s="33">
        <v>33.81</v>
      </c>
      <c r="C31" s="33">
        <f t="shared" si="3"/>
        <v>39.167499999999997</v>
      </c>
      <c r="D31" s="33"/>
      <c r="E31" s="33">
        <v>36.25</v>
      </c>
      <c r="F31" s="33">
        <f t="shared" si="4"/>
        <v>37.876666666666665</v>
      </c>
      <c r="G31" s="33"/>
      <c r="H31" s="33">
        <v>51.17</v>
      </c>
      <c r="I31" s="33">
        <f t="shared" si="5"/>
        <v>63.373333333333328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33">
        <v>70.3</v>
      </c>
      <c r="AB31" s="33">
        <f t="shared" si="1"/>
        <v>71.35244861710224</v>
      </c>
      <c r="AC31" s="33">
        <f t="shared" si="6"/>
        <v>74.739913727480328</v>
      </c>
      <c r="AD31" s="1"/>
      <c r="AE31" s="33">
        <v>99.71</v>
      </c>
      <c r="AF31" s="33">
        <f t="shared" si="7"/>
        <v>102.71333333333332</v>
      </c>
      <c r="AG31" s="33"/>
      <c r="AH31" s="33">
        <v>53.74</v>
      </c>
      <c r="AI31" s="33">
        <f t="shared" si="2"/>
        <v>33.745859475978413</v>
      </c>
      <c r="AJ31" s="33">
        <f t="shared" si="8"/>
        <v>55.624166666666675</v>
      </c>
      <c r="AK31" s="33"/>
      <c r="AL31" s="33">
        <v>97.49261122711826</v>
      </c>
      <c r="AM31" s="33">
        <f t="shared" si="9"/>
        <v>98.026411223005752</v>
      </c>
      <c r="AN31" s="7"/>
      <c r="AO31" s="33">
        <f t="shared" si="0"/>
        <v>1.0019006931522145</v>
      </c>
      <c r="AP31" s="33">
        <f t="shared" si="10"/>
        <v>1.1212874961368013</v>
      </c>
      <c r="AT31" s="4"/>
    </row>
    <row r="32" spans="1:46" x14ac:dyDescent="0.3">
      <c r="A32" s="5">
        <v>35125</v>
      </c>
      <c r="B32" s="33">
        <v>34.020000000000003</v>
      </c>
      <c r="C32" s="33">
        <f t="shared" si="3"/>
        <v>38.791666666666664</v>
      </c>
      <c r="D32" s="33"/>
      <c r="E32" s="33">
        <v>36.26</v>
      </c>
      <c r="F32" s="33">
        <f t="shared" si="4"/>
        <v>37.524999999999999</v>
      </c>
      <c r="G32" s="33"/>
      <c r="H32" s="33">
        <v>59.07</v>
      </c>
      <c r="I32" s="33">
        <f t="shared" si="5"/>
        <v>62.104166666666664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33">
        <v>70.349999999999994</v>
      </c>
      <c r="AB32" s="33">
        <f t="shared" si="1"/>
        <v>71.403197158081682</v>
      </c>
      <c r="AC32" s="33">
        <f t="shared" si="6"/>
        <v>74.209591474245101</v>
      </c>
      <c r="AD32" s="1"/>
      <c r="AE32" s="33">
        <v>101.48</v>
      </c>
      <c r="AF32" s="33">
        <f t="shared" si="7"/>
        <v>102.59083333333335</v>
      </c>
      <c r="AG32" s="33"/>
      <c r="AH32" s="33">
        <v>57.65</v>
      </c>
      <c r="AI32" s="33">
        <f t="shared" si="2"/>
        <v>36.201131350765827</v>
      </c>
      <c r="AJ32" s="33">
        <f t="shared" si="8"/>
        <v>55.624166666666667</v>
      </c>
      <c r="AK32" s="33"/>
      <c r="AL32" s="33">
        <v>98.124258409184776</v>
      </c>
      <c r="AM32" s="33">
        <f t="shared" si="9"/>
        <v>98.186664246574523</v>
      </c>
      <c r="AN32" s="7"/>
      <c r="AO32" s="33">
        <f t="shared" si="0"/>
        <v>0.93974963573287107</v>
      </c>
      <c r="AP32" s="33">
        <f t="shared" si="10"/>
        <v>1.110905684317393</v>
      </c>
      <c r="AT32" s="4"/>
    </row>
    <row r="33" spans="1:46" x14ac:dyDescent="0.3">
      <c r="A33" s="5">
        <v>35156</v>
      </c>
      <c r="B33" s="33">
        <v>42.08</v>
      </c>
      <c r="C33" s="33">
        <f t="shared" si="3"/>
        <v>39.43666666666666</v>
      </c>
      <c r="D33" s="33"/>
      <c r="E33" s="33">
        <v>39.86</v>
      </c>
      <c r="F33" s="33">
        <f t="shared" si="4"/>
        <v>38.128333333333337</v>
      </c>
      <c r="G33" s="33"/>
      <c r="H33" s="33">
        <v>61.83</v>
      </c>
      <c r="I33" s="33">
        <f t="shared" si="5"/>
        <v>62.327499999999993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33">
        <v>69.62</v>
      </c>
      <c r="AB33" s="33">
        <f t="shared" si="1"/>
        <v>70.662268459781771</v>
      </c>
      <c r="AC33" s="33">
        <f t="shared" si="6"/>
        <v>73.508415799712424</v>
      </c>
      <c r="AD33" s="1"/>
      <c r="AE33" s="33">
        <v>102.4</v>
      </c>
      <c r="AF33" s="33">
        <f t="shared" si="7"/>
        <v>102.75833333333337</v>
      </c>
      <c r="AG33" s="33"/>
      <c r="AH33" s="33">
        <v>58.71</v>
      </c>
      <c r="AI33" s="33">
        <f t="shared" si="2"/>
        <v>36.866754928073924</v>
      </c>
      <c r="AJ33" s="33">
        <f t="shared" si="8"/>
        <v>56.195833333333347</v>
      </c>
      <c r="AK33" s="33"/>
      <c r="AL33" s="33">
        <v>99.050415933809902</v>
      </c>
      <c r="AM33" s="33">
        <f t="shared" si="9"/>
        <v>98.45752011260636</v>
      </c>
      <c r="AN33" s="7"/>
      <c r="AO33" s="33">
        <f t="shared" si="0"/>
        <v>1.1414077556350424</v>
      </c>
      <c r="AP33" s="33">
        <f t="shared" si="10"/>
        <v>1.118131380711388</v>
      </c>
      <c r="AT33" s="4"/>
    </row>
    <row r="34" spans="1:46" x14ac:dyDescent="0.3">
      <c r="A34" s="5">
        <v>35186</v>
      </c>
      <c r="B34" s="33">
        <v>44.35</v>
      </c>
      <c r="C34" s="33">
        <f t="shared" si="3"/>
        <v>39.621666666666663</v>
      </c>
      <c r="D34" s="33"/>
      <c r="E34" s="33">
        <v>42.23</v>
      </c>
      <c r="F34" s="33">
        <f t="shared" si="4"/>
        <v>38.373333333333342</v>
      </c>
      <c r="G34" s="33"/>
      <c r="H34" s="33">
        <v>64.430000000000007</v>
      </c>
      <c r="I34" s="33">
        <f t="shared" si="5"/>
        <v>61.534166666666671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33">
        <v>69.08</v>
      </c>
      <c r="AB34" s="33">
        <f t="shared" si="1"/>
        <v>70.114184217203743</v>
      </c>
      <c r="AC34" s="33">
        <f t="shared" si="6"/>
        <v>73.031379514505616</v>
      </c>
      <c r="AD34" s="1"/>
      <c r="AE34" s="33">
        <v>102.4</v>
      </c>
      <c r="AF34" s="33">
        <f t="shared" si="7"/>
        <v>102.95583333333336</v>
      </c>
      <c r="AG34" s="33"/>
      <c r="AH34" s="33">
        <v>59.94</v>
      </c>
      <c r="AI34" s="33">
        <f t="shared" si="2"/>
        <v>37.639129456459735</v>
      </c>
      <c r="AJ34" s="33">
        <f t="shared" si="8"/>
        <v>56.471666666666671</v>
      </c>
      <c r="AK34" s="33"/>
      <c r="AL34" s="33">
        <v>98.904129546552156</v>
      </c>
      <c r="AM34" s="33">
        <f t="shared" si="9"/>
        <v>98.685103625674557</v>
      </c>
      <c r="AN34" s="7"/>
      <c r="AO34" s="33">
        <f t="shared" si="0"/>
        <v>1.178295051996441</v>
      </c>
      <c r="AP34" s="33">
        <f t="shared" si="10"/>
        <v>1.1175945258021698</v>
      </c>
      <c r="AT34" s="4"/>
    </row>
    <row r="35" spans="1:46" x14ac:dyDescent="0.3">
      <c r="A35" s="5">
        <v>35217</v>
      </c>
      <c r="B35" s="33">
        <v>37.869999999999997</v>
      </c>
      <c r="C35" s="33">
        <f t="shared" si="3"/>
        <v>39.365000000000002</v>
      </c>
      <c r="D35" s="33"/>
      <c r="E35" s="33">
        <v>34.43</v>
      </c>
      <c r="F35" s="33">
        <f t="shared" si="4"/>
        <v>38.115000000000002</v>
      </c>
      <c r="G35" s="33"/>
      <c r="H35" s="33">
        <v>63.32</v>
      </c>
      <c r="I35" s="33">
        <f t="shared" si="5"/>
        <v>60.414166666666681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33">
        <v>68.709999999999994</v>
      </c>
      <c r="AB35" s="33">
        <f t="shared" si="1"/>
        <v>69.738645013955832</v>
      </c>
      <c r="AC35" s="33">
        <f t="shared" si="6"/>
        <v>72.516281823564228</v>
      </c>
      <c r="AD35" s="1"/>
      <c r="AE35" s="33">
        <v>102.41</v>
      </c>
      <c r="AF35" s="33">
        <f t="shared" si="7"/>
        <v>102.76250000000003</v>
      </c>
      <c r="AG35" s="33"/>
      <c r="AH35" s="33">
        <v>57.25</v>
      </c>
      <c r="AI35" s="33">
        <f t="shared" si="2"/>
        <v>35.949952642347675</v>
      </c>
      <c r="AJ35" s="33">
        <f t="shared" si="8"/>
        <v>56.561666666666667</v>
      </c>
      <c r="AK35" s="33"/>
      <c r="AL35" s="33">
        <v>98.583462035411031</v>
      </c>
      <c r="AM35" s="33">
        <f t="shared" si="9"/>
        <v>98.782950811853553</v>
      </c>
      <c r="AN35" s="25"/>
      <c r="AO35" s="33">
        <f t="shared" si="0"/>
        <v>1.053408898107715</v>
      </c>
      <c r="AP35" s="33">
        <f t="shared" si="10"/>
        <v>1.108629841297853</v>
      </c>
      <c r="AT35" s="4"/>
    </row>
    <row r="36" spans="1:46" x14ac:dyDescent="0.3">
      <c r="A36" s="5">
        <v>35247</v>
      </c>
      <c r="B36" s="33">
        <v>44.06</v>
      </c>
      <c r="C36" s="33">
        <f t="shared" si="3"/>
        <v>39.76</v>
      </c>
      <c r="D36" s="33"/>
      <c r="E36" s="33">
        <v>41.01</v>
      </c>
      <c r="F36" s="33">
        <f t="shared" si="4"/>
        <v>38.686666666666675</v>
      </c>
      <c r="G36" s="33"/>
      <c r="H36" s="33">
        <v>75.8</v>
      </c>
      <c r="I36" s="33">
        <f t="shared" si="5"/>
        <v>61.659166666666664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33">
        <v>68.739999999999995</v>
      </c>
      <c r="AB36" s="33">
        <f t="shared" si="1"/>
        <v>69.769094138543494</v>
      </c>
      <c r="AC36" s="33">
        <f t="shared" si="6"/>
        <v>72.031633257210501</v>
      </c>
      <c r="AD36" s="1"/>
      <c r="AE36" s="33">
        <v>106.07</v>
      </c>
      <c r="AF36" s="33">
        <f t="shared" si="7"/>
        <v>103.04</v>
      </c>
      <c r="AG36" s="33"/>
      <c r="AH36" s="33">
        <v>62.84</v>
      </c>
      <c r="AI36" s="33">
        <f t="shared" si="2"/>
        <v>39.460175092491319</v>
      </c>
      <c r="AJ36" s="33">
        <f t="shared" si="8"/>
        <v>57.324166666666663</v>
      </c>
      <c r="AK36" s="33"/>
      <c r="AL36" s="33">
        <v>98.714247878323576</v>
      </c>
      <c r="AM36" s="33">
        <f t="shared" si="9"/>
        <v>98.816454592599655</v>
      </c>
      <c r="AN36" s="7"/>
      <c r="AO36" s="33">
        <f t="shared" si="0"/>
        <v>1.1165687911096969</v>
      </c>
      <c r="AP36" s="33">
        <f t="shared" si="10"/>
        <v>1.1044884835983222</v>
      </c>
      <c r="AT36" s="4"/>
    </row>
    <row r="37" spans="1:46" x14ac:dyDescent="0.3">
      <c r="A37" s="5">
        <v>35278</v>
      </c>
      <c r="B37" s="33">
        <v>43.55</v>
      </c>
      <c r="C37" s="33">
        <f t="shared" si="3"/>
        <v>39.676666666666669</v>
      </c>
      <c r="D37" s="33"/>
      <c r="E37" s="33">
        <v>40.9</v>
      </c>
      <c r="F37" s="33">
        <f t="shared" si="4"/>
        <v>38.641666666666666</v>
      </c>
      <c r="G37" s="33"/>
      <c r="H37" s="33">
        <v>72.540000000000006</v>
      </c>
      <c r="I37" s="33">
        <f t="shared" si="5"/>
        <v>61.964166666666664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33">
        <v>69.44</v>
      </c>
      <c r="AB37" s="33">
        <f t="shared" si="1"/>
        <v>70.479573712255757</v>
      </c>
      <c r="AC37" s="33">
        <f t="shared" si="6"/>
        <v>71.707688403958372</v>
      </c>
      <c r="AD37" s="1"/>
      <c r="AE37" s="33">
        <v>104.06</v>
      </c>
      <c r="AF37" s="33">
        <f t="shared" si="7"/>
        <v>102.97833333333334</v>
      </c>
      <c r="AG37" s="33"/>
      <c r="AH37" s="33">
        <v>58.9</v>
      </c>
      <c r="AI37" s="33">
        <f t="shared" si="2"/>
        <v>36.986064814572543</v>
      </c>
      <c r="AJ37" s="33">
        <f t="shared" si="8"/>
        <v>57.724166666666669</v>
      </c>
      <c r="AK37" s="33"/>
      <c r="AL37" s="33">
        <v>97.987659862142777</v>
      </c>
      <c r="AM37" s="33">
        <f t="shared" si="9"/>
        <v>98.715378126348739</v>
      </c>
      <c r="AN37" s="7"/>
      <c r="AO37" s="33">
        <f t="shared" si="0"/>
        <v>1.1774704937747598</v>
      </c>
      <c r="AP37" s="33">
        <f t="shared" si="10"/>
        <v>1.0933295956796754</v>
      </c>
      <c r="AT37" s="4"/>
    </row>
    <row r="38" spans="1:46" x14ac:dyDescent="0.3">
      <c r="A38" s="5">
        <v>35309</v>
      </c>
      <c r="B38" s="33">
        <v>40.99</v>
      </c>
      <c r="C38" s="33">
        <f t="shared" si="3"/>
        <v>39.654166666666676</v>
      </c>
      <c r="D38" s="33"/>
      <c r="E38" s="33">
        <v>38.24</v>
      </c>
      <c r="F38" s="33">
        <f t="shared" si="4"/>
        <v>38.42</v>
      </c>
      <c r="G38" s="33"/>
      <c r="H38" s="33">
        <v>72.78</v>
      </c>
      <c r="I38" s="33">
        <f t="shared" si="5"/>
        <v>63.231666666666655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33">
        <v>69.349999999999994</v>
      </c>
      <c r="AB38" s="33">
        <f t="shared" si="1"/>
        <v>70.388226338492743</v>
      </c>
      <c r="AC38" s="33">
        <f t="shared" si="6"/>
        <v>71.404888776114333</v>
      </c>
      <c r="AD38" s="1"/>
      <c r="AE38" s="33">
        <v>102.29</v>
      </c>
      <c r="AF38" s="33">
        <f t="shared" si="7"/>
        <v>102.78416666666665</v>
      </c>
      <c r="AG38" s="33"/>
      <c r="AH38" s="33">
        <v>60.75</v>
      </c>
      <c r="AI38" s="33">
        <f t="shared" si="2"/>
        <v>38.147766341006488</v>
      </c>
      <c r="AJ38" s="33">
        <f t="shared" si="8"/>
        <v>58.150833333333331</v>
      </c>
      <c r="AK38" s="33"/>
      <c r="AL38" s="33">
        <v>97.56527002873635</v>
      </c>
      <c r="AM38" s="33">
        <f t="shared" si="9"/>
        <v>98.547294098605605</v>
      </c>
      <c r="AN38" s="7"/>
      <c r="AO38" s="33">
        <f t="shared" si="0"/>
        <v>1.0745058998628261</v>
      </c>
      <c r="AP38" s="33">
        <f t="shared" si="10"/>
        <v>1.0844443374897035</v>
      </c>
      <c r="AQ38" s="1"/>
      <c r="AR38" s="1"/>
      <c r="AS38" s="1"/>
      <c r="AT38" s="1"/>
    </row>
    <row r="39" spans="1:46" x14ac:dyDescent="0.3">
      <c r="A39" s="5">
        <v>35339</v>
      </c>
      <c r="B39" s="33">
        <v>42.05</v>
      </c>
      <c r="C39" s="33">
        <f t="shared" si="3"/>
        <v>39.558333333333344</v>
      </c>
      <c r="D39" s="33"/>
      <c r="E39" s="33">
        <v>39.770000000000003</v>
      </c>
      <c r="F39" s="33">
        <f t="shared" si="4"/>
        <v>38.274166666666666</v>
      </c>
      <c r="G39" s="33"/>
      <c r="H39" s="33">
        <v>85.45</v>
      </c>
      <c r="I39" s="33">
        <f t="shared" si="5"/>
        <v>65.137500000000003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33">
        <v>69.36</v>
      </c>
      <c r="AB39" s="33">
        <f t="shared" si="1"/>
        <v>70.398376046688639</v>
      </c>
      <c r="AC39" s="33">
        <f t="shared" si="6"/>
        <v>71.075023259747937</v>
      </c>
      <c r="AD39" s="1"/>
      <c r="AE39" s="33">
        <v>102.91</v>
      </c>
      <c r="AF39" s="33">
        <f t="shared" si="7"/>
        <v>102.69583333333333</v>
      </c>
      <c r="AG39" s="33"/>
      <c r="AH39" s="33">
        <v>67.88</v>
      </c>
      <c r="AI39" s="33">
        <f t="shared" si="2"/>
        <v>42.625026818560002</v>
      </c>
      <c r="AJ39" s="33">
        <f t="shared" si="8"/>
        <v>58.855833333333329</v>
      </c>
      <c r="AK39" s="33"/>
      <c r="AL39" s="33">
        <v>97.162255875761403</v>
      </c>
      <c r="AM39" s="33">
        <f t="shared" si="9"/>
        <v>98.205394070991645</v>
      </c>
      <c r="AN39" s="7"/>
      <c r="AO39" s="33">
        <f t="shared" si="0"/>
        <v>0.98650964324297796</v>
      </c>
      <c r="AP39" s="33">
        <f t="shared" si="10"/>
        <v>1.0701713135380289</v>
      </c>
      <c r="AQ39" s="1"/>
      <c r="AR39" s="1"/>
      <c r="AS39" s="1"/>
      <c r="AT39" s="1"/>
    </row>
    <row r="40" spans="1:46" x14ac:dyDescent="0.3">
      <c r="A40" s="5">
        <v>35370</v>
      </c>
      <c r="B40" s="33">
        <v>39.119999999999997</v>
      </c>
      <c r="C40" s="33">
        <f t="shared" si="3"/>
        <v>39.535000000000004</v>
      </c>
      <c r="D40" s="33"/>
      <c r="E40" s="33">
        <v>37.869999999999997</v>
      </c>
      <c r="F40" s="33">
        <f t="shared" si="4"/>
        <v>38.206666666666656</v>
      </c>
      <c r="G40" s="33"/>
      <c r="H40" s="33">
        <v>75.38</v>
      </c>
      <c r="I40" s="33">
        <f t="shared" si="5"/>
        <v>66.13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33">
        <v>69.94</v>
      </c>
      <c r="AB40" s="33">
        <f t="shared" si="1"/>
        <v>70.987059122050226</v>
      </c>
      <c r="AC40" s="33">
        <f t="shared" si="6"/>
        <v>70.734162226169317</v>
      </c>
      <c r="AD40" s="1"/>
      <c r="AE40" s="33">
        <v>105.35</v>
      </c>
      <c r="AF40" s="33">
        <f t="shared" si="7"/>
        <v>102.75083333333332</v>
      </c>
      <c r="AG40" s="33"/>
      <c r="AH40" s="33">
        <v>64.06</v>
      </c>
      <c r="AI40" s="33">
        <f t="shared" si="2"/>
        <v>40.226270153166674</v>
      </c>
      <c r="AJ40" s="33">
        <f t="shared" si="8"/>
        <v>59.347500000000004</v>
      </c>
      <c r="AK40" s="33"/>
      <c r="AL40" s="33">
        <v>97.249446437703085</v>
      </c>
      <c r="AM40" s="33">
        <f t="shared" si="9"/>
        <v>98.004855778525723</v>
      </c>
      <c r="AN40" s="7"/>
      <c r="AO40" s="33">
        <f t="shared" si="0"/>
        <v>0.97249881361223867</v>
      </c>
      <c r="AP40" s="33">
        <f t="shared" si="10"/>
        <v>1.0613112140037284</v>
      </c>
      <c r="AQ40" s="1"/>
      <c r="AR40" s="1"/>
      <c r="AS40" s="1"/>
      <c r="AT40" s="1"/>
    </row>
    <row r="41" spans="1:46" x14ac:dyDescent="0.3">
      <c r="A41" s="5">
        <v>35400</v>
      </c>
      <c r="B41" s="33">
        <v>38.24</v>
      </c>
      <c r="C41" s="33">
        <f t="shared" si="3"/>
        <v>39.550000000000004</v>
      </c>
      <c r="D41" s="33"/>
      <c r="E41" s="33">
        <v>40.19</v>
      </c>
      <c r="F41" s="33">
        <f t="shared" si="4"/>
        <v>38.380833333333335</v>
      </c>
      <c r="G41" s="33"/>
      <c r="H41" s="33">
        <v>88.31</v>
      </c>
      <c r="I41" s="33">
        <f t="shared" si="5"/>
        <v>68.52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33">
        <v>69.53</v>
      </c>
      <c r="AB41" s="33">
        <f t="shared" si="1"/>
        <v>70.570921086018757</v>
      </c>
      <c r="AC41" s="33">
        <f t="shared" si="6"/>
        <v>70.603061828639071</v>
      </c>
      <c r="AD41" s="1"/>
      <c r="AE41" s="33">
        <v>103.22</v>
      </c>
      <c r="AF41" s="33">
        <f t="shared" si="7"/>
        <v>102.82416666666666</v>
      </c>
      <c r="AG41" s="33"/>
      <c r="AH41" s="33">
        <v>63.71</v>
      </c>
      <c r="AI41" s="33">
        <f t="shared" si="2"/>
        <v>40.006488783300796</v>
      </c>
      <c r="AJ41" s="33">
        <f t="shared" si="8"/>
        <v>60.12833333333333</v>
      </c>
      <c r="AK41" s="33"/>
      <c r="AL41" s="33">
        <v>95.742987284154907</v>
      </c>
      <c r="AM41" s="33">
        <f t="shared" si="9"/>
        <v>97.814489718286367</v>
      </c>
      <c r="AN41" s="7"/>
      <c r="AO41" s="33">
        <f t="shared" si="0"/>
        <v>0.95584494323235514</v>
      </c>
      <c r="AP41" s="33">
        <f t="shared" si="10"/>
        <v>1.0480158842618452</v>
      </c>
      <c r="AQ41" s="1"/>
      <c r="AR41" s="1"/>
      <c r="AS41" s="1"/>
      <c r="AT41" s="1"/>
    </row>
    <row r="42" spans="1:46" x14ac:dyDescent="0.3">
      <c r="A42" s="5">
        <v>35431</v>
      </c>
      <c r="B42" s="33">
        <v>37.479999999999997</v>
      </c>
      <c r="C42" s="33">
        <f t="shared" si="3"/>
        <v>39.801666666666669</v>
      </c>
      <c r="D42" s="33"/>
      <c r="E42" s="33">
        <v>36.69</v>
      </c>
      <c r="F42" s="33">
        <f t="shared" si="4"/>
        <v>38.641666666666666</v>
      </c>
      <c r="G42" s="33"/>
      <c r="H42" s="33">
        <v>40.21</v>
      </c>
      <c r="I42" s="33">
        <f t="shared" si="5"/>
        <v>67.524166666666687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33">
        <v>68.349999999999994</v>
      </c>
      <c r="AB42" s="33">
        <f t="shared" si="1"/>
        <v>69.373255518903804</v>
      </c>
      <c r="AC42" s="33">
        <f t="shared" si="6"/>
        <v>70.43643745242322</v>
      </c>
      <c r="AD42" s="1"/>
      <c r="AE42" s="33">
        <v>104.56</v>
      </c>
      <c r="AF42" s="33">
        <f t="shared" si="7"/>
        <v>103.07166666666666</v>
      </c>
      <c r="AG42" s="33"/>
      <c r="AH42" s="33">
        <v>65.11</v>
      </c>
      <c r="AI42" s="33">
        <f t="shared" si="2"/>
        <v>40.885614262764321</v>
      </c>
      <c r="AJ42" s="33">
        <f t="shared" si="8"/>
        <v>60.878333333333337</v>
      </c>
      <c r="AK42" s="33"/>
      <c r="AL42" s="33">
        <v>94.835236655939696</v>
      </c>
      <c r="AM42" s="33">
        <f t="shared" si="9"/>
        <v>97.617665097903171</v>
      </c>
      <c r="AN42" s="7"/>
      <c r="AO42" s="33">
        <f t="shared" si="0"/>
        <v>0.91670384989504949</v>
      </c>
      <c r="AP42" s="33">
        <f t="shared" si="10"/>
        <v>1.0429053724461825</v>
      </c>
      <c r="AQ42" s="1"/>
      <c r="AR42" s="1"/>
      <c r="AS42" s="1"/>
      <c r="AT42" s="1"/>
    </row>
    <row r="43" spans="1:46" x14ac:dyDescent="0.3">
      <c r="A43" s="5">
        <v>35462</v>
      </c>
      <c r="B43" s="33">
        <v>31.31</v>
      </c>
      <c r="C43" s="33">
        <f t="shared" si="3"/>
        <v>39.593333333333341</v>
      </c>
      <c r="D43" s="33"/>
      <c r="E43" s="33">
        <v>33.729999999999997</v>
      </c>
      <c r="F43" s="33">
        <f t="shared" si="4"/>
        <v>38.431666666666665</v>
      </c>
      <c r="G43" s="33"/>
      <c r="H43" s="33">
        <v>67.61</v>
      </c>
      <c r="I43" s="33">
        <f t="shared" si="5"/>
        <v>68.894166666666678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3">
        <v>67.349999999999994</v>
      </c>
      <c r="AB43" s="33">
        <f t="shared" si="1"/>
        <v>68.358284699314865</v>
      </c>
      <c r="AC43" s="33">
        <f t="shared" si="6"/>
        <v>70.186923792607601</v>
      </c>
      <c r="AD43" s="1"/>
      <c r="AE43" s="33">
        <v>104.03</v>
      </c>
      <c r="AF43" s="33">
        <f t="shared" si="7"/>
        <v>103.43166666666666</v>
      </c>
      <c r="AG43" s="33"/>
      <c r="AH43" s="33">
        <v>59.14</v>
      </c>
      <c r="AI43" s="33">
        <f t="shared" si="2"/>
        <v>37.136772039623438</v>
      </c>
      <c r="AJ43" s="33">
        <f t="shared" si="8"/>
        <v>61.32833333333334</v>
      </c>
      <c r="AK43" s="33"/>
      <c r="AL43" s="33">
        <v>97.253128678858118</v>
      </c>
      <c r="AM43" s="33">
        <f t="shared" si="9"/>
        <v>97.597708218881465</v>
      </c>
      <c r="AN43" s="7"/>
      <c r="AO43" s="33">
        <f t="shared" si="0"/>
        <v>0.84309966322849739</v>
      </c>
      <c r="AP43" s="33">
        <f t="shared" si="10"/>
        <v>1.0296719532858727</v>
      </c>
      <c r="AQ43" s="1"/>
      <c r="AR43" s="1"/>
      <c r="AS43" s="1"/>
      <c r="AT43" s="1"/>
    </row>
    <row r="44" spans="1:46" x14ac:dyDescent="0.3">
      <c r="A44" s="5">
        <v>35490</v>
      </c>
      <c r="B44" s="33">
        <v>37.82</v>
      </c>
      <c r="C44" s="33">
        <f t="shared" si="3"/>
        <v>39.910000000000004</v>
      </c>
      <c r="D44" s="33"/>
      <c r="E44" s="33">
        <v>37.18</v>
      </c>
      <c r="F44" s="33">
        <f t="shared" si="4"/>
        <v>38.508333333333333</v>
      </c>
      <c r="G44" s="33"/>
      <c r="H44" s="33">
        <v>75.95</v>
      </c>
      <c r="I44" s="33">
        <f t="shared" si="5"/>
        <v>70.30083333333333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33">
        <v>67.06</v>
      </c>
      <c r="AB44" s="33">
        <f t="shared" si="1"/>
        <v>68.063943161634086</v>
      </c>
      <c r="AC44" s="33">
        <f t="shared" si="6"/>
        <v>69.908652626236972</v>
      </c>
      <c r="AD44" s="1"/>
      <c r="AE44" s="33">
        <v>108.02</v>
      </c>
      <c r="AF44" s="33">
        <f t="shared" si="7"/>
        <v>103.97666666666667</v>
      </c>
      <c r="AG44" s="33"/>
      <c r="AH44" s="33">
        <v>64.13</v>
      </c>
      <c r="AI44" s="33">
        <f t="shared" si="2"/>
        <v>40.270226427139853</v>
      </c>
      <c r="AJ44" s="33">
        <f t="shared" si="8"/>
        <v>61.868333333333332</v>
      </c>
      <c r="AK44" s="33"/>
      <c r="AL44" s="33">
        <v>98.490141743826626</v>
      </c>
      <c r="AM44" s="33">
        <f t="shared" si="9"/>
        <v>97.628198496768292</v>
      </c>
      <c r="AN44" s="7"/>
      <c r="AO44" s="33">
        <f t="shared" si="0"/>
        <v>0.93915538489526496</v>
      </c>
      <c r="AP44" s="33">
        <f t="shared" si="10"/>
        <v>1.0296224323827385</v>
      </c>
      <c r="AQ44" s="1"/>
      <c r="AR44" s="1"/>
      <c r="AS44" s="1"/>
      <c r="AT44" s="1"/>
    </row>
    <row r="45" spans="1:46" x14ac:dyDescent="0.3">
      <c r="A45" s="5">
        <v>35521</v>
      </c>
      <c r="B45" s="33">
        <v>45.31</v>
      </c>
      <c r="C45" s="33">
        <f t="shared" si="3"/>
        <v>40.179166666666667</v>
      </c>
      <c r="D45" s="33"/>
      <c r="E45" s="33">
        <v>39.71</v>
      </c>
      <c r="F45" s="33">
        <f t="shared" si="4"/>
        <v>38.49583333333333</v>
      </c>
      <c r="G45" s="33"/>
      <c r="H45" s="33">
        <v>87.54</v>
      </c>
      <c r="I45" s="33">
        <f t="shared" si="5"/>
        <v>72.443333333333342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33">
        <v>66.56</v>
      </c>
      <c r="AB45" s="33">
        <f t="shared" si="1"/>
        <v>67.556457751839616</v>
      </c>
      <c r="AC45" s="33">
        <f t="shared" si="6"/>
        <v>69.649835067241796</v>
      </c>
      <c r="AD45" s="1"/>
      <c r="AE45" s="33">
        <v>107.38</v>
      </c>
      <c r="AF45" s="33">
        <f t="shared" si="7"/>
        <v>104.39166666666665</v>
      </c>
      <c r="AG45" s="33"/>
      <c r="AH45" s="33">
        <v>68.48</v>
      </c>
      <c r="AI45" s="33">
        <f t="shared" si="2"/>
        <v>43.00179488118723</v>
      </c>
      <c r="AJ45" s="33">
        <f t="shared" si="8"/>
        <v>62.682499999999997</v>
      </c>
      <c r="AK45" s="33"/>
      <c r="AL45" s="33">
        <v>98.78778881895991</v>
      </c>
      <c r="AM45" s="33">
        <f t="shared" si="9"/>
        <v>97.606312903864136</v>
      </c>
      <c r="AN45" s="7"/>
      <c r="AO45" s="33">
        <f t="shared" si="0"/>
        <v>1.0536769482573991</v>
      </c>
      <c r="AP45" s="33">
        <f t="shared" si="10"/>
        <v>1.022311531767935</v>
      </c>
      <c r="AQ45" s="1"/>
      <c r="AR45" s="1"/>
      <c r="AS45" s="1"/>
      <c r="AT45" s="1"/>
    </row>
    <row r="46" spans="1:46" x14ac:dyDescent="0.3">
      <c r="A46" s="5">
        <v>35551</v>
      </c>
      <c r="B46" s="33">
        <v>45.31</v>
      </c>
      <c r="C46" s="33">
        <f t="shared" si="3"/>
        <v>40.259166666666665</v>
      </c>
      <c r="D46" s="33"/>
      <c r="E46" s="33">
        <v>39.67</v>
      </c>
      <c r="F46" s="33">
        <f t="shared" si="4"/>
        <v>38.282500000000006</v>
      </c>
      <c r="G46" s="33"/>
      <c r="H46" s="33">
        <v>78.25</v>
      </c>
      <c r="I46" s="33">
        <f t="shared" si="5"/>
        <v>73.595000000000013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3">
        <v>67.430000000000007</v>
      </c>
      <c r="AB46" s="33">
        <f t="shared" si="1"/>
        <v>68.439482364882011</v>
      </c>
      <c r="AC46" s="33">
        <f t="shared" si="6"/>
        <v>69.510276579548304</v>
      </c>
      <c r="AD46" s="1"/>
      <c r="AE46" s="33">
        <v>113.21</v>
      </c>
      <c r="AF46" s="33">
        <f t="shared" si="7"/>
        <v>105.29250000000002</v>
      </c>
      <c r="AG46" s="33"/>
      <c r="AH46" s="33">
        <v>66.62</v>
      </c>
      <c r="AI46" s="33">
        <f t="shared" si="2"/>
        <v>41.833813887042837</v>
      </c>
      <c r="AJ46" s="33">
        <f t="shared" si="8"/>
        <v>63.239166666666669</v>
      </c>
      <c r="AK46" s="33"/>
      <c r="AL46" s="33">
        <v>99.665740639785568</v>
      </c>
      <c r="AM46" s="33">
        <f t="shared" si="9"/>
        <v>97.669780494966915</v>
      </c>
      <c r="AN46" s="7"/>
      <c r="AO46" s="33">
        <f t="shared" si="0"/>
        <v>1.0830951278394878</v>
      </c>
      <c r="AP46" s="33">
        <f t="shared" si="10"/>
        <v>1.0143782047548557</v>
      </c>
      <c r="AR46" s="1"/>
      <c r="AS46" s="1"/>
      <c r="AT46" s="1"/>
    </row>
    <row r="47" spans="1:46" x14ac:dyDescent="0.3">
      <c r="A47" s="5">
        <v>35582</v>
      </c>
      <c r="B47" s="33">
        <v>47.05</v>
      </c>
      <c r="C47" s="33">
        <f t="shared" si="3"/>
        <v>41.024166666666666</v>
      </c>
      <c r="D47" s="33"/>
      <c r="E47" s="33">
        <v>42.99</v>
      </c>
      <c r="F47" s="33">
        <f t="shared" si="4"/>
        <v>38.995833333333337</v>
      </c>
      <c r="G47" s="33"/>
      <c r="H47" s="33">
        <v>84.06</v>
      </c>
      <c r="I47" s="33">
        <f t="shared" si="5"/>
        <v>75.323333333333323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3">
        <v>67.400000000000006</v>
      </c>
      <c r="AB47" s="33">
        <f t="shared" si="1"/>
        <v>68.409033240294335</v>
      </c>
      <c r="AC47" s="33">
        <f t="shared" si="6"/>
        <v>69.399475598409865</v>
      </c>
      <c r="AD47" s="1"/>
      <c r="AE47" s="33">
        <v>110.39</v>
      </c>
      <c r="AF47" s="33">
        <f t="shared" si="7"/>
        <v>105.9575</v>
      </c>
      <c r="AG47" s="33"/>
      <c r="AH47" s="33">
        <v>65.790000000000006</v>
      </c>
      <c r="AI47" s="33">
        <f t="shared" si="2"/>
        <v>41.312618067075178</v>
      </c>
      <c r="AJ47" s="33">
        <f t="shared" si="8"/>
        <v>63.950833333333328</v>
      </c>
      <c r="AK47" s="33"/>
      <c r="AL47" s="33">
        <v>100.07518434055677</v>
      </c>
      <c r="AM47" s="33">
        <f t="shared" si="9"/>
        <v>97.794090687062393</v>
      </c>
      <c r="AN47" s="7"/>
      <c r="AO47" s="33">
        <f t="shared" si="0"/>
        <v>1.1388772293154987</v>
      </c>
      <c r="AP47" s="33">
        <f t="shared" si="10"/>
        <v>1.0215005656888378</v>
      </c>
      <c r="AR47" s="1"/>
      <c r="AS47" s="1"/>
      <c r="AT47" s="1"/>
    </row>
    <row r="48" spans="1:46" x14ac:dyDescent="0.3">
      <c r="A48" s="5">
        <v>35612</v>
      </c>
      <c r="B48" s="33">
        <v>51.51</v>
      </c>
      <c r="C48" s="33">
        <f t="shared" si="3"/>
        <v>41.644999999999996</v>
      </c>
      <c r="D48" s="33"/>
      <c r="E48" s="33">
        <v>46.72</v>
      </c>
      <c r="F48" s="33">
        <f t="shared" si="4"/>
        <v>39.471666666666664</v>
      </c>
      <c r="G48" s="33"/>
      <c r="H48" s="33">
        <v>95.52</v>
      </c>
      <c r="I48" s="33">
        <f t="shared" si="5"/>
        <v>76.966666666666654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33">
        <v>66.97</v>
      </c>
      <c r="AB48" s="33">
        <f t="shared" si="1"/>
        <v>67.972595787871086</v>
      </c>
      <c r="AC48" s="33">
        <f t="shared" si="6"/>
        <v>69.24976740252049</v>
      </c>
      <c r="AD48" s="1"/>
      <c r="AE48" s="33">
        <v>111.62</v>
      </c>
      <c r="AF48" s="33">
        <f t="shared" si="7"/>
        <v>106.42</v>
      </c>
      <c r="AG48" s="33"/>
      <c r="AH48" s="33">
        <v>70.25</v>
      </c>
      <c r="AI48" s="33">
        <f t="shared" si="2"/>
        <v>44.113260665937545</v>
      </c>
      <c r="AJ48" s="33">
        <f t="shared" si="8"/>
        <v>64.568333333333328</v>
      </c>
      <c r="AK48" s="33"/>
      <c r="AL48" s="33">
        <v>99.55943643211053</v>
      </c>
      <c r="AM48" s="33">
        <f t="shared" si="9"/>
        <v>97.864523066544635</v>
      </c>
      <c r="AN48" s="7"/>
      <c r="AO48" s="33">
        <f t="shared" si="0"/>
        <v>1.1676760960854093</v>
      </c>
      <c r="AP48" s="33">
        <f t="shared" si="10"/>
        <v>1.0257595077701471</v>
      </c>
      <c r="AR48" s="1"/>
      <c r="AS48" s="1"/>
      <c r="AT48" s="1"/>
    </row>
    <row r="49" spans="1:46" x14ac:dyDescent="0.3">
      <c r="A49" s="5">
        <v>35643</v>
      </c>
      <c r="B49" s="33">
        <v>49.79</v>
      </c>
      <c r="C49" s="33">
        <f t="shared" si="3"/>
        <v>42.164999999999999</v>
      </c>
      <c r="D49" s="33"/>
      <c r="E49" s="33">
        <v>50.3</v>
      </c>
      <c r="F49" s="33">
        <f t="shared" si="4"/>
        <v>40.255000000000003</v>
      </c>
      <c r="G49" s="33"/>
      <c r="H49" s="33">
        <v>88.21</v>
      </c>
      <c r="I49" s="33">
        <f t="shared" si="5"/>
        <v>78.272499999999994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33">
        <v>66.66</v>
      </c>
      <c r="AB49" s="33">
        <f t="shared" si="1"/>
        <v>67.657954833798513</v>
      </c>
      <c r="AC49" s="33">
        <f t="shared" si="6"/>
        <v>69.014632495982397</v>
      </c>
      <c r="AD49" s="1"/>
      <c r="AE49" s="33">
        <v>111.26</v>
      </c>
      <c r="AF49" s="33">
        <f t="shared" si="7"/>
        <v>107.02</v>
      </c>
      <c r="AG49" s="33"/>
      <c r="AH49" s="33">
        <v>64.430000000000007</v>
      </c>
      <c r="AI49" s="33">
        <f t="shared" si="2"/>
        <v>40.458610458453471</v>
      </c>
      <c r="AJ49" s="33">
        <f t="shared" si="8"/>
        <v>65.029166666666654</v>
      </c>
      <c r="AK49" s="33"/>
      <c r="AL49" s="33">
        <v>99.891076746817205</v>
      </c>
      <c r="AM49" s="33">
        <f t="shared" si="9"/>
        <v>98.023141140267512</v>
      </c>
      <c r="AN49" s="7"/>
      <c r="AO49" s="33">
        <f t="shared" si="0"/>
        <v>1.2306403862072532</v>
      </c>
      <c r="AP49" s="33">
        <f t="shared" si="10"/>
        <v>1.0301903321395216</v>
      </c>
      <c r="AQ49" s="1"/>
      <c r="AR49" s="1"/>
      <c r="AS49" s="1"/>
      <c r="AT49" s="1"/>
    </row>
    <row r="50" spans="1:46" x14ac:dyDescent="0.3">
      <c r="A50" s="5">
        <v>35674</v>
      </c>
      <c r="B50" s="33">
        <v>45.15</v>
      </c>
      <c r="C50" s="33">
        <f t="shared" si="3"/>
        <v>42.511666666666663</v>
      </c>
      <c r="D50" s="33"/>
      <c r="E50" s="33">
        <v>46.59</v>
      </c>
      <c r="F50" s="33">
        <f t="shared" si="4"/>
        <v>40.950833333333328</v>
      </c>
      <c r="G50" s="33"/>
      <c r="H50" s="33">
        <v>90.2</v>
      </c>
      <c r="I50" s="33">
        <f t="shared" si="5"/>
        <v>79.724166666666676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3">
        <v>67.64</v>
      </c>
      <c r="AB50" s="33">
        <f t="shared" si="1"/>
        <v>68.652626236995673</v>
      </c>
      <c r="AC50" s="33">
        <f t="shared" si="6"/>
        <v>68.869999154190964</v>
      </c>
      <c r="AD50" s="1"/>
      <c r="AE50" s="33">
        <v>112.08</v>
      </c>
      <c r="AF50" s="33">
        <f t="shared" si="7"/>
        <v>107.83583333333333</v>
      </c>
      <c r="AG50" s="33"/>
      <c r="AH50" s="33">
        <v>72.27</v>
      </c>
      <c r="AI50" s="33">
        <f t="shared" si="2"/>
        <v>45.381713143449197</v>
      </c>
      <c r="AJ50" s="33">
        <f t="shared" si="8"/>
        <v>65.989166666666662</v>
      </c>
      <c r="AK50" s="33"/>
      <c r="AL50" s="33">
        <v>100.06987961650903</v>
      </c>
      <c r="AM50" s="33">
        <f t="shared" si="9"/>
        <v>98.231858605915235</v>
      </c>
      <c r="AN50" s="7"/>
      <c r="AO50" s="33">
        <f t="shared" si="0"/>
        <v>0.99489412965269153</v>
      </c>
      <c r="AP50" s="33">
        <f t="shared" si="10"/>
        <v>1.0235560179553436</v>
      </c>
      <c r="AQ50" s="1"/>
      <c r="AR50" s="1"/>
      <c r="AS50" s="1"/>
      <c r="AT50" s="1"/>
    </row>
    <row r="51" spans="1:46" x14ac:dyDescent="0.3">
      <c r="A51" s="5">
        <v>35704</v>
      </c>
      <c r="B51" s="33">
        <v>47.95</v>
      </c>
      <c r="C51" s="33">
        <f t="shared" si="3"/>
        <v>43.003333333333337</v>
      </c>
      <c r="D51" s="33"/>
      <c r="E51" s="33">
        <v>52.51</v>
      </c>
      <c r="F51" s="33">
        <f t="shared" si="4"/>
        <v>42.012499999999996</v>
      </c>
      <c r="G51" s="33"/>
      <c r="H51" s="33">
        <v>92.71</v>
      </c>
      <c r="I51" s="33">
        <f t="shared" si="5"/>
        <v>80.329166666666666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3">
        <v>68.540000000000006</v>
      </c>
      <c r="AB51" s="33">
        <f t="shared" si="1"/>
        <v>69.566099974625729</v>
      </c>
      <c r="AC51" s="33">
        <f t="shared" si="6"/>
        <v>68.800642814852395</v>
      </c>
      <c r="AD51" s="1"/>
      <c r="AE51" s="33">
        <v>109.06</v>
      </c>
      <c r="AF51" s="33">
        <f t="shared" si="7"/>
        <v>108.34833333333331</v>
      </c>
      <c r="AG51" s="33"/>
      <c r="AH51" s="33">
        <v>76.069999999999993</v>
      </c>
      <c r="AI51" s="33">
        <f t="shared" si="2"/>
        <v>47.767910873421613</v>
      </c>
      <c r="AJ51" s="33">
        <f t="shared" si="8"/>
        <v>66.671666666666667</v>
      </c>
      <c r="AK51" s="33"/>
      <c r="AL51" s="33">
        <v>98.938532870121151</v>
      </c>
      <c r="AM51" s="33">
        <f t="shared" si="9"/>
        <v>98.379881688778553</v>
      </c>
      <c r="AN51" s="7"/>
      <c r="AO51" s="33">
        <f t="shared" si="0"/>
        <v>1.0038119549975903</v>
      </c>
      <c r="AP51" s="33">
        <f t="shared" si="10"/>
        <v>1.024997877268228</v>
      </c>
      <c r="AQ51" s="1"/>
      <c r="AR51" s="1"/>
      <c r="AS51" s="1"/>
      <c r="AT51" s="1"/>
    </row>
    <row r="52" spans="1:46" x14ac:dyDescent="0.3">
      <c r="A52" s="5">
        <v>35735</v>
      </c>
      <c r="B52" s="33">
        <v>39.32</v>
      </c>
      <c r="C52" s="33">
        <f t="shared" si="3"/>
        <v>43.02</v>
      </c>
      <c r="D52" s="33"/>
      <c r="E52" s="33">
        <v>43.97</v>
      </c>
      <c r="F52" s="33">
        <f t="shared" si="4"/>
        <v>42.520833333333336</v>
      </c>
      <c r="G52" s="33"/>
      <c r="H52" s="33">
        <v>86.37</v>
      </c>
      <c r="I52" s="33">
        <f t="shared" si="5"/>
        <v>81.245000000000019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3">
        <v>68.87</v>
      </c>
      <c r="AB52" s="33">
        <f t="shared" si="1"/>
        <v>69.901040345090067</v>
      </c>
      <c r="AC52" s="33">
        <f t="shared" si="6"/>
        <v>68.710141250105707</v>
      </c>
      <c r="AD52" s="1"/>
      <c r="AE52" s="33">
        <v>110.23</v>
      </c>
      <c r="AF52" s="33">
        <f t="shared" si="7"/>
        <v>108.755</v>
      </c>
      <c r="AG52" s="33"/>
      <c r="AH52" s="33">
        <v>69.89</v>
      </c>
      <c r="AI52" s="33">
        <f t="shared" si="2"/>
        <v>43.887199828361204</v>
      </c>
      <c r="AJ52" s="33">
        <f t="shared" si="8"/>
        <v>67.157499999999999</v>
      </c>
      <c r="AK52" s="33"/>
      <c r="AL52" s="33">
        <v>99.137801786375945</v>
      </c>
      <c r="AM52" s="33">
        <f t="shared" si="9"/>
        <v>98.537244634501306</v>
      </c>
      <c r="AN52" s="7"/>
      <c r="AO52" s="33">
        <f t="shared" si="0"/>
        <v>0.89593321409834525</v>
      </c>
      <c r="AP52" s="33">
        <f t="shared" si="10"/>
        <v>1.0186174106420702</v>
      </c>
      <c r="AQ52" s="1"/>
      <c r="AR52" s="1"/>
      <c r="AS52" s="1"/>
      <c r="AT52" s="1"/>
    </row>
    <row r="53" spans="1:46" x14ac:dyDescent="0.3">
      <c r="A53" s="5">
        <v>35765</v>
      </c>
      <c r="B53" s="33">
        <v>44.99</v>
      </c>
      <c r="C53" s="33">
        <f t="shared" si="3"/>
        <v>43.582499999999989</v>
      </c>
      <c r="D53" s="33"/>
      <c r="E53" s="33">
        <v>50.29</v>
      </c>
      <c r="F53" s="33">
        <f t="shared" si="4"/>
        <v>43.362500000000004</v>
      </c>
      <c r="G53" s="33"/>
      <c r="H53" s="33">
        <v>85.51</v>
      </c>
      <c r="I53" s="33">
        <f t="shared" si="5"/>
        <v>81.01166666666667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3">
        <v>68.19</v>
      </c>
      <c r="AB53" s="33">
        <f t="shared" si="1"/>
        <v>69.210860187769583</v>
      </c>
      <c r="AC53" s="33">
        <f t="shared" si="6"/>
        <v>68.59680284191829</v>
      </c>
      <c r="AD53" s="1"/>
      <c r="AE53" s="33">
        <v>108.08</v>
      </c>
      <c r="AF53" s="33">
        <f t="shared" si="7"/>
        <v>109.16000000000001</v>
      </c>
      <c r="AG53" s="33"/>
      <c r="AH53" s="33">
        <v>71.17</v>
      </c>
      <c r="AI53" s="33">
        <f t="shared" si="2"/>
        <v>44.690971695299289</v>
      </c>
      <c r="AJ53" s="33">
        <f t="shared" si="8"/>
        <v>67.779166666666654</v>
      </c>
      <c r="AK53" s="33"/>
      <c r="AL53" s="33">
        <v>97.324227183158655</v>
      </c>
      <c r="AM53" s="33">
        <f t="shared" si="9"/>
        <v>98.669014626084945</v>
      </c>
      <c r="AN53" s="7"/>
      <c r="AO53" s="33">
        <f t="shared" si="0"/>
        <v>1.0066910226687276</v>
      </c>
      <c r="AP53" s="33">
        <f t="shared" si="10"/>
        <v>1.0228545839284346</v>
      </c>
      <c r="AQ53" s="1"/>
      <c r="AR53" s="1"/>
      <c r="AS53" s="1"/>
      <c r="AT53" s="1"/>
    </row>
    <row r="54" spans="1:46" x14ac:dyDescent="0.3">
      <c r="A54" s="5">
        <v>35796</v>
      </c>
      <c r="B54" s="33">
        <v>38.61</v>
      </c>
      <c r="C54" s="33">
        <f t="shared" si="3"/>
        <v>43.676666666666669</v>
      </c>
      <c r="D54" s="33"/>
      <c r="E54" s="33">
        <v>38.47</v>
      </c>
      <c r="F54" s="33">
        <f t="shared" si="4"/>
        <v>43.510833333333331</v>
      </c>
      <c r="G54" s="33"/>
      <c r="H54" s="33">
        <v>76.599999999999994</v>
      </c>
      <c r="I54" s="33">
        <f t="shared" si="5"/>
        <v>84.044166666666669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3">
        <v>67.510000000000005</v>
      </c>
      <c r="AB54" s="33">
        <f t="shared" si="1"/>
        <v>68.520680030449114</v>
      </c>
      <c r="AC54" s="33">
        <f t="shared" si="6"/>
        <v>68.525754884547055</v>
      </c>
      <c r="AD54" s="1"/>
      <c r="AE54" s="33">
        <v>110.94</v>
      </c>
      <c r="AF54" s="33">
        <f t="shared" si="7"/>
        <v>109.69166666666666</v>
      </c>
      <c r="AG54" s="33"/>
      <c r="AH54" s="33">
        <v>66.989999999999995</v>
      </c>
      <c r="AI54" s="33">
        <f t="shared" si="2"/>
        <v>42.06615419232962</v>
      </c>
      <c r="AJ54" s="33">
        <f t="shared" si="8"/>
        <v>67.935833333333335</v>
      </c>
      <c r="AK54" s="33"/>
      <c r="AL54" s="33">
        <v>98.81847815408581</v>
      </c>
      <c r="AM54" s="33">
        <f t="shared" si="9"/>
        <v>99.000951417597136</v>
      </c>
      <c r="AN54" s="7"/>
      <c r="AO54" s="33">
        <f t="shared" si="0"/>
        <v>0.91784002463054204</v>
      </c>
      <c r="AP54" s="33">
        <f t="shared" si="10"/>
        <v>1.0229492651563923</v>
      </c>
      <c r="AT54" s="1"/>
    </row>
    <row r="55" spans="1:46" x14ac:dyDescent="0.3">
      <c r="A55" s="5">
        <v>35827</v>
      </c>
      <c r="B55" s="33">
        <v>37.380000000000003</v>
      </c>
      <c r="C55" s="33">
        <f t="shared" si="3"/>
        <v>44.182500000000005</v>
      </c>
      <c r="D55" s="33"/>
      <c r="E55" s="33">
        <v>42.84</v>
      </c>
      <c r="F55" s="33">
        <f t="shared" si="4"/>
        <v>44.27</v>
      </c>
      <c r="G55" s="33"/>
      <c r="H55" s="33">
        <v>65.89</v>
      </c>
      <c r="I55" s="33">
        <f t="shared" si="5"/>
        <v>83.900833333333338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3">
        <v>67.94</v>
      </c>
      <c r="AB55" s="33">
        <f t="shared" si="1"/>
        <v>68.957117482872349</v>
      </c>
      <c r="AC55" s="33">
        <f t="shared" si="6"/>
        <v>68.575657616510185</v>
      </c>
      <c r="AD55" s="1"/>
      <c r="AE55" s="33">
        <v>110.28</v>
      </c>
      <c r="AF55" s="33">
        <f t="shared" si="7"/>
        <v>110.21249999999999</v>
      </c>
      <c r="AG55" s="33"/>
      <c r="AH55" s="33">
        <v>63.58</v>
      </c>
      <c r="AI55" s="33">
        <f t="shared" si="2"/>
        <v>39.9248557030649</v>
      </c>
      <c r="AJ55" s="33">
        <f t="shared" si="8"/>
        <v>68.305833333333325</v>
      </c>
      <c r="AK55" s="33"/>
      <c r="AL55" s="33">
        <v>97.507847097598301</v>
      </c>
      <c r="AM55" s="33">
        <f t="shared" si="9"/>
        <v>99.0221779524921</v>
      </c>
      <c r="AN55" s="7"/>
      <c r="AO55" s="33">
        <f t="shared" si="0"/>
        <v>0.93625886284995297</v>
      </c>
      <c r="AP55" s="33">
        <f t="shared" si="10"/>
        <v>1.0307125317915136</v>
      </c>
      <c r="AT55" s="1"/>
    </row>
    <row r="56" spans="1:46" x14ac:dyDescent="0.3">
      <c r="A56" s="5">
        <v>35855</v>
      </c>
      <c r="B56" s="33">
        <v>43.33</v>
      </c>
      <c r="C56" s="33">
        <f t="shared" si="3"/>
        <v>44.641666666666673</v>
      </c>
      <c r="D56" s="33"/>
      <c r="E56" s="33">
        <v>46.63</v>
      </c>
      <c r="F56" s="33">
        <f t="shared" si="4"/>
        <v>45.057500000000005</v>
      </c>
      <c r="G56" s="33"/>
      <c r="H56" s="33">
        <v>87.64</v>
      </c>
      <c r="I56" s="33">
        <f t="shared" si="5"/>
        <v>84.875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3">
        <v>67.86</v>
      </c>
      <c r="AB56" s="33">
        <f t="shared" si="1"/>
        <v>68.875919817305245</v>
      </c>
      <c r="AC56" s="33">
        <f t="shared" si="6"/>
        <v>68.643322337816102</v>
      </c>
      <c r="AD56" s="1"/>
      <c r="AE56" s="33">
        <v>110.85</v>
      </c>
      <c r="AF56" s="33">
        <f t="shared" si="7"/>
        <v>110.44833333333332</v>
      </c>
      <c r="AG56" s="33"/>
      <c r="AH56" s="33">
        <v>72.900000000000006</v>
      </c>
      <c r="AI56" s="33">
        <f t="shared" si="2"/>
        <v>45.777319609207787</v>
      </c>
      <c r="AJ56" s="33">
        <f t="shared" si="8"/>
        <v>69.036666666666676</v>
      </c>
      <c r="AK56" s="33"/>
      <c r="AL56" s="33">
        <v>97.350246530084434</v>
      </c>
      <c r="AM56" s="33">
        <f t="shared" si="9"/>
        <v>98.927186684680279</v>
      </c>
      <c r="AN56" s="7"/>
      <c r="AO56" s="33">
        <f t="shared" si="0"/>
        <v>0.94653859967992693</v>
      </c>
      <c r="AP56" s="33">
        <f t="shared" si="10"/>
        <v>1.0313277996902355</v>
      </c>
      <c r="AT56" s="1"/>
    </row>
    <row r="57" spans="1:46" x14ac:dyDescent="0.3">
      <c r="A57" s="5">
        <v>35886</v>
      </c>
      <c r="B57" s="33">
        <v>47.52</v>
      </c>
      <c r="C57" s="33">
        <f t="shared" si="3"/>
        <v>44.825833333333328</v>
      </c>
      <c r="D57" s="33"/>
      <c r="E57" s="33">
        <v>44.9</v>
      </c>
      <c r="F57" s="33">
        <f t="shared" si="4"/>
        <v>45.49</v>
      </c>
      <c r="G57" s="33"/>
      <c r="H57" s="33">
        <v>79.540000000000006</v>
      </c>
      <c r="I57" s="33">
        <f t="shared" si="5"/>
        <v>84.208333333333329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3">
        <v>68.41</v>
      </c>
      <c r="AB57" s="33">
        <f t="shared" si="1"/>
        <v>69.434153768079156</v>
      </c>
      <c r="AC57" s="33">
        <f t="shared" si="6"/>
        <v>68.799797005836055</v>
      </c>
      <c r="AD57" s="1"/>
      <c r="AE57" s="33">
        <v>109.57</v>
      </c>
      <c r="AF57" s="33">
        <f t="shared" si="7"/>
        <v>110.63083333333333</v>
      </c>
      <c r="AG57" s="33"/>
      <c r="AH57" s="33">
        <v>70.040000000000006</v>
      </c>
      <c r="AI57" s="33">
        <f t="shared" si="2"/>
        <v>43.98139184401802</v>
      </c>
      <c r="AJ57" s="33">
        <f t="shared" si="8"/>
        <v>69.166666666666671</v>
      </c>
      <c r="AK57" s="33"/>
      <c r="AL57" s="33">
        <v>96.017247918605577</v>
      </c>
      <c r="AM57" s="33">
        <f t="shared" si="9"/>
        <v>98.696308276317424</v>
      </c>
      <c r="AN57" s="7"/>
      <c r="AO57" s="33">
        <f t="shared" si="0"/>
        <v>1.0804569388920617</v>
      </c>
      <c r="AP57" s="33">
        <f t="shared" si="10"/>
        <v>1.0335594655764575</v>
      </c>
      <c r="AT57" s="1"/>
    </row>
    <row r="58" spans="1:46" x14ac:dyDescent="0.3">
      <c r="A58" s="5">
        <v>35916</v>
      </c>
      <c r="B58" s="33">
        <v>48.37</v>
      </c>
      <c r="C58" s="33">
        <f t="shared" si="3"/>
        <v>45.080833333333324</v>
      </c>
      <c r="D58" s="33"/>
      <c r="E58" s="33">
        <v>45.51</v>
      </c>
      <c r="F58" s="33">
        <f t="shared" si="4"/>
        <v>45.976666666666667</v>
      </c>
      <c r="G58" s="33"/>
      <c r="H58" s="33">
        <v>80.72</v>
      </c>
      <c r="I58" s="33">
        <f t="shared" si="5"/>
        <v>84.414166666666659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3">
        <v>68.97</v>
      </c>
      <c r="AB58" s="33">
        <f t="shared" si="1"/>
        <v>70.002537427048964</v>
      </c>
      <c r="AC58" s="33">
        <f t="shared" si="6"/>
        <v>68.930051594349976</v>
      </c>
      <c r="AD58" s="1"/>
      <c r="AE58" s="33">
        <v>107.71</v>
      </c>
      <c r="AF58" s="33">
        <f t="shared" si="7"/>
        <v>110.1725</v>
      </c>
      <c r="AG58" s="33"/>
      <c r="AH58" s="33">
        <v>67.040000000000006</v>
      </c>
      <c r="AI58" s="33">
        <f t="shared" si="2"/>
        <v>42.097551530881894</v>
      </c>
      <c r="AJ58" s="33">
        <f t="shared" si="8"/>
        <v>69.201666666666668</v>
      </c>
      <c r="AK58" s="33"/>
      <c r="AL58" s="33">
        <v>95.379784172089998</v>
      </c>
      <c r="AM58" s="33">
        <f t="shared" si="9"/>
        <v>98.339145237342791</v>
      </c>
      <c r="AN58" s="7"/>
      <c r="AO58" s="33">
        <f t="shared" si="0"/>
        <v>1.1489979402844075</v>
      </c>
      <c r="AP58" s="33">
        <f t="shared" si="10"/>
        <v>1.0390513666135341</v>
      </c>
      <c r="AT58" s="4"/>
    </row>
    <row r="59" spans="1:46" x14ac:dyDescent="0.3">
      <c r="A59" s="5">
        <v>35947</v>
      </c>
      <c r="B59" s="33">
        <v>51.57</v>
      </c>
      <c r="C59" s="33">
        <f t="shared" si="3"/>
        <v>45.457500000000003</v>
      </c>
      <c r="D59" s="33"/>
      <c r="E59" s="33">
        <v>46.62</v>
      </c>
      <c r="F59" s="33">
        <f t="shared" si="4"/>
        <v>46.279166666666669</v>
      </c>
      <c r="G59" s="33"/>
      <c r="H59" s="33">
        <v>81.28</v>
      </c>
      <c r="I59" s="33">
        <f t="shared" si="5"/>
        <v>84.18249999999999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3">
        <v>68.81</v>
      </c>
      <c r="AB59" s="33">
        <f t="shared" si="1"/>
        <v>69.840142095914729</v>
      </c>
      <c r="AC59" s="33">
        <f t="shared" si="6"/>
        <v>69.049310665651674</v>
      </c>
      <c r="AD59" s="1"/>
      <c r="AE59" s="33">
        <v>108.59</v>
      </c>
      <c r="AF59" s="33">
        <f t="shared" si="7"/>
        <v>110.02249999999999</v>
      </c>
      <c r="AG59" s="33"/>
      <c r="AH59" s="33">
        <v>70.97</v>
      </c>
      <c r="AI59" s="33">
        <f t="shared" si="2"/>
        <v>44.565382341090213</v>
      </c>
      <c r="AJ59" s="33">
        <f t="shared" si="8"/>
        <v>69.633333333333326</v>
      </c>
      <c r="AK59" s="33"/>
      <c r="AL59" s="33">
        <v>95.352182221581003</v>
      </c>
      <c r="AM59" s="33">
        <f t="shared" si="9"/>
        <v>97.945561727428128</v>
      </c>
      <c r="AN59" s="7"/>
      <c r="AO59" s="33">
        <f t="shared" si="0"/>
        <v>1.157176204734395</v>
      </c>
      <c r="AP59" s="33">
        <f t="shared" si="10"/>
        <v>1.0405762812317756</v>
      </c>
      <c r="AT59" s="4"/>
    </row>
    <row r="60" spans="1:46" x14ac:dyDescent="0.3">
      <c r="A60" s="5">
        <v>35977</v>
      </c>
      <c r="B60" s="33">
        <v>52.85</v>
      </c>
      <c r="C60" s="33">
        <f t="shared" si="3"/>
        <v>45.569166666666661</v>
      </c>
      <c r="D60" s="33"/>
      <c r="E60" s="33">
        <v>49.47</v>
      </c>
      <c r="F60" s="33">
        <f t="shared" si="4"/>
        <v>46.508333333333333</v>
      </c>
      <c r="G60" s="33"/>
      <c r="H60" s="33">
        <v>93.31</v>
      </c>
      <c r="I60" s="33">
        <f t="shared" si="5"/>
        <v>83.998333333333335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3">
        <v>69.27</v>
      </c>
      <c r="AB60" s="33">
        <f t="shared" si="1"/>
        <v>70.30702867292564</v>
      </c>
      <c r="AC60" s="33">
        <f t="shared" si="6"/>
        <v>69.243846739406223</v>
      </c>
      <c r="AD60" s="1"/>
      <c r="AE60" s="33">
        <v>107.85</v>
      </c>
      <c r="AF60" s="33">
        <f t="shared" si="7"/>
        <v>109.70833333333333</v>
      </c>
      <c r="AG60" s="33"/>
      <c r="AH60" s="33">
        <v>70.48</v>
      </c>
      <c r="AI60" s="33">
        <f t="shared" si="2"/>
        <v>44.257688423277976</v>
      </c>
      <c r="AJ60" s="33">
        <f t="shared" si="8"/>
        <v>69.652499999999989</v>
      </c>
      <c r="AK60" s="33"/>
      <c r="AL60" s="33">
        <v>95.447269007403094</v>
      </c>
      <c r="AM60" s="33">
        <f t="shared" si="9"/>
        <v>97.602881108702505</v>
      </c>
      <c r="AN60" s="7"/>
      <c r="AO60" s="33">
        <f t="shared" si="0"/>
        <v>1.1941428005580783</v>
      </c>
      <c r="AP60" s="33">
        <f t="shared" si="10"/>
        <v>1.042781839937831</v>
      </c>
      <c r="AT60" s="4"/>
    </row>
    <row r="61" spans="1:46" x14ac:dyDescent="0.3">
      <c r="A61" s="5">
        <v>36008</v>
      </c>
      <c r="B61" s="33">
        <v>42.98</v>
      </c>
      <c r="C61" s="33">
        <f t="shared" si="3"/>
        <v>45.001666666666665</v>
      </c>
      <c r="D61" s="33"/>
      <c r="E61" s="33">
        <v>40.72</v>
      </c>
      <c r="F61" s="33">
        <f t="shared" si="4"/>
        <v>45.71</v>
      </c>
      <c r="G61" s="33"/>
      <c r="H61" s="33">
        <v>72.180000000000007</v>
      </c>
      <c r="I61" s="33">
        <f t="shared" si="5"/>
        <v>82.662500000000009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3">
        <v>70.010000000000005</v>
      </c>
      <c r="AB61" s="33">
        <f t="shared" si="1"/>
        <v>71.058107079421461</v>
      </c>
      <c r="AC61" s="33">
        <f t="shared" si="6"/>
        <v>69.527192759874808</v>
      </c>
      <c r="AD61" s="1"/>
      <c r="AE61" s="33">
        <v>106.84</v>
      </c>
      <c r="AF61" s="33">
        <f t="shared" si="7"/>
        <v>109.33999999999997</v>
      </c>
      <c r="AG61" s="33"/>
      <c r="AH61" s="33">
        <v>66.19</v>
      </c>
      <c r="AI61" s="33">
        <f t="shared" si="2"/>
        <v>41.563796775493323</v>
      </c>
      <c r="AJ61" s="33">
        <f t="shared" si="8"/>
        <v>69.799166666666665</v>
      </c>
      <c r="AK61" s="33"/>
      <c r="AL61" s="33">
        <v>94.896811641962486</v>
      </c>
      <c r="AM61" s="33">
        <f t="shared" si="9"/>
        <v>97.18669234996463</v>
      </c>
      <c r="AN61" s="7"/>
      <c r="AO61" s="33">
        <f t="shared" si="0"/>
        <v>1.0340729994460394</v>
      </c>
      <c r="AP61" s="33">
        <f t="shared" si="10"/>
        <v>1.0264012243743965</v>
      </c>
      <c r="AT61" s="4"/>
    </row>
    <row r="62" spans="1:46" x14ac:dyDescent="0.3">
      <c r="A62" s="5">
        <v>36039</v>
      </c>
      <c r="B62" s="33">
        <v>49.85</v>
      </c>
      <c r="C62" s="33">
        <f t="shared" si="3"/>
        <v>45.393333333333338</v>
      </c>
      <c r="D62" s="33"/>
      <c r="E62" s="33">
        <v>46.91</v>
      </c>
      <c r="F62" s="33">
        <f t="shared" si="4"/>
        <v>45.736666666666657</v>
      </c>
      <c r="G62" s="33"/>
      <c r="H62" s="33">
        <v>101.72</v>
      </c>
      <c r="I62" s="33">
        <f t="shared" si="5"/>
        <v>83.622500000000002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3">
        <v>72.56</v>
      </c>
      <c r="AB62" s="33">
        <f t="shared" si="1"/>
        <v>73.646282669373235</v>
      </c>
      <c r="AC62" s="33">
        <f t="shared" si="6"/>
        <v>69.943330795906277</v>
      </c>
      <c r="AD62" s="1"/>
      <c r="AE62" s="33">
        <v>107.23</v>
      </c>
      <c r="AF62" s="33">
        <f t="shared" si="7"/>
        <v>108.93583333333333</v>
      </c>
      <c r="AG62" s="33"/>
      <c r="AH62" s="33">
        <v>72.42</v>
      </c>
      <c r="AI62" s="33">
        <f t="shared" si="2"/>
        <v>45.475905159106006</v>
      </c>
      <c r="AJ62" s="33">
        <f t="shared" si="8"/>
        <v>69.811666666666682</v>
      </c>
      <c r="AK62" s="33"/>
      <c r="AL62" s="33">
        <v>94.02494189158152</v>
      </c>
      <c r="AM62" s="33">
        <f t="shared" si="9"/>
        <v>96.682947539553993</v>
      </c>
      <c r="AN62" s="7"/>
      <c r="AO62" s="33">
        <f t="shared" si="0"/>
        <v>1.0961848879223053</v>
      </c>
      <c r="AP62" s="33">
        <f t="shared" si="10"/>
        <v>1.0348421208968641</v>
      </c>
      <c r="AT62" s="4"/>
    </row>
    <row r="63" spans="1:46" x14ac:dyDescent="0.3">
      <c r="A63" s="5">
        <v>36069</v>
      </c>
      <c r="B63" s="33">
        <v>44.4</v>
      </c>
      <c r="C63" s="33">
        <f t="shared" si="3"/>
        <v>45.097500000000004</v>
      </c>
      <c r="D63" s="33"/>
      <c r="E63" s="33">
        <v>43.38</v>
      </c>
      <c r="F63" s="33">
        <f t="shared" si="4"/>
        <v>44.975833333333327</v>
      </c>
      <c r="G63" s="33"/>
      <c r="H63" s="33">
        <v>94.05</v>
      </c>
      <c r="I63" s="33">
        <f t="shared" si="5"/>
        <v>83.734166666666667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3">
        <v>74.81</v>
      </c>
      <c r="AB63" s="33">
        <f t="shared" si="1"/>
        <v>75.929967013448348</v>
      </c>
      <c r="AC63" s="33">
        <f t="shared" si="6"/>
        <v>70.473653049141504</v>
      </c>
      <c r="AD63" s="1"/>
      <c r="AE63" s="33">
        <v>103.34</v>
      </c>
      <c r="AF63" s="33">
        <f t="shared" si="7"/>
        <v>108.45916666666666</v>
      </c>
      <c r="AG63" s="33"/>
      <c r="AH63" s="33">
        <v>75.19</v>
      </c>
      <c r="AI63" s="33">
        <f t="shared" si="2"/>
        <v>47.215317714901694</v>
      </c>
      <c r="AJ63" s="33">
        <f t="shared" si="8"/>
        <v>69.73833333333333</v>
      </c>
      <c r="AK63" s="33"/>
      <c r="AL63" s="33">
        <v>93.859998298635674</v>
      </c>
      <c r="AM63" s="33">
        <f t="shared" si="9"/>
        <v>96.259736325263532</v>
      </c>
      <c r="AN63" s="7"/>
      <c r="AO63" s="33">
        <f t="shared" si="0"/>
        <v>0.94037278893469889</v>
      </c>
      <c r="AP63" s="33">
        <f t="shared" si="10"/>
        <v>1.0295555237249567</v>
      </c>
      <c r="AT63" s="4"/>
    </row>
    <row r="64" spans="1:46" x14ac:dyDescent="0.3">
      <c r="A64" s="5">
        <v>36100</v>
      </c>
      <c r="B64" s="33">
        <v>40.880000000000003</v>
      </c>
      <c r="C64" s="33">
        <f t="shared" si="3"/>
        <v>45.227499999999999</v>
      </c>
      <c r="D64" s="33"/>
      <c r="E64" s="33">
        <v>41.35</v>
      </c>
      <c r="F64" s="33">
        <f t="shared" si="4"/>
        <v>44.7575</v>
      </c>
      <c r="G64" s="33"/>
      <c r="H64" s="33">
        <v>80.94</v>
      </c>
      <c r="I64" s="33">
        <f t="shared" si="5"/>
        <v>83.28166666666668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3">
        <v>74.400000000000006</v>
      </c>
      <c r="AB64" s="33">
        <f t="shared" si="1"/>
        <v>75.513828977416892</v>
      </c>
      <c r="AC64" s="33">
        <f t="shared" si="6"/>
        <v>70.941385435168726</v>
      </c>
      <c r="AD64" s="1"/>
      <c r="AE64" s="33">
        <v>102.76</v>
      </c>
      <c r="AF64" s="33">
        <f t="shared" si="7"/>
        <v>107.83666666666666</v>
      </c>
      <c r="AG64" s="33"/>
      <c r="AH64" s="33">
        <v>70.66</v>
      </c>
      <c r="AI64" s="33">
        <f t="shared" si="2"/>
        <v>44.370718842066147</v>
      </c>
      <c r="AJ64" s="33">
        <f t="shared" si="8"/>
        <v>69.802499999999995</v>
      </c>
      <c r="AK64" s="33"/>
      <c r="AL64" s="33">
        <v>93.521160514073898</v>
      </c>
      <c r="AM64" s="33">
        <f t="shared" si="9"/>
        <v>95.791682885905018</v>
      </c>
      <c r="AN64" s="7"/>
      <c r="AO64" s="33">
        <f t="shared" si="0"/>
        <v>0.92132832342673854</v>
      </c>
      <c r="AP64" s="33">
        <f t="shared" si="10"/>
        <v>1.0316717828356561</v>
      </c>
      <c r="AT64" s="4"/>
    </row>
    <row r="65" spans="1:46" x14ac:dyDescent="0.3">
      <c r="A65" s="5">
        <v>36130</v>
      </c>
      <c r="B65" s="33">
        <v>43.4</v>
      </c>
      <c r="C65" s="33">
        <f t="shared" si="3"/>
        <v>45.095000000000006</v>
      </c>
      <c r="D65" s="33"/>
      <c r="E65" s="33">
        <v>44.02</v>
      </c>
      <c r="F65" s="33">
        <f t="shared" si="4"/>
        <v>44.234999999999992</v>
      </c>
      <c r="G65" s="33"/>
      <c r="H65" s="33">
        <v>75.81</v>
      </c>
      <c r="I65" s="33">
        <f t="shared" si="5"/>
        <v>82.473333333333343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3">
        <v>75.260000000000005</v>
      </c>
      <c r="AB65" s="33">
        <f t="shared" si="1"/>
        <v>76.386703882263376</v>
      </c>
      <c r="AC65" s="33">
        <f t="shared" si="6"/>
        <v>71.539372409709884</v>
      </c>
      <c r="AD65" s="1"/>
      <c r="AE65" s="33">
        <v>102.6</v>
      </c>
      <c r="AF65" s="33">
        <f t="shared" si="7"/>
        <v>107.38</v>
      </c>
      <c r="AG65" s="33"/>
      <c r="AH65" s="33">
        <v>69.31</v>
      </c>
      <c r="AI65" s="33">
        <f t="shared" si="2"/>
        <v>43.522990701154889</v>
      </c>
      <c r="AJ65" s="33">
        <f t="shared" si="8"/>
        <v>69.647499999999994</v>
      </c>
      <c r="AK65" s="33"/>
      <c r="AL65" s="33">
        <v>92.472138955563807</v>
      </c>
      <c r="AM65" s="33">
        <f t="shared" si="9"/>
        <v>95.38734220027213</v>
      </c>
      <c r="AN65" s="7"/>
      <c r="AO65" s="33">
        <f t="shared" si="0"/>
        <v>0.99717412109844683</v>
      </c>
      <c r="AP65" s="33">
        <f t="shared" si="10"/>
        <v>1.0308787077047994</v>
      </c>
      <c r="AT65" s="4"/>
    </row>
    <row r="66" spans="1:46" x14ac:dyDescent="0.3">
      <c r="A66" s="5">
        <v>36161</v>
      </c>
      <c r="B66" s="33">
        <v>33.21</v>
      </c>
      <c r="C66" s="33">
        <f t="shared" si="3"/>
        <v>44.645000000000003</v>
      </c>
      <c r="D66" s="33"/>
      <c r="E66" s="33">
        <v>31.16</v>
      </c>
      <c r="F66" s="33">
        <f t="shared" si="4"/>
        <v>43.625833333333333</v>
      </c>
      <c r="G66" s="33"/>
      <c r="H66" s="33">
        <v>62.63</v>
      </c>
      <c r="I66" s="33">
        <f t="shared" si="5"/>
        <v>81.309166666666655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3">
        <v>93.04</v>
      </c>
      <c r="AB66" s="33">
        <f t="shared" si="1"/>
        <v>94.43288505455466</v>
      </c>
      <c r="AC66" s="33">
        <f t="shared" si="6"/>
        <v>73.698722828385343</v>
      </c>
      <c r="AD66" s="1"/>
      <c r="AE66" s="33">
        <v>100.21</v>
      </c>
      <c r="AF66" s="33">
        <f t="shared" si="7"/>
        <v>106.48583333333335</v>
      </c>
      <c r="AG66" s="33"/>
      <c r="AH66" s="33">
        <v>63.94</v>
      </c>
      <c r="AI66" s="33">
        <f t="shared" si="2"/>
        <v>40.150916540641234</v>
      </c>
      <c r="AJ66" s="33">
        <f t="shared" si="8"/>
        <v>69.393333333333359</v>
      </c>
      <c r="AK66" s="33"/>
      <c r="AL66" s="33">
        <v>110.78472953246305</v>
      </c>
      <c r="AM66" s="33">
        <f t="shared" si="9"/>
        <v>96.384529815136901</v>
      </c>
      <c r="AN66" s="7"/>
      <c r="AO66" s="33">
        <f t="shared" si="0"/>
        <v>0.82712931263684719</v>
      </c>
      <c r="AP66" s="33">
        <f t="shared" si="10"/>
        <v>1.0233194817053248</v>
      </c>
      <c r="AT66" s="4"/>
    </row>
    <row r="67" spans="1:46" x14ac:dyDescent="0.3">
      <c r="A67" s="5">
        <v>36192</v>
      </c>
      <c r="B67" s="33">
        <v>37.770000000000003</v>
      </c>
      <c r="C67" s="33">
        <f t="shared" si="3"/>
        <v>44.677500000000002</v>
      </c>
      <c r="D67" s="33"/>
      <c r="E67" s="33">
        <v>36.76</v>
      </c>
      <c r="F67" s="33">
        <f t="shared" si="4"/>
        <v>43.119166666666672</v>
      </c>
      <c r="G67" s="33"/>
      <c r="H67" s="33">
        <v>52.68</v>
      </c>
      <c r="I67" s="33">
        <f t="shared" si="5"/>
        <v>80.208333333333314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3">
        <v>115.55</v>
      </c>
      <c r="AB67" s="33">
        <f t="shared" si="1"/>
        <v>117.27987820350162</v>
      </c>
      <c r="AC67" s="33">
        <f t="shared" si="6"/>
        <v>77.725619555104444</v>
      </c>
      <c r="AD67" s="1"/>
      <c r="AE67" s="33">
        <v>95.09</v>
      </c>
      <c r="AF67" s="33">
        <f t="shared" si="7"/>
        <v>105.22000000000001</v>
      </c>
      <c r="AG67" s="33"/>
      <c r="AH67" s="33">
        <v>62.21</v>
      </c>
      <c r="AI67" s="33">
        <f t="shared" si="2"/>
        <v>39.064568626732736</v>
      </c>
      <c r="AJ67" s="33">
        <f t="shared" si="8"/>
        <v>69.279166666666683</v>
      </c>
      <c r="AK67" s="33"/>
      <c r="AL67" s="33">
        <v>128.30066550366041</v>
      </c>
      <c r="AM67" s="33">
        <f t="shared" si="9"/>
        <v>98.950598015642072</v>
      </c>
      <c r="AN67" s="7"/>
      <c r="AO67" s="33">
        <f t="shared" si="0"/>
        <v>0.96686079810319903</v>
      </c>
      <c r="AP67" s="33">
        <f t="shared" si="10"/>
        <v>1.0258696429764285</v>
      </c>
      <c r="AT67" s="4"/>
    </row>
    <row r="68" spans="1:46" x14ac:dyDescent="0.3">
      <c r="A68" s="5">
        <v>36220</v>
      </c>
      <c r="B68" s="33">
        <v>45.54</v>
      </c>
      <c r="C68" s="33">
        <f t="shared" si="3"/>
        <v>44.861666666666657</v>
      </c>
      <c r="D68" s="33"/>
      <c r="E68" s="33">
        <v>43.96</v>
      </c>
      <c r="F68" s="33">
        <f t="shared" si="4"/>
        <v>42.896666666666668</v>
      </c>
      <c r="G68" s="33"/>
      <c r="H68" s="33">
        <v>69.7</v>
      </c>
      <c r="I68" s="33">
        <f t="shared" si="5"/>
        <v>78.713333333333324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3">
        <v>112.06</v>
      </c>
      <c r="AB68" s="33">
        <f t="shared" si="1"/>
        <v>113.73763004313624</v>
      </c>
      <c r="AC68" s="33">
        <f t="shared" si="6"/>
        <v>81.464095407257034</v>
      </c>
      <c r="AD68" s="1"/>
      <c r="AE68" s="33">
        <v>95.48</v>
      </c>
      <c r="AF68" s="33">
        <f t="shared" si="7"/>
        <v>103.93916666666667</v>
      </c>
      <c r="AG68" s="33"/>
      <c r="AH68" s="33">
        <v>72.5</v>
      </c>
      <c r="AI68" s="33">
        <f t="shared" si="2"/>
        <v>45.526140900789635</v>
      </c>
      <c r="AJ68" s="33">
        <f t="shared" si="8"/>
        <v>69.245833333333337</v>
      </c>
      <c r="AK68" s="33"/>
      <c r="AL68" s="33">
        <v>122.80284108079391</v>
      </c>
      <c r="AM68" s="33">
        <f t="shared" si="9"/>
        <v>101.07164756153453</v>
      </c>
      <c r="AN68" s="7"/>
      <c r="AO68" s="33">
        <f t="shared" si="0"/>
        <v>1.0003044206896554</v>
      </c>
      <c r="AP68" s="33">
        <f t="shared" si="10"/>
        <v>1.0303501280605727</v>
      </c>
    </row>
    <row r="69" spans="1:46" x14ac:dyDescent="0.3">
      <c r="A69" s="5">
        <v>36251</v>
      </c>
      <c r="B69" s="33">
        <v>45.22</v>
      </c>
      <c r="C69" s="33">
        <f t="shared" si="3"/>
        <v>44.669999999999995</v>
      </c>
      <c r="D69" s="33"/>
      <c r="E69" s="33">
        <v>42.33</v>
      </c>
      <c r="F69" s="33">
        <f t="shared" si="4"/>
        <v>42.682500000000005</v>
      </c>
      <c r="G69" s="33"/>
      <c r="H69" s="33">
        <v>62.83</v>
      </c>
      <c r="I69" s="33">
        <f t="shared" si="5"/>
        <v>77.32083333333334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3">
        <v>99.7</v>
      </c>
      <c r="AB69" s="33">
        <f t="shared" si="1"/>
        <v>101.19259071301698</v>
      </c>
      <c r="AC69" s="33">
        <f t="shared" si="6"/>
        <v>84.110631819335183</v>
      </c>
      <c r="AD69" s="1"/>
      <c r="AE69" s="33">
        <v>92.58</v>
      </c>
      <c r="AF69" s="33">
        <f t="shared" si="7"/>
        <v>102.52333333333333</v>
      </c>
      <c r="AG69" s="33"/>
      <c r="AH69" s="33">
        <v>67</v>
      </c>
      <c r="AI69" s="33">
        <f t="shared" si="2"/>
        <v>42.072433660040076</v>
      </c>
      <c r="AJ69" s="33">
        <f t="shared" si="8"/>
        <v>68.992500000000007</v>
      </c>
      <c r="AK69" s="33"/>
      <c r="AL69" s="33">
        <v>107.76496363468519</v>
      </c>
      <c r="AM69" s="33">
        <f t="shared" si="9"/>
        <v>102.05062387120785</v>
      </c>
      <c r="AN69" s="7"/>
      <c r="AO69" s="33">
        <f t="shared" si="0"/>
        <v>1.0748130323383087</v>
      </c>
      <c r="AP69" s="33">
        <f t="shared" si="10"/>
        <v>1.0298798025144267</v>
      </c>
    </row>
    <row r="70" spans="1:46" x14ac:dyDescent="0.3">
      <c r="A70" s="5">
        <v>36281</v>
      </c>
      <c r="B70" s="33">
        <v>53.97</v>
      </c>
      <c r="C70" s="33">
        <f t="shared" si="3"/>
        <v>45.136666666666663</v>
      </c>
      <c r="D70" s="33"/>
      <c r="E70" s="33">
        <v>47.07</v>
      </c>
      <c r="F70" s="33">
        <f t="shared" si="4"/>
        <v>42.8125</v>
      </c>
      <c r="G70" s="33"/>
      <c r="H70" s="33">
        <v>69.45</v>
      </c>
      <c r="I70" s="33">
        <f t="shared" si="5"/>
        <v>76.381666666666675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3">
        <v>98.35</v>
      </c>
      <c r="AB70" s="33">
        <f t="shared" si="1"/>
        <v>99.822380106571913</v>
      </c>
      <c r="AC70" s="33">
        <f t="shared" si="6"/>
        <v>86.595618709295422</v>
      </c>
      <c r="AD70" s="1"/>
      <c r="AE70" s="33">
        <v>91.27</v>
      </c>
      <c r="AF70" s="33">
        <f t="shared" si="7"/>
        <v>101.15333333333332</v>
      </c>
      <c r="AG70" s="33"/>
      <c r="AH70" s="33">
        <v>67.680000000000007</v>
      </c>
      <c r="AI70" s="33">
        <f t="shared" si="2"/>
        <v>42.499437464350933</v>
      </c>
      <c r="AJ70" s="33">
        <f t="shared" si="8"/>
        <v>69.045833333333334</v>
      </c>
      <c r="AK70" s="33"/>
      <c r="AL70" s="33">
        <v>106.63564925113</v>
      </c>
      <c r="AM70" s="33">
        <f t="shared" si="9"/>
        <v>102.9886126277945</v>
      </c>
      <c r="AN70" s="7"/>
      <c r="AO70" s="33">
        <f t="shared" ref="AO70:AO133" si="11">B70/AI70</f>
        <v>1.2698991614952719</v>
      </c>
      <c r="AP70" s="33">
        <f t="shared" si="10"/>
        <v>1.0399549042819987</v>
      </c>
    </row>
    <row r="71" spans="1:46" x14ac:dyDescent="0.3">
      <c r="A71" s="5">
        <v>36312</v>
      </c>
      <c r="B71" s="33">
        <v>53.15</v>
      </c>
      <c r="C71" s="33">
        <f t="shared" si="3"/>
        <v>45.268333333333338</v>
      </c>
      <c r="D71" s="33"/>
      <c r="E71" s="33">
        <v>48.46</v>
      </c>
      <c r="F71" s="33">
        <f t="shared" si="4"/>
        <v>42.965833333333329</v>
      </c>
      <c r="G71" s="33"/>
      <c r="H71" s="33">
        <v>77.150000000000006</v>
      </c>
      <c r="I71" s="33">
        <f t="shared" si="5"/>
        <v>76.037500000000009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3">
        <v>102.06</v>
      </c>
      <c r="AB71" s="33">
        <f t="shared" ref="AB71:AB134" si="12">100*AA71/AVERAGE($AA$150:$AA$161)</f>
        <v>103.58792184724688</v>
      </c>
      <c r="AC71" s="33">
        <f t="shared" si="6"/>
        <v>89.40793368857311</v>
      </c>
      <c r="AD71" s="1"/>
      <c r="AE71" s="33">
        <v>92.75</v>
      </c>
      <c r="AF71" s="33">
        <f t="shared" si="7"/>
        <v>99.833333333333357</v>
      </c>
      <c r="AG71" s="33"/>
      <c r="AH71" s="33">
        <v>72.73</v>
      </c>
      <c r="AI71" s="33">
        <f t="shared" ref="AI71:AI134" si="13">100*AH71/AVERAGE($AH$150:$AH$161)</f>
        <v>45.670568658130072</v>
      </c>
      <c r="AJ71" s="33">
        <f t="shared" si="8"/>
        <v>69.19250000000001</v>
      </c>
      <c r="AK71" s="33"/>
      <c r="AL71" s="33">
        <v>109.90364272874081</v>
      </c>
      <c r="AM71" s="33">
        <f t="shared" si="9"/>
        <v>104.20123433672448</v>
      </c>
      <c r="AN71" s="7"/>
      <c r="AO71" s="33">
        <f t="shared" si="11"/>
        <v>1.1637691748017784</v>
      </c>
      <c r="AP71" s="33">
        <f t="shared" si="10"/>
        <v>1.0405043184542808</v>
      </c>
    </row>
    <row r="72" spans="1:46" x14ac:dyDescent="0.3">
      <c r="A72" s="5">
        <v>36342</v>
      </c>
      <c r="B72" s="33">
        <v>50.85</v>
      </c>
      <c r="C72" s="33">
        <f t="shared" si="3"/>
        <v>45.101666666666667</v>
      </c>
      <c r="D72" s="33"/>
      <c r="E72" s="33">
        <v>46.24</v>
      </c>
      <c r="F72" s="33">
        <f t="shared" si="4"/>
        <v>42.696666666666658</v>
      </c>
      <c r="G72" s="33"/>
      <c r="H72" s="33">
        <v>69.97</v>
      </c>
      <c r="I72" s="33">
        <f t="shared" si="5"/>
        <v>74.092500000000015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3">
        <v>102.97</v>
      </c>
      <c r="AB72" s="33">
        <f t="shared" si="12"/>
        <v>104.5115452930728</v>
      </c>
      <c r="AC72" s="33">
        <f t="shared" si="6"/>
        <v>92.258310073585378</v>
      </c>
      <c r="AD72" s="1"/>
      <c r="AE72" s="33">
        <v>92.84</v>
      </c>
      <c r="AF72" s="33">
        <f t="shared" si="7"/>
        <v>98.582499999999996</v>
      </c>
      <c r="AG72" s="33"/>
      <c r="AH72" s="33">
        <v>72.34</v>
      </c>
      <c r="AI72" s="33">
        <f t="shared" si="13"/>
        <v>45.425669417422377</v>
      </c>
      <c r="AJ72" s="33">
        <f t="shared" si="8"/>
        <v>69.347500000000011</v>
      </c>
      <c r="AK72" s="33"/>
      <c r="AL72" s="33">
        <v>110.0647806881969</v>
      </c>
      <c r="AM72" s="33">
        <f t="shared" si="9"/>
        <v>105.41936031012396</v>
      </c>
      <c r="AN72" s="7"/>
      <c r="AO72" s="33">
        <f t="shared" si="11"/>
        <v>1.1194111314625381</v>
      </c>
      <c r="AP72" s="33">
        <f t="shared" si="10"/>
        <v>1.0342766793629856</v>
      </c>
    </row>
    <row r="73" spans="1:46" x14ac:dyDescent="0.3">
      <c r="A73" s="5">
        <v>36373</v>
      </c>
      <c r="B73" s="33">
        <v>52.98</v>
      </c>
      <c r="C73" s="33">
        <f t="shared" si="3"/>
        <v>45.935000000000002</v>
      </c>
      <c r="D73" s="33"/>
      <c r="E73" s="33">
        <v>50.7</v>
      </c>
      <c r="F73" s="33">
        <f t="shared" si="4"/>
        <v>43.528333333333329</v>
      </c>
      <c r="G73" s="33"/>
      <c r="H73" s="33">
        <v>75.91</v>
      </c>
      <c r="I73" s="33">
        <f t="shared" si="5"/>
        <v>74.403333333333336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3">
        <v>108.5</v>
      </c>
      <c r="AB73" s="33">
        <f t="shared" si="12"/>
        <v>110.12433392539963</v>
      </c>
      <c r="AC73" s="33">
        <f t="shared" si="6"/>
        <v>95.513828977416892</v>
      </c>
      <c r="AD73" s="1"/>
      <c r="AE73" s="33">
        <v>90.67</v>
      </c>
      <c r="AF73" s="33">
        <f t="shared" si="7"/>
        <v>97.235000000000014</v>
      </c>
      <c r="AG73" s="33"/>
      <c r="AH73" s="33">
        <v>73.02</v>
      </c>
      <c r="AI73" s="33">
        <f t="shared" si="13"/>
        <v>45.852673221733227</v>
      </c>
      <c r="AJ73" s="33">
        <f t="shared" si="8"/>
        <v>69.916666666666671</v>
      </c>
      <c r="AK73" s="33"/>
      <c r="AL73" s="33">
        <v>112.22980988237171</v>
      </c>
      <c r="AM73" s="33">
        <f t="shared" si="9"/>
        <v>106.86377683015805</v>
      </c>
      <c r="AN73" s="7"/>
      <c r="AO73" s="33">
        <f t="shared" si="11"/>
        <v>1.1554397219939745</v>
      </c>
      <c r="AP73" s="33">
        <f t="shared" si="10"/>
        <v>1.0443905729086469</v>
      </c>
    </row>
    <row r="74" spans="1:46" x14ac:dyDescent="0.3">
      <c r="A74" s="5">
        <v>36404</v>
      </c>
      <c r="B74" s="33">
        <v>52.13</v>
      </c>
      <c r="C74" s="33">
        <f t="shared" si="3"/>
        <v>46.125</v>
      </c>
      <c r="D74" s="33"/>
      <c r="E74" s="33">
        <v>49.79</v>
      </c>
      <c r="F74" s="33">
        <f t="shared" si="4"/>
        <v>43.768333333333324</v>
      </c>
      <c r="G74" s="33"/>
      <c r="H74" s="33">
        <v>73.14</v>
      </c>
      <c r="I74" s="33">
        <f t="shared" si="5"/>
        <v>72.021666666666661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3">
        <v>109.72</v>
      </c>
      <c r="AB74" s="33">
        <f t="shared" si="12"/>
        <v>111.36259832529812</v>
      </c>
      <c r="AC74" s="33">
        <f t="shared" si="6"/>
        <v>98.656855282077302</v>
      </c>
      <c r="AD74" s="1"/>
      <c r="AE74" s="33">
        <v>91.48</v>
      </c>
      <c r="AF74" s="33">
        <f t="shared" si="7"/>
        <v>95.922500000000014</v>
      </c>
      <c r="AG74" s="33"/>
      <c r="AH74" s="33">
        <v>76.72</v>
      </c>
      <c r="AI74" s="33">
        <f t="shared" si="13"/>
        <v>48.176076274601115</v>
      </c>
      <c r="AJ74" s="33">
        <f t="shared" si="8"/>
        <v>70.275000000000006</v>
      </c>
      <c r="AK74" s="33"/>
      <c r="AL74" s="33">
        <v>110.87355515571802</v>
      </c>
      <c r="AM74" s="33">
        <f t="shared" si="9"/>
        <v>108.26782793550278</v>
      </c>
      <c r="AN74" s="7"/>
      <c r="AO74" s="33">
        <f t="shared" si="11"/>
        <v>1.0820723485835944</v>
      </c>
      <c r="AP74" s="33">
        <f t="shared" si="10"/>
        <v>1.0432145279637544</v>
      </c>
    </row>
    <row r="75" spans="1:46" x14ac:dyDescent="0.3">
      <c r="A75" s="5">
        <v>36434</v>
      </c>
      <c r="B75" s="33">
        <v>52.65</v>
      </c>
      <c r="C75" s="33">
        <f t="shared" si="3"/>
        <v>46.8125</v>
      </c>
      <c r="D75" s="33"/>
      <c r="E75" s="33">
        <v>51.39</v>
      </c>
      <c r="F75" s="33">
        <f t="shared" si="4"/>
        <v>44.435833333333335</v>
      </c>
      <c r="G75" s="33"/>
      <c r="H75" s="33">
        <v>75.540000000000006</v>
      </c>
      <c r="I75" s="33">
        <f t="shared" si="5"/>
        <v>70.479166666666657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3">
        <v>113.32</v>
      </c>
      <c r="AB75" s="33">
        <f t="shared" si="12"/>
        <v>115.01649327581829</v>
      </c>
      <c r="AC75" s="33">
        <f t="shared" si="6"/>
        <v>101.91406580394145</v>
      </c>
      <c r="AD75" s="1"/>
      <c r="AE75" s="33">
        <v>91.5</v>
      </c>
      <c r="AF75" s="33">
        <f t="shared" si="7"/>
        <v>94.935833333333335</v>
      </c>
      <c r="AG75" s="33"/>
      <c r="AH75" s="33">
        <v>78.77</v>
      </c>
      <c r="AI75" s="33">
        <f t="shared" si="13"/>
        <v>49.463367155244129</v>
      </c>
      <c r="AJ75" s="33">
        <f t="shared" si="8"/>
        <v>70.573333333333338</v>
      </c>
      <c r="AK75" s="33"/>
      <c r="AL75" s="33">
        <v>114.5454261500073</v>
      </c>
      <c r="AM75" s="33">
        <f t="shared" si="9"/>
        <v>109.99161358978377</v>
      </c>
      <c r="AN75" s="7"/>
      <c r="AO75" s="33">
        <f t="shared" si="11"/>
        <v>1.0644240986416151</v>
      </c>
      <c r="AP75" s="33">
        <f t="shared" si="10"/>
        <v>1.0535521371059973</v>
      </c>
    </row>
    <row r="76" spans="1:46" x14ac:dyDescent="0.3">
      <c r="A76" s="5">
        <v>36465</v>
      </c>
      <c r="B76" s="33">
        <v>48.72</v>
      </c>
      <c r="C76" s="33">
        <f t="shared" si="3"/>
        <v>47.465833333333336</v>
      </c>
      <c r="D76" s="33"/>
      <c r="E76" s="33">
        <v>48.79</v>
      </c>
      <c r="F76" s="33">
        <f t="shared" si="4"/>
        <v>45.055833333333332</v>
      </c>
      <c r="G76" s="33"/>
      <c r="H76" s="33">
        <v>77.47</v>
      </c>
      <c r="I76" s="33">
        <f t="shared" si="5"/>
        <v>70.19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3">
        <v>108.98</v>
      </c>
      <c r="AB76" s="33">
        <f t="shared" si="12"/>
        <v>110.61151991880232</v>
      </c>
      <c r="AC76" s="33">
        <f t="shared" si="6"/>
        <v>104.83887338239022</v>
      </c>
      <c r="AD76" s="1"/>
      <c r="AE76" s="33">
        <v>92.71</v>
      </c>
      <c r="AF76" s="33">
        <f t="shared" si="7"/>
        <v>94.098333333333343</v>
      </c>
      <c r="AG76" s="33"/>
      <c r="AH76" s="33">
        <v>81.2</v>
      </c>
      <c r="AI76" s="33">
        <f t="shared" si="13"/>
        <v>50.989277808884388</v>
      </c>
      <c r="AJ76" s="33">
        <f t="shared" si="8"/>
        <v>71.451666666666668</v>
      </c>
      <c r="AK76" s="33"/>
      <c r="AL76" s="33">
        <v>110.09689365014604</v>
      </c>
      <c r="AM76" s="33">
        <f t="shared" si="9"/>
        <v>111.37292468445641</v>
      </c>
      <c r="AN76" s="7"/>
      <c r="AO76" s="33">
        <f t="shared" si="11"/>
        <v>0.95549500000000021</v>
      </c>
      <c r="AP76" s="33">
        <f t="shared" si="10"/>
        <v>1.0563993601537691</v>
      </c>
    </row>
    <row r="77" spans="1:46" x14ac:dyDescent="0.3">
      <c r="A77" s="5">
        <v>36495</v>
      </c>
      <c r="B77" s="33">
        <v>56.61</v>
      </c>
      <c r="C77" s="33">
        <f t="shared" si="3"/>
        <v>48.56666666666667</v>
      </c>
      <c r="D77" s="33"/>
      <c r="E77" s="33">
        <v>56.59</v>
      </c>
      <c r="F77" s="33">
        <f t="shared" si="4"/>
        <v>46.103333333333332</v>
      </c>
      <c r="G77" s="33"/>
      <c r="H77" s="33">
        <v>74.989999999999995</v>
      </c>
      <c r="I77" s="33">
        <f t="shared" si="5"/>
        <v>70.121666666666655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3">
        <v>102.78</v>
      </c>
      <c r="AB77" s="33">
        <f t="shared" si="12"/>
        <v>104.3187008373509</v>
      </c>
      <c r="AC77" s="33">
        <f t="shared" si="6"/>
        <v>107.16653979531418</v>
      </c>
      <c r="AD77" s="1"/>
      <c r="AE77" s="33">
        <v>91.97</v>
      </c>
      <c r="AF77" s="33">
        <f t="shared" si="7"/>
        <v>93.212499999999991</v>
      </c>
      <c r="AG77" s="33"/>
      <c r="AH77" s="33">
        <v>79.27</v>
      </c>
      <c r="AI77" s="33">
        <f t="shared" si="13"/>
        <v>49.777340540766815</v>
      </c>
      <c r="AJ77" s="33">
        <f t="shared" si="8"/>
        <v>72.281666666666666</v>
      </c>
      <c r="AK77" s="33"/>
      <c r="AL77" s="33">
        <v>104.09682980841771</v>
      </c>
      <c r="AM77" s="33">
        <f t="shared" si="9"/>
        <v>112.34164892219424</v>
      </c>
      <c r="AN77" s="7"/>
      <c r="AO77" s="33">
        <f t="shared" si="11"/>
        <v>1.1372644537656116</v>
      </c>
      <c r="AP77" s="33">
        <f t="shared" si="10"/>
        <v>1.0680735545426996</v>
      </c>
    </row>
    <row r="78" spans="1:46" x14ac:dyDescent="0.3">
      <c r="A78" s="5">
        <v>36526</v>
      </c>
      <c r="B78" s="33">
        <v>41.19</v>
      </c>
      <c r="C78" s="33">
        <f t="shared" si="3"/>
        <v>49.231666666666662</v>
      </c>
      <c r="D78" s="33"/>
      <c r="E78" s="33">
        <v>41.05</v>
      </c>
      <c r="F78" s="33">
        <f t="shared" si="4"/>
        <v>46.927500000000002</v>
      </c>
      <c r="G78" s="33"/>
      <c r="H78" s="33">
        <v>58.38</v>
      </c>
      <c r="I78" s="33">
        <f t="shared" si="5"/>
        <v>69.767499999999998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3">
        <v>100.17</v>
      </c>
      <c r="AB78" s="33">
        <f t="shared" si="12"/>
        <v>101.66962699822378</v>
      </c>
      <c r="AC78" s="33">
        <f t="shared" si="6"/>
        <v>107.76960162395329</v>
      </c>
      <c r="AD78" s="1"/>
      <c r="AE78" s="33">
        <v>91.08</v>
      </c>
      <c r="AF78" s="33">
        <f t="shared" si="7"/>
        <v>92.451666666666668</v>
      </c>
      <c r="AG78" s="33"/>
      <c r="AH78" s="33">
        <v>74.66</v>
      </c>
      <c r="AI78" s="33">
        <f t="shared" si="13"/>
        <v>46.882505926247646</v>
      </c>
      <c r="AJ78" s="33">
        <f t="shared" si="8"/>
        <v>73.174999999999997</v>
      </c>
      <c r="AK78" s="33"/>
      <c r="AL78" s="33">
        <v>103.3073073747168</v>
      </c>
      <c r="AM78" s="33">
        <f t="shared" si="9"/>
        <v>111.71853040904874</v>
      </c>
      <c r="AN78" s="7"/>
      <c r="AO78" s="33">
        <f t="shared" si="11"/>
        <v>0.87857931623359231</v>
      </c>
      <c r="AP78" s="33">
        <f t="shared" si="10"/>
        <v>1.0723610548424285</v>
      </c>
    </row>
    <row r="79" spans="1:46" x14ac:dyDescent="0.3">
      <c r="A79" s="5">
        <v>36557</v>
      </c>
      <c r="B79" s="33">
        <v>49.26</v>
      </c>
      <c r="C79" s="33">
        <f t="shared" si="3"/>
        <v>50.189166666666665</v>
      </c>
      <c r="D79" s="33"/>
      <c r="E79" s="33">
        <v>53.01</v>
      </c>
      <c r="F79" s="33">
        <f t="shared" si="4"/>
        <v>48.281666666666666</v>
      </c>
      <c r="G79" s="33"/>
      <c r="H79" s="33">
        <v>70.650000000000006</v>
      </c>
      <c r="I79" s="33">
        <f t="shared" si="5"/>
        <v>71.265000000000001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3">
        <v>97.34</v>
      </c>
      <c r="AB79" s="33">
        <f t="shared" si="12"/>
        <v>98.797259578787092</v>
      </c>
      <c r="AC79" s="33">
        <f t="shared" si="6"/>
        <v>106.2293834052271</v>
      </c>
      <c r="AD79" s="1"/>
      <c r="AE79" s="33">
        <v>97.08</v>
      </c>
      <c r="AF79" s="33">
        <f t="shared" si="7"/>
        <v>92.617500000000007</v>
      </c>
      <c r="AG79" s="33"/>
      <c r="AH79" s="33">
        <v>76.680000000000007</v>
      </c>
      <c r="AI79" s="33">
        <f t="shared" si="13"/>
        <v>48.150958403759304</v>
      </c>
      <c r="AJ79" s="33">
        <f t="shared" si="8"/>
        <v>74.380833333333328</v>
      </c>
      <c r="AK79" s="33"/>
      <c r="AL79" s="33">
        <v>102.07042977273173</v>
      </c>
      <c r="AM79" s="33">
        <f t="shared" si="9"/>
        <v>109.53267743147136</v>
      </c>
      <c r="AN79" s="7"/>
      <c r="AO79" s="33">
        <f t="shared" si="11"/>
        <v>1.0230325965049556</v>
      </c>
      <c r="AP79" s="33">
        <f t="shared" si="10"/>
        <v>1.0770420380425747</v>
      </c>
    </row>
    <row r="80" spans="1:46" x14ac:dyDescent="0.3">
      <c r="A80" s="5">
        <v>36586</v>
      </c>
      <c r="B80" s="33">
        <v>52.97</v>
      </c>
      <c r="C80" s="33">
        <f t="shared" si="3"/>
        <v>50.808333333333337</v>
      </c>
      <c r="D80" s="33"/>
      <c r="E80" s="33">
        <v>57.1</v>
      </c>
      <c r="F80" s="33">
        <f t="shared" si="4"/>
        <v>49.376666666666672</v>
      </c>
      <c r="G80" s="33"/>
      <c r="H80" s="33">
        <v>76.62</v>
      </c>
      <c r="I80" s="33">
        <f t="shared" si="5"/>
        <v>71.841666666666654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3">
        <v>95.28</v>
      </c>
      <c r="AB80" s="33">
        <f t="shared" si="12"/>
        <v>96.706419690433876</v>
      </c>
      <c r="AC80" s="33">
        <f t="shared" si="6"/>
        <v>104.81011587583522</v>
      </c>
      <c r="AD80" s="1"/>
      <c r="AE80" s="33">
        <v>96.52</v>
      </c>
      <c r="AF80" s="33">
        <f t="shared" si="7"/>
        <v>92.704166666666694</v>
      </c>
      <c r="AG80" s="33"/>
      <c r="AH80" s="33">
        <v>86.16</v>
      </c>
      <c r="AI80" s="33">
        <f t="shared" si="13"/>
        <v>54.103893793269449</v>
      </c>
      <c r="AJ80" s="33">
        <f t="shared" si="8"/>
        <v>75.519166666666663</v>
      </c>
      <c r="AK80" s="33"/>
      <c r="AL80" s="33">
        <v>101.35554012316084</v>
      </c>
      <c r="AM80" s="33">
        <f t="shared" si="9"/>
        <v>107.74540235166859</v>
      </c>
      <c r="AN80" s="7"/>
      <c r="AO80" s="33">
        <f t="shared" si="11"/>
        <v>0.97904228857164977</v>
      </c>
      <c r="AP80" s="33">
        <f t="shared" si="10"/>
        <v>1.0752701936994076</v>
      </c>
    </row>
    <row r="81" spans="1:42" x14ac:dyDescent="0.3">
      <c r="A81" s="5">
        <v>36617</v>
      </c>
      <c r="B81" s="33">
        <v>49.91</v>
      </c>
      <c r="C81" s="33">
        <f t="shared" si="3"/>
        <v>51.199166666666656</v>
      </c>
      <c r="D81" s="33"/>
      <c r="E81" s="33">
        <v>49.29</v>
      </c>
      <c r="F81" s="33">
        <f t="shared" si="4"/>
        <v>49.956666666666671</v>
      </c>
      <c r="G81" s="33"/>
      <c r="H81" s="33">
        <v>68.430000000000007</v>
      </c>
      <c r="I81" s="33">
        <f t="shared" si="5"/>
        <v>72.308333333333337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3">
        <v>96.02</v>
      </c>
      <c r="AB81" s="33">
        <f t="shared" si="12"/>
        <v>97.457498096929697</v>
      </c>
      <c r="AC81" s="33">
        <f t="shared" si="6"/>
        <v>104.49885815782794</v>
      </c>
      <c r="AD81" s="1"/>
      <c r="AE81" s="33">
        <v>95.32</v>
      </c>
      <c r="AF81" s="33">
        <f t="shared" si="7"/>
        <v>92.932500000000005</v>
      </c>
      <c r="AG81" s="33"/>
      <c r="AH81" s="33">
        <v>77.13</v>
      </c>
      <c r="AI81" s="33">
        <f t="shared" si="13"/>
        <v>48.433534450729717</v>
      </c>
      <c r="AJ81" s="33">
        <f t="shared" si="8"/>
        <v>76.36333333333333</v>
      </c>
      <c r="AK81" s="33"/>
      <c r="AL81" s="33">
        <v>101.46958510860566</v>
      </c>
      <c r="AM81" s="33">
        <f t="shared" si="9"/>
        <v>107.2207874744953</v>
      </c>
      <c r="AN81" s="7"/>
      <c r="AO81" s="33">
        <f t="shared" si="11"/>
        <v>1.030484365141104</v>
      </c>
      <c r="AP81" s="33">
        <f t="shared" si="10"/>
        <v>1.0715761380996405</v>
      </c>
    </row>
    <row r="82" spans="1:42" x14ac:dyDescent="0.3">
      <c r="A82" s="5">
        <v>36647</v>
      </c>
      <c r="B82" s="33">
        <v>59.42</v>
      </c>
      <c r="C82" s="33">
        <f t="shared" ref="C82:C145" si="14">AVERAGE(B71:B82)</f>
        <v>51.653333333333329</v>
      </c>
      <c r="D82" s="33"/>
      <c r="E82" s="33">
        <v>55.88</v>
      </c>
      <c r="F82" s="33">
        <f t="shared" ref="F82:F145" si="15">AVERAGE(E71:E82)</f>
        <v>50.690833333333337</v>
      </c>
      <c r="G82" s="33"/>
      <c r="H82" s="33">
        <v>81.58</v>
      </c>
      <c r="I82" s="33">
        <f t="shared" ref="I82:I145" si="16">AVERAGE(H71:H82)</f>
        <v>73.319166666666675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3">
        <v>97.52</v>
      </c>
      <c r="AB82" s="33">
        <f t="shared" si="12"/>
        <v>98.979954326313091</v>
      </c>
      <c r="AC82" s="33">
        <f t="shared" ref="AC82:AC145" si="17">AVERAGE(AB71:AB82)</f>
        <v>104.42865600947304</v>
      </c>
      <c r="AD82" s="1"/>
      <c r="AE82" s="33">
        <v>98.31</v>
      </c>
      <c r="AF82" s="33">
        <f t="shared" ref="AF82:AF145" si="18">AVERAGE(AE71:AE82)</f>
        <v>93.519166666666663</v>
      </c>
      <c r="AG82" s="33"/>
      <c r="AH82" s="33">
        <v>85.46</v>
      </c>
      <c r="AI82" s="33">
        <f t="shared" si="13"/>
        <v>53.664331053537687</v>
      </c>
      <c r="AJ82" s="33">
        <f t="shared" ref="AJ82:AJ145" si="19">AVERAGE(AH71:AH82)</f>
        <v>77.844999999999985</v>
      </c>
      <c r="AK82" s="33"/>
      <c r="AL82" s="33">
        <v>106.19525602270049</v>
      </c>
      <c r="AM82" s="33">
        <f t="shared" ref="AM82:AM145" si="20">AVERAGE(AL71:AL82)</f>
        <v>107.18408803879284</v>
      </c>
      <c r="AN82" s="7"/>
      <c r="AO82" s="33">
        <f t="shared" si="11"/>
        <v>1.1072531574225761</v>
      </c>
      <c r="AP82" s="33">
        <f t="shared" ref="AP82:AP145" si="21">AVERAGE(AO71:AO82)</f>
        <v>1.0580223044269159</v>
      </c>
    </row>
    <row r="83" spans="1:42" x14ac:dyDescent="0.3">
      <c r="A83" s="5">
        <v>36678</v>
      </c>
      <c r="B83" s="33">
        <v>57.43</v>
      </c>
      <c r="C83" s="33">
        <f t="shared" si="14"/>
        <v>52.009999999999991</v>
      </c>
      <c r="D83" s="33"/>
      <c r="E83" s="33">
        <v>56.91</v>
      </c>
      <c r="F83" s="33">
        <f t="shared" si="15"/>
        <v>51.395000000000003</v>
      </c>
      <c r="G83" s="33"/>
      <c r="H83" s="33">
        <v>78.52</v>
      </c>
      <c r="I83" s="33">
        <f t="shared" si="16"/>
        <v>73.433333333333323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3">
        <v>98.44</v>
      </c>
      <c r="AB83" s="33">
        <f t="shared" si="12"/>
        <v>99.913727480334927</v>
      </c>
      <c r="AC83" s="33">
        <f t="shared" si="17"/>
        <v>104.12247314556372</v>
      </c>
      <c r="AD83" s="1"/>
      <c r="AE83" s="33">
        <v>95.89</v>
      </c>
      <c r="AF83" s="33">
        <f t="shared" si="18"/>
        <v>93.780833333333348</v>
      </c>
      <c r="AG83" s="33"/>
      <c r="AH83" s="33">
        <v>85.76</v>
      </c>
      <c r="AI83" s="33">
        <f t="shared" si="13"/>
        <v>53.852715084851297</v>
      </c>
      <c r="AJ83" s="33">
        <f t="shared" si="19"/>
        <v>78.930833333333339</v>
      </c>
      <c r="AK83" s="33"/>
      <c r="AL83" s="33">
        <v>103.26344910795325</v>
      </c>
      <c r="AM83" s="33">
        <f t="shared" si="20"/>
        <v>106.63073857039387</v>
      </c>
      <c r="AN83" s="7"/>
      <c r="AO83" s="33">
        <f t="shared" si="11"/>
        <v>1.0664271970226993</v>
      </c>
      <c r="AP83" s="33">
        <f t="shared" si="21"/>
        <v>1.0499104729453259</v>
      </c>
    </row>
    <row r="84" spans="1:42" x14ac:dyDescent="0.3">
      <c r="A84" s="5">
        <v>36708</v>
      </c>
      <c r="B84" s="33">
        <v>58.14</v>
      </c>
      <c r="C84" s="33">
        <f t="shared" si="14"/>
        <v>52.617499999999986</v>
      </c>
      <c r="D84" s="33"/>
      <c r="E84" s="33">
        <v>56.94</v>
      </c>
      <c r="F84" s="33">
        <f t="shared" si="15"/>
        <v>52.286666666666669</v>
      </c>
      <c r="G84" s="33"/>
      <c r="H84" s="33">
        <v>83.13</v>
      </c>
      <c r="I84" s="33">
        <f t="shared" si="16"/>
        <v>74.530000000000015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3">
        <v>95.77</v>
      </c>
      <c r="AB84" s="33">
        <f t="shared" si="12"/>
        <v>97.203755392032463</v>
      </c>
      <c r="AC84" s="33">
        <f t="shared" si="17"/>
        <v>103.51349065381036</v>
      </c>
      <c r="AD84" s="1"/>
      <c r="AE84" s="33">
        <v>97.26</v>
      </c>
      <c r="AF84" s="33">
        <f t="shared" si="18"/>
        <v>94.149166666666659</v>
      </c>
      <c r="AG84" s="33"/>
      <c r="AH84" s="33">
        <v>84.51</v>
      </c>
      <c r="AI84" s="33">
        <f t="shared" si="13"/>
        <v>53.067781621044581</v>
      </c>
      <c r="AJ84" s="33">
        <f t="shared" si="19"/>
        <v>79.944999999999993</v>
      </c>
      <c r="AK84" s="33"/>
      <c r="AL84" s="33">
        <v>102.45534428577649</v>
      </c>
      <c r="AM84" s="33">
        <f t="shared" si="20"/>
        <v>105.99661887019215</v>
      </c>
      <c r="AN84" s="7"/>
      <c r="AO84" s="33">
        <f t="shared" si="11"/>
        <v>1.0955799964501245</v>
      </c>
      <c r="AP84" s="33">
        <f t="shared" si="21"/>
        <v>1.0479245450276249</v>
      </c>
    </row>
    <row r="85" spans="1:42" x14ac:dyDescent="0.3">
      <c r="A85" s="5">
        <v>36739</v>
      </c>
      <c r="B85" s="33">
        <v>63.22</v>
      </c>
      <c r="C85" s="33">
        <f t="shared" si="14"/>
        <v>53.470833333333331</v>
      </c>
      <c r="D85" s="33"/>
      <c r="E85" s="33">
        <v>59.53</v>
      </c>
      <c r="F85" s="33">
        <f t="shared" si="15"/>
        <v>53.022500000000001</v>
      </c>
      <c r="G85" s="33"/>
      <c r="H85" s="33">
        <v>94.33</v>
      </c>
      <c r="I85" s="33">
        <f t="shared" si="16"/>
        <v>76.065000000000012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3">
        <v>93.46</v>
      </c>
      <c r="AB85" s="33">
        <f t="shared" si="12"/>
        <v>94.859172798782012</v>
      </c>
      <c r="AC85" s="33">
        <f t="shared" si="17"/>
        <v>102.24139389325889</v>
      </c>
      <c r="AD85" s="1"/>
      <c r="AE85" s="33">
        <v>100.87</v>
      </c>
      <c r="AF85" s="33">
        <f t="shared" si="18"/>
        <v>94.999166666666653</v>
      </c>
      <c r="AG85" s="33"/>
      <c r="AH85" s="33">
        <v>86.46</v>
      </c>
      <c r="AI85" s="33">
        <f t="shared" si="13"/>
        <v>54.29227782458306</v>
      </c>
      <c r="AJ85" s="33">
        <f t="shared" si="19"/>
        <v>81.065000000000012</v>
      </c>
      <c r="AK85" s="33"/>
      <c r="AL85" s="33">
        <v>103.19438349712517</v>
      </c>
      <c r="AM85" s="33">
        <f t="shared" si="20"/>
        <v>105.24366667142162</v>
      </c>
      <c r="AN85" s="7"/>
      <c r="AO85" s="33">
        <f t="shared" si="11"/>
        <v>1.164438158300563</v>
      </c>
      <c r="AP85" s="33">
        <f t="shared" si="21"/>
        <v>1.0486744147198406</v>
      </c>
    </row>
    <row r="86" spans="1:42" x14ac:dyDescent="0.3">
      <c r="A86" s="5">
        <v>36770</v>
      </c>
      <c r="B86" s="33">
        <v>54.7</v>
      </c>
      <c r="C86" s="33">
        <f t="shared" si="14"/>
        <v>53.685000000000002</v>
      </c>
      <c r="D86" s="33"/>
      <c r="E86" s="33">
        <v>56.51</v>
      </c>
      <c r="F86" s="33">
        <f t="shared" si="15"/>
        <v>53.582500000000003</v>
      </c>
      <c r="G86" s="33"/>
      <c r="H86" s="33">
        <v>86.33</v>
      </c>
      <c r="I86" s="33">
        <f t="shared" si="16"/>
        <v>77.164166666666674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3">
        <v>94.05</v>
      </c>
      <c r="AB86" s="33">
        <f t="shared" si="12"/>
        <v>95.458005582339482</v>
      </c>
      <c r="AC86" s="33">
        <f t="shared" si="17"/>
        <v>100.91601116467899</v>
      </c>
      <c r="AD86" s="1"/>
      <c r="AE86" s="33">
        <v>98.01</v>
      </c>
      <c r="AF86" s="33">
        <f t="shared" si="18"/>
        <v>95.543333333333308</v>
      </c>
      <c r="AG86" s="33"/>
      <c r="AH86" s="33">
        <v>85.51</v>
      </c>
      <c r="AI86" s="33">
        <f t="shared" si="13"/>
        <v>53.695728392089954</v>
      </c>
      <c r="AJ86" s="33">
        <f t="shared" si="19"/>
        <v>81.797499999999999</v>
      </c>
      <c r="AK86" s="33"/>
      <c r="AL86" s="33">
        <v>102.6883016881287</v>
      </c>
      <c r="AM86" s="33">
        <f t="shared" si="20"/>
        <v>104.56156221578918</v>
      </c>
      <c r="AN86" s="7"/>
      <c r="AO86" s="33">
        <f t="shared" si="11"/>
        <v>1.0187030074455232</v>
      </c>
      <c r="AP86" s="33">
        <f t="shared" si="21"/>
        <v>1.043393636291668</v>
      </c>
    </row>
    <row r="87" spans="1:42" x14ac:dyDescent="0.3">
      <c r="A87" s="5">
        <v>36800</v>
      </c>
      <c r="B87" s="33">
        <v>54.91</v>
      </c>
      <c r="C87" s="33">
        <f t="shared" si="14"/>
        <v>53.873333333333335</v>
      </c>
      <c r="D87" s="33"/>
      <c r="E87" s="33">
        <v>56.63</v>
      </c>
      <c r="F87" s="33">
        <f t="shared" si="15"/>
        <v>54.019166666666671</v>
      </c>
      <c r="G87" s="33"/>
      <c r="H87" s="33">
        <v>86.17</v>
      </c>
      <c r="I87" s="33">
        <f t="shared" si="16"/>
        <v>78.05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3">
        <v>95.61</v>
      </c>
      <c r="AB87" s="33">
        <f t="shared" si="12"/>
        <v>97.041360060898228</v>
      </c>
      <c r="AC87" s="33">
        <f t="shared" si="17"/>
        <v>99.418083396768978</v>
      </c>
      <c r="AD87" s="1"/>
      <c r="AE87" s="33">
        <v>93.24</v>
      </c>
      <c r="AF87" s="33">
        <f t="shared" si="18"/>
        <v>95.688333333333333</v>
      </c>
      <c r="AG87" s="33"/>
      <c r="AH87" s="33">
        <v>91.96</v>
      </c>
      <c r="AI87" s="33">
        <f t="shared" si="13"/>
        <v>57.745985065332619</v>
      </c>
      <c r="AJ87" s="33">
        <f t="shared" si="19"/>
        <v>82.896666666666675</v>
      </c>
      <c r="AK87" s="33"/>
      <c r="AL87" s="33">
        <v>101.82955204969734</v>
      </c>
      <c r="AM87" s="33">
        <f t="shared" si="20"/>
        <v>103.50190604076334</v>
      </c>
      <c r="AN87" s="7"/>
      <c r="AO87" s="33">
        <f t="shared" si="11"/>
        <v>0.95088861914600564</v>
      </c>
      <c r="AP87" s="33">
        <f t="shared" si="21"/>
        <v>1.0339323463337007</v>
      </c>
    </row>
    <row r="88" spans="1:42" x14ac:dyDescent="0.3">
      <c r="A88" s="5">
        <v>36831</v>
      </c>
      <c r="B88" s="33">
        <v>52.1</v>
      </c>
      <c r="C88" s="33">
        <f t="shared" si="14"/>
        <v>54.155000000000001</v>
      </c>
      <c r="D88" s="33"/>
      <c r="E88" s="33">
        <v>51.44</v>
      </c>
      <c r="F88" s="33">
        <f t="shared" si="15"/>
        <v>54.240000000000009</v>
      </c>
      <c r="G88" s="33"/>
      <c r="H88" s="33">
        <v>85.92</v>
      </c>
      <c r="I88" s="33">
        <f t="shared" si="16"/>
        <v>78.754166666666663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3">
        <v>99.08</v>
      </c>
      <c r="AB88" s="33">
        <f t="shared" si="12"/>
        <v>100.56330880487184</v>
      </c>
      <c r="AC88" s="33">
        <f t="shared" si="17"/>
        <v>98.58073247060814</v>
      </c>
      <c r="AD88" s="1"/>
      <c r="AE88" s="33">
        <v>95.25</v>
      </c>
      <c r="AF88" s="33">
        <f t="shared" si="18"/>
        <v>95.899999999999991</v>
      </c>
      <c r="AG88" s="33"/>
      <c r="AH88" s="33">
        <v>90.2</v>
      </c>
      <c r="AI88" s="33">
        <f t="shared" si="13"/>
        <v>56.64079874829276</v>
      </c>
      <c r="AJ88" s="33">
        <f t="shared" si="19"/>
        <v>83.646666666666675</v>
      </c>
      <c r="AK88" s="33"/>
      <c r="AL88" s="33">
        <v>104.05819241523402</v>
      </c>
      <c r="AM88" s="33">
        <f t="shared" si="20"/>
        <v>102.99868093785402</v>
      </c>
      <c r="AN88" s="7"/>
      <c r="AO88" s="33">
        <f t="shared" si="11"/>
        <v>0.91983166112342962</v>
      </c>
      <c r="AP88" s="33">
        <f t="shared" si="21"/>
        <v>1.0309604014273197</v>
      </c>
    </row>
    <row r="89" spans="1:42" x14ac:dyDescent="0.3">
      <c r="A89" s="5">
        <v>36861</v>
      </c>
      <c r="B89" s="33">
        <v>54.29</v>
      </c>
      <c r="C89" s="33">
        <f t="shared" si="14"/>
        <v>53.961666666666666</v>
      </c>
      <c r="D89" s="33"/>
      <c r="E89" s="33">
        <v>58.22</v>
      </c>
      <c r="F89" s="33">
        <f t="shared" si="15"/>
        <v>54.375833333333333</v>
      </c>
      <c r="G89" s="33"/>
      <c r="H89" s="33">
        <v>82.08</v>
      </c>
      <c r="I89" s="33">
        <f t="shared" si="16"/>
        <v>79.344999999999999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3">
        <v>101.06</v>
      </c>
      <c r="AB89" s="33">
        <f t="shared" si="12"/>
        <v>102.57295102765794</v>
      </c>
      <c r="AC89" s="33">
        <f t="shared" si="17"/>
        <v>98.435253319800367</v>
      </c>
      <c r="AD89" s="1"/>
      <c r="AE89" s="33">
        <v>96.04</v>
      </c>
      <c r="AF89" s="33">
        <f t="shared" si="18"/>
        <v>96.239166666666662</v>
      </c>
      <c r="AG89" s="33"/>
      <c r="AH89" s="33">
        <v>85.69</v>
      </c>
      <c r="AI89" s="33">
        <f t="shared" si="13"/>
        <v>53.808758810878125</v>
      </c>
      <c r="AJ89" s="33">
        <f t="shared" si="19"/>
        <v>84.181666666666672</v>
      </c>
      <c r="AK89" s="33"/>
      <c r="AL89" s="33">
        <v>105.17405155382826</v>
      </c>
      <c r="AM89" s="33">
        <f t="shared" si="20"/>
        <v>103.08844941663824</v>
      </c>
      <c r="AN89" s="7"/>
      <c r="AO89" s="33">
        <f t="shared" si="11"/>
        <v>1.0089435474773409</v>
      </c>
      <c r="AP89" s="33">
        <f t="shared" si="21"/>
        <v>1.0202669925699637</v>
      </c>
    </row>
    <row r="90" spans="1:42" x14ac:dyDescent="0.3">
      <c r="A90" s="5">
        <v>36892</v>
      </c>
      <c r="B90" s="33">
        <v>52.62</v>
      </c>
      <c r="C90" s="33">
        <f t="shared" si="14"/>
        <v>54.914166666666667</v>
      </c>
      <c r="D90" s="33"/>
      <c r="E90" s="33">
        <v>48.14</v>
      </c>
      <c r="F90" s="33">
        <f t="shared" si="15"/>
        <v>54.966666666666669</v>
      </c>
      <c r="G90" s="33"/>
      <c r="H90" s="33">
        <v>85.35</v>
      </c>
      <c r="I90" s="33">
        <f t="shared" si="16"/>
        <v>81.592500000000001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3">
        <v>100.36</v>
      </c>
      <c r="AB90" s="33">
        <f t="shared" si="12"/>
        <v>101.86247145394567</v>
      </c>
      <c r="AC90" s="33">
        <f t="shared" si="17"/>
        <v>98.451323691110531</v>
      </c>
      <c r="AD90" s="1"/>
      <c r="AE90" s="33">
        <v>97.11</v>
      </c>
      <c r="AF90" s="33">
        <f t="shared" si="18"/>
        <v>96.74166666666666</v>
      </c>
      <c r="AG90" s="33"/>
      <c r="AH90" s="33">
        <v>87.04</v>
      </c>
      <c r="AI90" s="33">
        <f t="shared" si="13"/>
        <v>54.656486951789375</v>
      </c>
      <c r="AJ90" s="33">
        <f t="shared" si="19"/>
        <v>85.213333333333324</v>
      </c>
      <c r="AK90" s="33"/>
      <c r="AL90" s="33">
        <v>104.78097016073157</v>
      </c>
      <c r="AM90" s="33">
        <f t="shared" si="20"/>
        <v>103.21125464880613</v>
      </c>
      <c r="AO90" s="33">
        <f t="shared" si="11"/>
        <v>0.962740251608456</v>
      </c>
      <c r="AP90" s="33">
        <f t="shared" si="21"/>
        <v>1.0272804038512025</v>
      </c>
    </row>
    <row r="91" spans="1:42" x14ac:dyDescent="0.3">
      <c r="A91" s="5">
        <v>36923</v>
      </c>
      <c r="B91" s="33">
        <v>48.14</v>
      </c>
      <c r="C91" s="33">
        <f t="shared" si="14"/>
        <v>54.820833333333333</v>
      </c>
      <c r="D91" s="33"/>
      <c r="E91" s="33">
        <v>48.53</v>
      </c>
      <c r="F91" s="33">
        <f t="shared" si="15"/>
        <v>54.593333333333327</v>
      </c>
      <c r="G91" s="33"/>
      <c r="H91" s="33">
        <v>69.319999999999993</v>
      </c>
      <c r="I91" s="33">
        <f t="shared" si="16"/>
        <v>81.481666666666669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3">
        <v>105.96</v>
      </c>
      <c r="AB91" s="33">
        <f t="shared" si="12"/>
        <v>107.54630804364372</v>
      </c>
      <c r="AC91" s="33">
        <f t="shared" si="17"/>
        <v>99.180411063181907</v>
      </c>
      <c r="AD91" s="1"/>
      <c r="AE91" s="33">
        <v>97.32</v>
      </c>
      <c r="AF91" s="33">
        <f t="shared" si="18"/>
        <v>96.761666666666656</v>
      </c>
      <c r="AG91" s="33"/>
      <c r="AH91" s="33">
        <v>78.61</v>
      </c>
      <c r="AI91" s="33">
        <f t="shared" si="13"/>
        <v>49.362895671876871</v>
      </c>
      <c r="AJ91" s="33">
        <f t="shared" si="19"/>
        <v>85.374166666666667</v>
      </c>
      <c r="AK91" s="33"/>
      <c r="AL91" s="33">
        <v>104.74061402239815</v>
      </c>
      <c r="AM91" s="33">
        <f t="shared" si="20"/>
        <v>103.433770002945</v>
      </c>
      <c r="AO91" s="33">
        <f t="shared" si="11"/>
        <v>0.97522641945469213</v>
      </c>
      <c r="AP91" s="33">
        <f t="shared" si="21"/>
        <v>1.0232965557636804</v>
      </c>
    </row>
    <row r="92" spans="1:42" x14ac:dyDescent="0.3">
      <c r="A92" s="5">
        <v>36951</v>
      </c>
      <c r="B92" s="33">
        <v>60.18</v>
      </c>
      <c r="C92" s="33">
        <f t="shared" si="14"/>
        <v>55.42166666666666</v>
      </c>
      <c r="D92" s="33"/>
      <c r="E92" s="33">
        <v>60.88</v>
      </c>
      <c r="F92" s="33">
        <f t="shared" si="15"/>
        <v>54.908333333333324</v>
      </c>
      <c r="G92" s="33"/>
      <c r="H92" s="33">
        <v>95.8</v>
      </c>
      <c r="I92" s="33">
        <f t="shared" si="16"/>
        <v>83.079999999999984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3">
        <v>109.46</v>
      </c>
      <c r="AB92" s="33">
        <f t="shared" si="12"/>
        <v>111.09870591220501</v>
      </c>
      <c r="AC92" s="33">
        <f t="shared" si="17"/>
        <v>100.37976824832951</v>
      </c>
      <c r="AD92" s="1"/>
      <c r="AE92" s="33">
        <v>100.04</v>
      </c>
      <c r="AF92" s="33">
        <f t="shared" si="18"/>
        <v>97.054999999999993</v>
      </c>
      <c r="AG92" s="33"/>
      <c r="AH92" s="33">
        <v>88.65</v>
      </c>
      <c r="AI92" s="33">
        <f t="shared" si="13"/>
        <v>55.667481253172426</v>
      </c>
      <c r="AJ92" s="33">
        <f t="shared" si="19"/>
        <v>85.581666666666663</v>
      </c>
      <c r="AK92" s="33"/>
      <c r="AL92" s="33">
        <v>110.75021357824392</v>
      </c>
      <c r="AM92" s="33">
        <f t="shared" si="20"/>
        <v>104.21665945753527</v>
      </c>
      <c r="AO92" s="33">
        <f t="shared" si="11"/>
        <v>1.0810620248166951</v>
      </c>
      <c r="AP92" s="33">
        <f t="shared" si="21"/>
        <v>1.0317982004507673</v>
      </c>
    </row>
    <row r="93" spans="1:42" x14ac:dyDescent="0.3">
      <c r="A93" s="5">
        <v>36982</v>
      </c>
      <c r="B93" s="33">
        <v>57.19</v>
      </c>
      <c r="C93" s="33">
        <f t="shared" si="14"/>
        <v>56.028333333333343</v>
      </c>
      <c r="D93" s="33"/>
      <c r="E93" s="33">
        <v>54.54</v>
      </c>
      <c r="F93" s="33">
        <f t="shared" si="15"/>
        <v>55.345833333333324</v>
      </c>
      <c r="G93" s="33"/>
      <c r="H93" s="33">
        <v>81.19</v>
      </c>
      <c r="I93" s="33">
        <f t="shared" si="16"/>
        <v>84.143333333333331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3">
        <v>114.17</v>
      </c>
      <c r="AB93" s="33">
        <f t="shared" si="12"/>
        <v>115.87921847246889</v>
      </c>
      <c r="AC93" s="33">
        <f t="shared" si="17"/>
        <v>101.91491161295778</v>
      </c>
      <c r="AD93" s="1"/>
      <c r="AE93" s="33">
        <v>96.51</v>
      </c>
      <c r="AF93" s="33">
        <f t="shared" si="18"/>
        <v>97.154166666666654</v>
      </c>
      <c r="AG93" s="33"/>
      <c r="AH93" s="33">
        <v>82.06</v>
      </c>
      <c r="AI93" s="33">
        <f t="shared" si="13"/>
        <v>51.529312031983416</v>
      </c>
      <c r="AJ93" s="33">
        <f t="shared" si="19"/>
        <v>85.992499999999993</v>
      </c>
      <c r="AK93" s="33"/>
      <c r="AL93" s="33">
        <v>109.85456883242531</v>
      </c>
      <c r="AM93" s="33">
        <f t="shared" si="20"/>
        <v>104.91540810118688</v>
      </c>
      <c r="AO93" s="33">
        <f t="shared" si="11"/>
        <v>1.1098537462425868</v>
      </c>
      <c r="AP93" s="33">
        <f t="shared" si="21"/>
        <v>1.0384123155425578</v>
      </c>
    </row>
    <row r="94" spans="1:42" x14ac:dyDescent="0.3">
      <c r="A94" s="5">
        <v>37012</v>
      </c>
      <c r="B94" s="33">
        <v>65.05</v>
      </c>
      <c r="C94" s="33">
        <f t="shared" si="14"/>
        <v>56.497500000000002</v>
      </c>
      <c r="D94" s="33"/>
      <c r="E94" s="33">
        <v>60.51</v>
      </c>
      <c r="F94" s="33">
        <f t="shared" si="15"/>
        <v>55.731666666666655</v>
      </c>
      <c r="G94" s="33"/>
      <c r="H94" s="33">
        <v>90.75</v>
      </c>
      <c r="I94" s="33">
        <f t="shared" si="16"/>
        <v>84.907500000000013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3">
        <v>119.14</v>
      </c>
      <c r="AB94" s="33">
        <f t="shared" si="12"/>
        <v>120.92362344582591</v>
      </c>
      <c r="AC94" s="33">
        <f t="shared" si="17"/>
        <v>103.74355070625052</v>
      </c>
      <c r="AD94" s="1"/>
      <c r="AE94" s="33">
        <v>96.15</v>
      </c>
      <c r="AF94" s="33">
        <f t="shared" si="18"/>
        <v>96.974166666666676</v>
      </c>
      <c r="AG94" s="33"/>
      <c r="AH94" s="33">
        <v>84.62</v>
      </c>
      <c r="AI94" s="33">
        <f t="shared" si="13"/>
        <v>53.136855765859572</v>
      </c>
      <c r="AJ94" s="33">
        <f t="shared" si="19"/>
        <v>85.922499999999971</v>
      </c>
      <c r="AK94" s="33"/>
      <c r="AL94" s="33">
        <v>114.31739556197309</v>
      </c>
      <c r="AM94" s="33">
        <f t="shared" si="20"/>
        <v>105.59225306279295</v>
      </c>
      <c r="AO94" s="33">
        <f t="shared" si="11"/>
        <v>1.2241973873394787</v>
      </c>
      <c r="AP94" s="33">
        <f t="shared" si="21"/>
        <v>1.048157668035633</v>
      </c>
    </row>
    <row r="95" spans="1:42" x14ac:dyDescent="0.3">
      <c r="A95" s="5">
        <v>37043</v>
      </c>
      <c r="B95" s="33">
        <v>61.42</v>
      </c>
      <c r="C95" s="33">
        <f t="shared" si="14"/>
        <v>56.829999999999991</v>
      </c>
      <c r="D95" s="33"/>
      <c r="E95" s="33">
        <v>56.03</v>
      </c>
      <c r="F95" s="33">
        <f t="shared" si="15"/>
        <v>55.658333333333324</v>
      </c>
      <c r="G95" s="33"/>
      <c r="H95" s="33">
        <v>82.97</v>
      </c>
      <c r="I95" s="33">
        <f t="shared" si="16"/>
        <v>85.27833333333335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3">
        <v>121.73</v>
      </c>
      <c r="AB95" s="33">
        <f t="shared" si="12"/>
        <v>123.55239786856126</v>
      </c>
      <c r="AC95" s="33">
        <f t="shared" si="17"/>
        <v>105.71343990526935</v>
      </c>
      <c r="AD95" s="1"/>
      <c r="AE95" s="33">
        <v>94.82</v>
      </c>
      <c r="AF95" s="33">
        <f t="shared" si="18"/>
        <v>96.884999999999991</v>
      </c>
      <c r="AG95" s="33"/>
      <c r="AH95" s="33">
        <v>80.48</v>
      </c>
      <c r="AI95" s="33">
        <f t="shared" si="13"/>
        <v>50.53715613373172</v>
      </c>
      <c r="AJ95" s="33">
        <f t="shared" si="19"/>
        <v>85.482499999999973</v>
      </c>
      <c r="AK95" s="33"/>
      <c r="AL95" s="33">
        <v>115.2695243835408</v>
      </c>
      <c r="AM95" s="33">
        <f t="shared" si="20"/>
        <v>106.59275933575857</v>
      </c>
      <c r="AO95" s="33">
        <f t="shared" si="11"/>
        <v>1.2153434165838306</v>
      </c>
      <c r="AP95" s="33">
        <f t="shared" si="21"/>
        <v>1.0605673529990607</v>
      </c>
    </row>
    <row r="96" spans="1:42" x14ac:dyDescent="0.3">
      <c r="A96" s="5">
        <v>37073</v>
      </c>
      <c r="B96" s="33">
        <v>60.2</v>
      </c>
      <c r="C96" s="33">
        <f t="shared" si="14"/>
        <v>57.001666666666665</v>
      </c>
      <c r="D96" s="33"/>
      <c r="E96" s="33">
        <v>54.4</v>
      </c>
      <c r="F96" s="33">
        <f t="shared" si="15"/>
        <v>55.446666666666665</v>
      </c>
      <c r="G96" s="33"/>
      <c r="H96" s="33">
        <v>85.39</v>
      </c>
      <c r="I96" s="33">
        <f t="shared" si="16"/>
        <v>85.466666666666683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3">
        <v>124.71</v>
      </c>
      <c r="AB96" s="33">
        <f t="shared" si="12"/>
        <v>126.57701091093628</v>
      </c>
      <c r="AC96" s="33">
        <f t="shared" si="17"/>
        <v>108.16121119851135</v>
      </c>
      <c r="AD96" s="1"/>
      <c r="AE96" s="33">
        <v>96.1</v>
      </c>
      <c r="AF96" s="33">
        <f t="shared" si="18"/>
        <v>96.788333333333313</v>
      </c>
      <c r="AG96" s="33"/>
      <c r="AH96" s="33">
        <v>79.77</v>
      </c>
      <c r="AI96" s="33">
        <f t="shared" si="13"/>
        <v>50.091313926289509</v>
      </c>
      <c r="AJ96" s="33">
        <f t="shared" si="19"/>
        <v>85.087500000000006</v>
      </c>
      <c r="AK96" s="33"/>
      <c r="AL96" s="33">
        <v>117.93354374619086</v>
      </c>
      <c r="AM96" s="33">
        <f t="shared" si="20"/>
        <v>107.88260929079313</v>
      </c>
      <c r="AO96" s="33">
        <f t="shared" si="11"/>
        <v>1.2018051690276212</v>
      </c>
      <c r="AP96" s="33">
        <f t="shared" si="21"/>
        <v>1.0694194507138519</v>
      </c>
    </row>
    <row r="97" spans="1:46" x14ac:dyDescent="0.3">
      <c r="A97" s="5">
        <v>37104</v>
      </c>
      <c r="B97" s="33">
        <v>70.19</v>
      </c>
      <c r="C97" s="33">
        <f t="shared" si="14"/>
        <v>57.582500000000003</v>
      </c>
      <c r="D97" s="33"/>
      <c r="E97" s="33">
        <v>59.52</v>
      </c>
      <c r="F97" s="33">
        <f t="shared" si="15"/>
        <v>55.445833333333333</v>
      </c>
      <c r="G97" s="33"/>
      <c r="H97" s="33">
        <v>91.22</v>
      </c>
      <c r="I97" s="33">
        <f t="shared" si="16"/>
        <v>85.20750000000001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3">
        <v>128.03</v>
      </c>
      <c r="AB97" s="33">
        <f t="shared" si="12"/>
        <v>129.94671403197157</v>
      </c>
      <c r="AC97" s="33">
        <f t="shared" si="17"/>
        <v>111.08517296794382</v>
      </c>
      <c r="AD97" s="1"/>
      <c r="AE97" s="33">
        <v>96.75</v>
      </c>
      <c r="AF97" s="33">
        <f t="shared" si="18"/>
        <v>96.444999999999993</v>
      </c>
      <c r="AG97" s="33"/>
      <c r="AH97" s="33">
        <v>80.63</v>
      </c>
      <c r="AI97" s="33">
        <f t="shared" si="13"/>
        <v>50.631348149388529</v>
      </c>
      <c r="AJ97" s="33">
        <f t="shared" si="19"/>
        <v>84.601666666666674</v>
      </c>
      <c r="AK97" s="33"/>
      <c r="AL97" s="33">
        <v>117.81535619842903</v>
      </c>
      <c r="AM97" s="33">
        <f t="shared" si="20"/>
        <v>109.10102368256844</v>
      </c>
      <c r="AO97" s="33">
        <f t="shared" si="11"/>
        <v>1.3862953005498369</v>
      </c>
      <c r="AP97" s="33">
        <f t="shared" si="21"/>
        <v>1.0879075459012915</v>
      </c>
    </row>
    <row r="98" spans="1:46" x14ac:dyDescent="0.3">
      <c r="A98" s="5">
        <v>37135</v>
      </c>
      <c r="B98" s="33">
        <v>58.54</v>
      </c>
      <c r="C98" s="33">
        <f t="shared" si="14"/>
        <v>57.902499999999996</v>
      </c>
      <c r="D98" s="33"/>
      <c r="E98" s="33">
        <v>52.47</v>
      </c>
      <c r="F98" s="33">
        <f t="shared" si="15"/>
        <v>55.109166666666674</v>
      </c>
      <c r="G98" s="33"/>
      <c r="H98" s="33">
        <v>72.73</v>
      </c>
      <c r="I98" s="33">
        <f t="shared" si="16"/>
        <v>84.07416666666667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3">
        <v>136.35</v>
      </c>
      <c r="AB98" s="33">
        <f t="shared" si="12"/>
        <v>138.39127125095152</v>
      </c>
      <c r="AC98" s="33">
        <f t="shared" si="17"/>
        <v>114.66294510699483</v>
      </c>
      <c r="AD98" s="1"/>
      <c r="AE98" s="33">
        <v>94.11</v>
      </c>
      <c r="AF98" s="33">
        <f t="shared" si="18"/>
        <v>96.11999999999999</v>
      </c>
      <c r="AG98" s="33"/>
      <c r="AH98" s="33">
        <v>74.040000000000006</v>
      </c>
      <c r="AI98" s="33">
        <f t="shared" si="13"/>
        <v>46.493178928199519</v>
      </c>
      <c r="AJ98" s="33">
        <f t="shared" si="19"/>
        <v>83.645833333333329</v>
      </c>
      <c r="AK98" s="33"/>
      <c r="AL98" s="33">
        <v>123.65976056727838</v>
      </c>
      <c r="AM98" s="33">
        <f t="shared" si="20"/>
        <v>110.8486452558309</v>
      </c>
      <c r="AO98" s="33">
        <f t="shared" si="11"/>
        <v>1.2591094295876102</v>
      </c>
      <c r="AP98" s="33">
        <f t="shared" si="21"/>
        <v>1.1079414144131319</v>
      </c>
    </row>
    <row r="99" spans="1:46" x14ac:dyDescent="0.3">
      <c r="A99" s="5">
        <v>37165</v>
      </c>
      <c r="B99" s="33">
        <v>62.9</v>
      </c>
      <c r="C99" s="33">
        <f t="shared" si="14"/>
        <v>58.568333333333328</v>
      </c>
      <c r="D99" s="33"/>
      <c r="E99" s="33">
        <v>57.22</v>
      </c>
      <c r="F99" s="33">
        <f t="shared" si="15"/>
        <v>55.158333333333339</v>
      </c>
      <c r="G99" s="33"/>
      <c r="H99" s="33">
        <v>83.54</v>
      </c>
      <c r="I99" s="33">
        <f t="shared" si="16"/>
        <v>83.855000000000004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3">
        <v>137.79</v>
      </c>
      <c r="AB99" s="33">
        <f t="shared" si="12"/>
        <v>139.85282923115957</v>
      </c>
      <c r="AC99" s="33">
        <f t="shared" si="17"/>
        <v>118.23056753784994</v>
      </c>
      <c r="AD99" s="1"/>
      <c r="AE99" s="33">
        <v>92.55</v>
      </c>
      <c r="AF99" s="33">
        <f t="shared" si="18"/>
        <v>96.0625</v>
      </c>
      <c r="AG99" s="33"/>
      <c r="AH99" s="33">
        <v>82.62</v>
      </c>
      <c r="AI99" s="33">
        <f t="shared" si="13"/>
        <v>51.880962223768819</v>
      </c>
      <c r="AJ99" s="33">
        <f t="shared" si="19"/>
        <v>82.867499999999993</v>
      </c>
      <c r="AK99" s="33"/>
      <c r="AL99" s="33">
        <v>122.41540388601069</v>
      </c>
      <c r="AM99" s="33">
        <f t="shared" si="20"/>
        <v>112.564132908857</v>
      </c>
      <c r="AO99" s="33">
        <f t="shared" si="11"/>
        <v>1.2123907750342939</v>
      </c>
      <c r="AP99" s="33">
        <f t="shared" si="21"/>
        <v>1.129733260737156</v>
      </c>
    </row>
    <row r="100" spans="1:46" x14ac:dyDescent="0.3">
      <c r="A100" s="5">
        <v>37196</v>
      </c>
      <c r="B100" s="33">
        <v>57.11</v>
      </c>
      <c r="C100" s="33">
        <f t="shared" si="14"/>
        <v>58.985833333333325</v>
      </c>
      <c r="D100" s="33"/>
      <c r="E100" s="33">
        <v>55.03</v>
      </c>
      <c r="F100" s="33">
        <f t="shared" si="15"/>
        <v>55.457500000000003</v>
      </c>
      <c r="G100" s="33"/>
      <c r="H100" s="33">
        <v>77.78</v>
      </c>
      <c r="I100" s="33">
        <f t="shared" si="16"/>
        <v>83.176666666666662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3">
        <v>126.16</v>
      </c>
      <c r="AB100" s="33">
        <f t="shared" si="12"/>
        <v>128.04871859934025</v>
      </c>
      <c r="AC100" s="33">
        <f t="shared" si="17"/>
        <v>120.52101835405564</v>
      </c>
      <c r="AD100" s="1"/>
      <c r="AE100" s="33">
        <v>96.44</v>
      </c>
      <c r="AF100" s="33">
        <f t="shared" si="18"/>
        <v>96.161666666666676</v>
      </c>
      <c r="AG100" s="33"/>
      <c r="AH100" s="33">
        <v>76.12</v>
      </c>
      <c r="AI100" s="33">
        <f t="shared" si="13"/>
        <v>47.799308211973887</v>
      </c>
      <c r="AJ100" s="33">
        <f t="shared" si="19"/>
        <v>81.694166666666661</v>
      </c>
      <c r="AK100" s="33"/>
      <c r="AL100" s="33">
        <v>112.13737756979702</v>
      </c>
      <c r="AM100" s="33">
        <f t="shared" si="20"/>
        <v>113.23739833840392</v>
      </c>
      <c r="AO100" s="33">
        <f t="shared" si="11"/>
        <v>1.1947871660973903</v>
      </c>
      <c r="AP100" s="33">
        <f t="shared" si="21"/>
        <v>1.152646219484986</v>
      </c>
    </row>
    <row r="101" spans="1:46" x14ac:dyDescent="0.3">
      <c r="A101" s="5">
        <v>37226</v>
      </c>
      <c r="B101" s="33">
        <v>55.72</v>
      </c>
      <c r="C101" s="33">
        <f t="shared" si="14"/>
        <v>59.104999999999997</v>
      </c>
      <c r="D101" s="33"/>
      <c r="E101" s="33">
        <v>53.53</v>
      </c>
      <c r="F101" s="33">
        <f t="shared" si="15"/>
        <v>55.066666666666663</v>
      </c>
      <c r="G101" s="33"/>
      <c r="H101" s="33">
        <v>64.010000000000005</v>
      </c>
      <c r="I101" s="33">
        <f t="shared" si="16"/>
        <v>81.670833333333334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3">
        <v>116.85</v>
      </c>
      <c r="AB101" s="33">
        <f t="shared" si="12"/>
        <v>118.59934026896724</v>
      </c>
      <c r="AC101" s="33">
        <f t="shared" si="17"/>
        <v>121.85655079083142</v>
      </c>
      <c r="AD101" s="1"/>
      <c r="AE101" s="33">
        <v>94.39</v>
      </c>
      <c r="AF101" s="33">
        <f t="shared" si="18"/>
        <v>96.024166666666687</v>
      </c>
      <c r="AG101" s="33"/>
      <c r="AH101" s="33">
        <v>65.680000000000007</v>
      </c>
      <c r="AI101" s="33">
        <f t="shared" si="13"/>
        <v>41.243543922260187</v>
      </c>
      <c r="AJ101" s="33">
        <f t="shared" si="19"/>
        <v>80.026666666666657</v>
      </c>
      <c r="AK101" s="33"/>
      <c r="AL101" s="33">
        <v>102.80345961844634</v>
      </c>
      <c r="AM101" s="33">
        <f t="shared" si="20"/>
        <v>113.03984901045543</v>
      </c>
      <c r="AO101" s="33">
        <f t="shared" si="11"/>
        <v>1.3509993250101502</v>
      </c>
      <c r="AP101" s="33">
        <f t="shared" si="21"/>
        <v>1.1811508676127203</v>
      </c>
      <c r="AR101" s="1"/>
      <c r="AS101" s="1"/>
      <c r="AT101" s="1"/>
    </row>
    <row r="102" spans="1:46" x14ac:dyDescent="0.3">
      <c r="A102" s="5">
        <v>37257</v>
      </c>
      <c r="B102" s="33">
        <v>51.41</v>
      </c>
      <c r="C102" s="33">
        <f t="shared" si="14"/>
        <v>59.00416666666667</v>
      </c>
      <c r="D102" s="33"/>
      <c r="E102" s="33">
        <v>43.66</v>
      </c>
      <c r="F102" s="33">
        <f t="shared" si="15"/>
        <v>54.693333333333328</v>
      </c>
      <c r="G102" s="33"/>
      <c r="H102" s="33">
        <v>70.3</v>
      </c>
      <c r="I102" s="33">
        <f t="shared" si="16"/>
        <v>80.416666666666657</v>
      </c>
      <c r="J102" s="1"/>
      <c r="K102" s="1">
        <v>72.400000000000006</v>
      </c>
      <c r="L102" s="1">
        <f>100*K102/AVERAGE($K$150:$K$161)</f>
        <v>79.378711740520799</v>
      </c>
      <c r="M102" s="1"/>
      <c r="N102" s="1"/>
      <c r="O102" s="1">
        <v>51.7</v>
      </c>
      <c r="P102" s="1">
        <f>100*O102/AVERAGE($O$150:$O$161)</f>
        <v>67.59642623665286</v>
      </c>
      <c r="Q102" s="1"/>
      <c r="R102" s="1"/>
      <c r="S102" s="1">
        <v>52.1</v>
      </c>
      <c r="T102" s="1">
        <f>100*S102/AVERAGE($S$150:$S$161)</f>
        <v>62.066911545716287</v>
      </c>
      <c r="U102" s="1"/>
      <c r="V102" s="1"/>
      <c r="W102" s="1">
        <v>77.2</v>
      </c>
      <c r="X102" s="1">
        <f>100*W102/AVERAGE($W$150:$W$161)</f>
        <v>81.866383881230121</v>
      </c>
      <c r="Y102" s="1"/>
      <c r="Z102" s="1"/>
      <c r="AA102" s="33">
        <v>111.75</v>
      </c>
      <c r="AB102" s="33">
        <f t="shared" si="12"/>
        <v>113.42298908906366</v>
      </c>
      <c r="AC102" s="33">
        <f t="shared" si="17"/>
        <v>122.81992726042456</v>
      </c>
      <c r="AD102" s="1"/>
      <c r="AE102" s="33">
        <v>94.87</v>
      </c>
      <c r="AF102" s="33">
        <f t="shared" si="18"/>
        <v>95.83750000000002</v>
      </c>
      <c r="AG102" s="33"/>
      <c r="AH102" s="33">
        <v>68.39</v>
      </c>
      <c r="AI102" s="33">
        <f t="shared" si="13"/>
        <v>42.945279671793145</v>
      </c>
      <c r="AJ102" s="33">
        <f t="shared" si="19"/>
        <v>78.472499999999997</v>
      </c>
      <c r="AK102" s="33"/>
      <c r="AL102" s="33">
        <v>102.2218843257794</v>
      </c>
      <c r="AM102" s="33">
        <f t="shared" si="20"/>
        <v>112.82659185754277</v>
      </c>
      <c r="AO102" s="33">
        <f t="shared" si="11"/>
        <v>1.1971047899303018</v>
      </c>
      <c r="AP102" s="33">
        <f t="shared" si="21"/>
        <v>1.2006812458062073</v>
      </c>
      <c r="AR102" s="1"/>
      <c r="AS102" s="1"/>
      <c r="AT102" s="1"/>
    </row>
    <row r="103" spans="1:46" x14ac:dyDescent="0.3">
      <c r="A103" s="5">
        <v>37288</v>
      </c>
      <c r="B103" s="33">
        <v>47.22</v>
      </c>
      <c r="C103" s="33">
        <f t="shared" si="14"/>
        <v>58.927500000000002</v>
      </c>
      <c r="D103" s="33"/>
      <c r="E103" s="33">
        <v>46.17</v>
      </c>
      <c r="F103" s="33">
        <f t="shared" si="15"/>
        <v>54.496666666666663</v>
      </c>
      <c r="G103" s="33"/>
      <c r="H103" s="33">
        <v>64</v>
      </c>
      <c r="I103" s="33">
        <f t="shared" si="16"/>
        <v>79.973333333333329</v>
      </c>
      <c r="J103" s="1"/>
      <c r="K103" s="1">
        <v>69.7</v>
      </c>
      <c r="L103" s="1">
        <f t="shared" ref="L103:L166" si="22">100*K103/AVERAGE($K$150:$K$161)</f>
        <v>76.418455915943355</v>
      </c>
      <c r="M103" s="1"/>
      <c r="N103" s="1"/>
      <c r="O103" s="1">
        <v>50.4</v>
      </c>
      <c r="P103" s="1">
        <f t="shared" ref="P103:P166" si="23">100*O103/AVERAGE($O$150:$O$161)</f>
        <v>65.896709522771843</v>
      </c>
      <c r="Q103" s="1"/>
      <c r="R103" s="1"/>
      <c r="S103" s="1">
        <v>50.3</v>
      </c>
      <c r="T103" s="1">
        <f t="shared" ref="T103:T166" si="24">100*S103/AVERAGE($S$150:$S$161)</f>
        <v>59.922565273503437</v>
      </c>
      <c r="U103" s="1"/>
      <c r="V103" s="1"/>
      <c r="W103" s="1">
        <v>74.8</v>
      </c>
      <c r="X103" s="1">
        <f t="shared" ref="X103:X166" si="25">100*W103/AVERAGE($W$150:$W$161)</f>
        <v>79.321314952279963</v>
      </c>
      <c r="Y103" s="1"/>
      <c r="Z103" s="1"/>
      <c r="AA103" s="33">
        <v>111.03</v>
      </c>
      <c r="AB103" s="33">
        <f t="shared" si="12"/>
        <v>112.69221009895963</v>
      </c>
      <c r="AC103" s="33">
        <f t="shared" si="17"/>
        <v>123.24875243170091</v>
      </c>
      <c r="AD103" s="1"/>
      <c r="AE103" s="33">
        <v>96.99</v>
      </c>
      <c r="AF103" s="33">
        <f t="shared" si="18"/>
        <v>95.81</v>
      </c>
      <c r="AG103" s="33"/>
      <c r="AH103" s="33">
        <v>62.83</v>
      </c>
      <c r="AI103" s="33">
        <f t="shared" si="13"/>
        <v>39.453895624780863</v>
      </c>
      <c r="AJ103" s="33">
        <f t="shared" si="19"/>
        <v>77.157500000000013</v>
      </c>
      <c r="AK103" s="33"/>
      <c r="AL103" s="33">
        <v>104.00914386428762</v>
      </c>
      <c r="AM103" s="33">
        <f t="shared" si="20"/>
        <v>112.76563601103355</v>
      </c>
      <c r="AO103" s="33">
        <f t="shared" si="11"/>
        <v>1.1968399888588257</v>
      </c>
      <c r="AP103" s="33">
        <f t="shared" si="21"/>
        <v>1.2191490432565517</v>
      </c>
      <c r="AR103" s="1"/>
      <c r="AS103" s="1"/>
      <c r="AT103" s="1"/>
    </row>
    <row r="104" spans="1:46" x14ac:dyDescent="0.3">
      <c r="A104" s="5">
        <v>37316</v>
      </c>
      <c r="B104" s="33">
        <v>55.68</v>
      </c>
      <c r="C104" s="33">
        <f t="shared" si="14"/>
        <v>58.552500000000002</v>
      </c>
      <c r="D104" s="33"/>
      <c r="E104" s="33">
        <v>53.8</v>
      </c>
      <c r="F104" s="33">
        <f t="shared" si="15"/>
        <v>53.906666666666659</v>
      </c>
      <c r="G104" s="33"/>
      <c r="H104" s="33">
        <v>70.02</v>
      </c>
      <c r="I104" s="33">
        <f t="shared" si="16"/>
        <v>77.824999999999989</v>
      </c>
      <c r="J104" s="1"/>
      <c r="K104" s="1">
        <v>77.400000000000006</v>
      </c>
      <c r="L104" s="1">
        <f t="shared" si="22"/>
        <v>84.860666971219743</v>
      </c>
      <c r="M104" s="1"/>
      <c r="N104" s="1"/>
      <c r="O104" s="1">
        <v>57.4</v>
      </c>
      <c r="P104" s="1">
        <f t="shared" si="23"/>
        <v>75.049030289823492</v>
      </c>
      <c r="Q104" s="1"/>
      <c r="R104" s="1"/>
      <c r="S104" s="1">
        <v>59.4</v>
      </c>
      <c r="T104" s="1">
        <f t="shared" si="24"/>
        <v>70.763426983023948</v>
      </c>
      <c r="U104" s="1"/>
      <c r="V104" s="1"/>
      <c r="W104" s="1">
        <v>83.3</v>
      </c>
      <c r="X104" s="1">
        <f t="shared" si="25"/>
        <v>88.335100742311781</v>
      </c>
      <c r="Y104" s="1"/>
      <c r="Z104" s="1"/>
      <c r="AA104" s="33">
        <v>106.76</v>
      </c>
      <c r="AB104" s="33">
        <f t="shared" si="12"/>
        <v>108.35828469931488</v>
      </c>
      <c r="AC104" s="33">
        <f t="shared" si="17"/>
        <v>123.02038399729338</v>
      </c>
      <c r="AD104" s="1"/>
      <c r="AE104" s="33">
        <v>97.19</v>
      </c>
      <c r="AF104" s="33">
        <f t="shared" si="18"/>
        <v>95.572500000000005</v>
      </c>
      <c r="AG104" s="33"/>
      <c r="AH104" s="33">
        <v>67.180000000000007</v>
      </c>
      <c r="AI104" s="33">
        <f t="shared" si="13"/>
        <v>42.185464078828247</v>
      </c>
      <c r="AJ104" s="33">
        <f t="shared" si="19"/>
        <v>75.368333333333339</v>
      </c>
      <c r="AK104" s="33"/>
      <c r="AL104" s="33">
        <v>100.60366594116863</v>
      </c>
      <c r="AM104" s="33">
        <f t="shared" si="20"/>
        <v>111.9200903746106</v>
      </c>
      <c r="AO104" s="33">
        <f t="shared" si="11"/>
        <v>1.3198859184281038</v>
      </c>
      <c r="AP104" s="33">
        <f t="shared" si="21"/>
        <v>1.2390510343908361</v>
      </c>
      <c r="AR104" s="1"/>
      <c r="AS104" s="1"/>
      <c r="AT104" s="1"/>
    </row>
    <row r="105" spans="1:46" x14ac:dyDescent="0.3">
      <c r="A105" s="5">
        <v>37347</v>
      </c>
      <c r="B105" s="33">
        <v>59.56</v>
      </c>
      <c r="C105" s="33">
        <f t="shared" si="14"/>
        <v>58.75</v>
      </c>
      <c r="D105" s="33"/>
      <c r="E105" s="33">
        <v>55.52</v>
      </c>
      <c r="F105" s="33">
        <f t="shared" si="15"/>
        <v>53.988333333333316</v>
      </c>
      <c r="G105" s="33"/>
      <c r="H105" s="33">
        <v>77.739999999999995</v>
      </c>
      <c r="I105" s="33">
        <f t="shared" si="16"/>
        <v>77.537500000000009</v>
      </c>
      <c r="J105" s="1"/>
      <c r="K105" s="1">
        <v>79.599999999999994</v>
      </c>
      <c r="L105" s="1">
        <f t="shared" si="22"/>
        <v>87.272727272727266</v>
      </c>
      <c r="M105" s="1"/>
      <c r="N105" s="1"/>
      <c r="O105" s="1">
        <v>61.2</v>
      </c>
      <c r="P105" s="1">
        <f t="shared" si="23"/>
        <v>80.017432991937241</v>
      </c>
      <c r="Q105" s="1"/>
      <c r="R105" s="1"/>
      <c r="S105" s="1">
        <v>66.5</v>
      </c>
      <c r="T105" s="1">
        <f t="shared" si="24"/>
        <v>79.221681723419053</v>
      </c>
      <c r="U105" s="1"/>
      <c r="V105" s="1"/>
      <c r="W105" s="1">
        <v>84.3</v>
      </c>
      <c r="X105" s="1">
        <f t="shared" si="25"/>
        <v>89.395546129374338</v>
      </c>
      <c r="Y105" s="1"/>
      <c r="Z105" s="1"/>
      <c r="AA105" s="33">
        <v>105.39</v>
      </c>
      <c r="AB105" s="33">
        <f t="shared" si="12"/>
        <v>106.96777467647803</v>
      </c>
      <c r="AC105" s="33">
        <f t="shared" si="17"/>
        <v>122.27776368096085</v>
      </c>
      <c r="AD105" s="1"/>
      <c r="AE105" s="33">
        <v>97.24</v>
      </c>
      <c r="AF105" s="33">
        <f t="shared" si="18"/>
        <v>95.63333333333334</v>
      </c>
      <c r="AG105" s="33"/>
      <c r="AH105" s="33">
        <v>72.06</v>
      </c>
      <c r="AI105" s="33">
        <f t="shared" si="13"/>
        <v>45.249844321529672</v>
      </c>
      <c r="AJ105" s="33">
        <f t="shared" si="19"/>
        <v>74.535000000000011</v>
      </c>
      <c r="AK105" s="33"/>
      <c r="AL105" s="33">
        <v>100.73601540962015</v>
      </c>
      <c r="AM105" s="33">
        <f t="shared" si="20"/>
        <v>111.16021092271018</v>
      </c>
      <c r="AO105" s="33">
        <f t="shared" si="11"/>
        <v>1.3162476223517441</v>
      </c>
      <c r="AP105" s="33">
        <f t="shared" si="21"/>
        <v>1.2562505240665989</v>
      </c>
      <c r="AR105" s="1"/>
      <c r="AS105" s="1"/>
      <c r="AT105" s="1"/>
    </row>
    <row r="106" spans="1:46" x14ac:dyDescent="0.3">
      <c r="A106" s="5">
        <v>37377</v>
      </c>
      <c r="B106" s="33">
        <v>56.76</v>
      </c>
      <c r="C106" s="33">
        <f t="shared" si="14"/>
        <v>58.05916666666667</v>
      </c>
      <c r="D106" s="33"/>
      <c r="E106" s="33">
        <v>54.06</v>
      </c>
      <c r="F106" s="33">
        <f t="shared" si="15"/>
        <v>53.450833333333321</v>
      </c>
      <c r="G106" s="33"/>
      <c r="H106" s="33">
        <v>75.459999999999994</v>
      </c>
      <c r="I106" s="33">
        <f t="shared" si="16"/>
        <v>76.263333333333335</v>
      </c>
      <c r="J106" s="1"/>
      <c r="K106" s="1">
        <v>80.400000000000006</v>
      </c>
      <c r="L106" s="1">
        <f t="shared" si="22"/>
        <v>88.149840109639115</v>
      </c>
      <c r="M106" s="1"/>
      <c r="N106" s="1"/>
      <c r="O106" s="1">
        <v>59.2</v>
      </c>
      <c r="P106" s="1">
        <f t="shared" si="23"/>
        <v>77.402484201351058</v>
      </c>
      <c r="Q106" s="1"/>
      <c r="R106" s="1"/>
      <c r="S106" s="1">
        <v>60.5</v>
      </c>
      <c r="T106" s="1">
        <f t="shared" si="24"/>
        <v>72.073860816042895</v>
      </c>
      <c r="U106" s="1"/>
      <c r="V106" s="1"/>
      <c r="W106" s="1">
        <v>87</v>
      </c>
      <c r="X106" s="1">
        <f t="shared" si="25"/>
        <v>92.258748674443268</v>
      </c>
      <c r="Y106" s="1"/>
      <c r="Z106" s="1"/>
      <c r="AA106" s="33">
        <v>112.89</v>
      </c>
      <c r="AB106" s="33">
        <f t="shared" si="12"/>
        <v>114.58005582339506</v>
      </c>
      <c r="AC106" s="33">
        <f t="shared" si="17"/>
        <v>121.74913304575824</v>
      </c>
      <c r="AD106" s="1"/>
      <c r="AE106" s="33">
        <v>96.57</v>
      </c>
      <c r="AF106" s="33">
        <f t="shared" si="18"/>
        <v>95.668333333333337</v>
      </c>
      <c r="AG106" s="33"/>
      <c r="AH106" s="33">
        <v>75.72</v>
      </c>
      <c r="AI106" s="33">
        <f t="shared" si="13"/>
        <v>47.548129503555742</v>
      </c>
      <c r="AJ106" s="33">
        <f t="shared" si="19"/>
        <v>73.793333333333337</v>
      </c>
      <c r="AK106" s="33"/>
      <c r="AL106" s="33">
        <v>106.72168068449099</v>
      </c>
      <c r="AM106" s="33">
        <f t="shared" si="20"/>
        <v>110.52723468292</v>
      </c>
      <c r="AO106" s="33">
        <f t="shared" si="11"/>
        <v>1.1937378103539356</v>
      </c>
      <c r="AP106" s="33">
        <f t="shared" si="21"/>
        <v>1.2537122259844706</v>
      </c>
      <c r="AR106" s="1"/>
      <c r="AS106" s="1"/>
      <c r="AT106" s="1"/>
    </row>
    <row r="107" spans="1:46" x14ac:dyDescent="0.3">
      <c r="A107" s="5">
        <v>37408</v>
      </c>
      <c r="B107" s="33">
        <v>50.6</v>
      </c>
      <c r="C107" s="33">
        <f t="shared" si="14"/>
        <v>57.157499999999999</v>
      </c>
      <c r="D107" s="33"/>
      <c r="E107" s="33">
        <v>51.14</v>
      </c>
      <c r="F107" s="33">
        <f t="shared" si="15"/>
        <v>53.043333333333322</v>
      </c>
      <c r="G107" s="33"/>
      <c r="H107" s="33">
        <v>62.63</v>
      </c>
      <c r="I107" s="33">
        <f t="shared" si="16"/>
        <v>74.568333333333342</v>
      </c>
      <c r="J107" s="1"/>
      <c r="K107" s="1">
        <v>77.5</v>
      </c>
      <c r="L107" s="1">
        <f t="shared" si="22"/>
        <v>84.970306075833719</v>
      </c>
      <c r="M107" s="1"/>
      <c r="N107" s="1"/>
      <c r="O107" s="1">
        <v>54.8</v>
      </c>
      <c r="P107" s="1">
        <f t="shared" si="23"/>
        <v>71.649596862061443</v>
      </c>
      <c r="Q107" s="1"/>
      <c r="R107" s="1"/>
      <c r="S107" s="1">
        <v>53</v>
      </c>
      <c r="T107" s="1">
        <f t="shared" si="24"/>
        <v>63.139084681822709</v>
      </c>
      <c r="U107" s="1"/>
      <c r="V107" s="1"/>
      <c r="W107" s="1">
        <v>85.3</v>
      </c>
      <c r="X107" s="1">
        <f t="shared" si="25"/>
        <v>90.45599151643691</v>
      </c>
      <c r="Y107" s="1"/>
      <c r="Z107" s="1"/>
      <c r="AA107" s="33">
        <v>124.7</v>
      </c>
      <c r="AB107" s="33">
        <f t="shared" si="12"/>
        <v>126.5668612027404</v>
      </c>
      <c r="AC107" s="33">
        <f t="shared" si="17"/>
        <v>122.00033832360651</v>
      </c>
      <c r="AD107" s="1"/>
      <c r="AE107" s="33">
        <v>98.69</v>
      </c>
      <c r="AF107" s="33">
        <f t="shared" si="18"/>
        <v>95.990833333333342</v>
      </c>
      <c r="AG107" s="33"/>
      <c r="AH107" s="33">
        <v>72.680000000000007</v>
      </c>
      <c r="AI107" s="33">
        <f t="shared" si="13"/>
        <v>45.639171319577805</v>
      </c>
      <c r="AJ107" s="33">
        <f t="shared" si="19"/>
        <v>73.143333333333331</v>
      </c>
      <c r="AK107" s="33"/>
      <c r="AL107" s="33">
        <v>117.30001382309257</v>
      </c>
      <c r="AM107" s="33">
        <f t="shared" si="20"/>
        <v>110.69644213621598</v>
      </c>
      <c r="AO107" s="33">
        <f t="shared" si="11"/>
        <v>1.1086967299578061</v>
      </c>
      <c r="AP107" s="33">
        <f t="shared" si="21"/>
        <v>1.2448250020989684</v>
      </c>
      <c r="AR107" s="1"/>
      <c r="AS107" s="1"/>
      <c r="AT107" s="1"/>
    </row>
    <row r="108" spans="1:46" x14ac:dyDescent="0.3">
      <c r="A108" s="5">
        <v>37438</v>
      </c>
      <c r="B108" s="33">
        <v>78.540000000000006</v>
      </c>
      <c r="C108" s="33">
        <f t="shared" si="14"/>
        <v>58.685833333333335</v>
      </c>
      <c r="D108" s="33"/>
      <c r="E108" s="33">
        <v>63.8</v>
      </c>
      <c r="F108" s="33">
        <f t="shared" si="15"/>
        <v>53.826666666666661</v>
      </c>
      <c r="G108" s="33"/>
      <c r="H108" s="33">
        <v>91.33</v>
      </c>
      <c r="I108" s="33">
        <f t="shared" si="16"/>
        <v>75.063333333333333</v>
      </c>
      <c r="J108" s="1"/>
      <c r="K108" s="1">
        <v>83.3</v>
      </c>
      <c r="L108" s="1">
        <f t="shared" si="22"/>
        <v>91.329374143444497</v>
      </c>
      <c r="M108" s="1"/>
      <c r="N108" s="1"/>
      <c r="O108" s="1">
        <v>60.3</v>
      </c>
      <c r="P108" s="1">
        <f t="shared" si="23"/>
        <v>78.840706036173458</v>
      </c>
      <c r="Q108" s="1"/>
      <c r="R108" s="1"/>
      <c r="S108" s="1">
        <v>56.1</v>
      </c>
      <c r="T108" s="1">
        <f t="shared" si="24"/>
        <v>66.832125483967062</v>
      </c>
      <c r="U108" s="1"/>
      <c r="V108" s="1"/>
      <c r="W108" s="1">
        <v>89.7</v>
      </c>
      <c r="X108" s="1">
        <f t="shared" si="25"/>
        <v>95.121951219512198</v>
      </c>
      <c r="Y108" s="1"/>
      <c r="Z108" s="1"/>
      <c r="AA108" s="33">
        <v>136.62</v>
      </c>
      <c r="AB108" s="33">
        <f t="shared" si="12"/>
        <v>138.66531337224052</v>
      </c>
      <c r="AC108" s="33">
        <f t="shared" si="17"/>
        <v>123.00769686204853</v>
      </c>
      <c r="AD108" s="1"/>
      <c r="AE108" s="33">
        <v>95.7</v>
      </c>
      <c r="AF108" s="33">
        <f t="shared" si="18"/>
        <v>95.957499999999996</v>
      </c>
      <c r="AG108" s="33"/>
      <c r="AH108" s="33">
        <v>78.150000000000006</v>
      </c>
      <c r="AI108" s="33">
        <f t="shared" si="13"/>
        <v>49.074040157196002</v>
      </c>
      <c r="AJ108" s="33">
        <f t="shared" si="19"/>
        <v>73.00833333333334</v>
      </c>
      <c r="AK108" s="33"/>
      <c r="AL108" s="33">
        <v>120.62676232296226</v>
      </c>
      <c r="AM108" s="33">
        <f t="shared" si="20"/>
        <v>110.92087701761358</v>
      </c>
      <c r="AO108" s="33">
        <f t="shared" si="11"/>
        <v>1.6004388419705697</v>
      </c>
      <c r="AP108" s="33">
        <f t="shared" si="21"/>
        <v>1.2780444748442141</v>
      </c>
      <c r="AR108" s="1"/>
      <c r="AS108" s="1"/>
      <c r="AT108" s="1"/>
    </row>
    <row r="109" spans="1:46" x14ac:dyDescent="0.3">
      <c r="A109" s="5">
        <v>37469</v>
      </c>
      <c r="B109" s="33">
        <v>73.569999999999993</v>
      </c>
      <c r="C109" s="33">
        <f t="shared" si="14"/>
        <v>58.967499999999994</v>
      </c>
      <c r="D109" s="33"/>
      <c r="E109" s="33">
        <v>64.02</v>
      </c>
      <c r="F109" s="33">
        <f t="shared" si="15"/>
        <v>54.201666666666661</v>
      </c>
      <c r="G109" s="33"/>
      <c r="H109" s="33">
        <v>74.510000000000005</v>
      </c>
      <c r="I109" s="33">
        <f t="shared" si="16"/>
        <v>73.670833333333334</v>
      </c>
      <c r="J109" s="1"/>
      <c r="K109" s="1">
        <v>83.6</v>
      </c>
      <c r="L109" s="1">
        <f t="shared" si="22"/>
        <v>91.658291457286438</v>
      </c>
      <c r="M109" s="1"/>
      <c r="N109" s="1"/>
      <c r="O109" s="1">
        <v>57.3</v>
      </c>
      <c r="P109" s="1">
        <f t="shared" si="23"/>
        <v>74.918282850294176</v>
      </c>
      <c r="Q109" s="1"/>
      <c r="R109" s="1"/>
      <c r="S109" s="1">
        <v>56.4</v>
      </c>
      <c r="T109" s="1">
        <f t="shared" si="24"/>
        <v>67.189516529335862</v>
      </c>
      <c r="U109" s="1"/>
      <c r="V109" s="1"/>
      <c r="W109" s="1">
        <v>89.1</v>
      </c>
      <c r="X109" s="1">
        <f t="shared" si="25"/>
        <v>94.485683987274655</v>
      </c>
      <c r="Y109" s="1"/>
      <c r="Z109" s="1"/>
      <c r="AA109" s="33">
        <v>142.66999999999999</v>
      </c>
      <c r="AB109" s="33">
        <f t="shared" si="12"/>
        <v>144.80588683075356</v>
      </c>
      <c r="AC109" s="33">
        <f t="shared" si="17"/>
        <v>124.24596126194702</v>
      </c>
      <c r="AD109" s="1"/>
      <c r="AE109" s="33">
        <v>92.71</v>
      </c>
      <c r="AF109" s="33">
        <f t="shared" si="18"/>
        <v>95.620833333333337</v>
      </c>
      <c r="AG109" s="33"/>
      <c r="AH109" s="33">
        <v>75.06</v>
      </c>
      <c r="AI109" s="33">
        <f t="shared" si="13"/>
        <v>47.133684634665791</v>
      </c>
      <c r="AJ109" s="33">
        <f t="shared" si="19"/>
        <v>72.544166666666683</v>
      </c>
      <c r="AK109" s="33"/>
      <c r="AL109" s="33">
        <v>122.56325572676231</v>
      </c>
      <c r="AM109" s="33">
        <f t="shared" si="20"/>
        <v>111.31653531164135</v>
      </c>
      <c r="AO109" s="33">
        <f t="shared" si="11"/>
        <v>1.5608794553246295</v>
      </c>
      <c r="AP109" s="33">
        <f t="shared" si="21"/>
        <v>1.2925931544087801</v>
      </c>
      <c r="AR109" s="1"/>
      <c r="AS109" s="1"/>
      <c r="AT109" s="1"/>
    </row>
    <row r="110" spans="1:46" x14ac:dyDescent="0.3">
      <c r="A110" s="5">
        <v>37500</v>
      </c>
      <c r="B110" s="33">
        <v>82.2</v>
      </c>
      <c r="C110" s="33">
        <f t="shared" si="14"/>
        <v>60.939166666666665</v>
      </c>
      <c r="D110" s="33"/>
      <c r="E110" s="33">
        <v>63.42</v>
      </c>
      <c r="F110" s="33">
        <f t="shared" si="15"/>
        <v>55.114166666666655</v>
      </c>
      <c r="G110" s="33"/>
      <c r="H110" s="33">
        <v>70.81</v>
      </c>
      <c r="I110" s="33">
        <f t="shared" si="16"/>
        <v>73.510833333333338</v>
      </c>
      <c r="J110" s="1"/>
      <c r="K110" s="1">
        <v>82.1</v>
      </c>
      <c r="L110" s="1">
        <f t="shared" si="22"/>
        <v>90.013704888076745</v>
      </c>
      <c r="M110" s="1"/>
      <c r="N110" s="1"/>
      <c r="O110" s="1">
        <v>57.4</v>
      </c>
      <c r="P110" s="1">
        <f t="shared" si="23"/>
        <v>75.049030289823492</v>
      </c>
      <c r="Q110" s="1"/>
      <c r="R110" s="1"/>
      <c r="S110" s="1">
        <v>61.1</v>
      </c>
      <c r="T110" s="1">
        <f t="shared" si="24"/>
        <v>72.788642906780524</v>
      </c>
      <c r="U110" s="1"/>
      <c r="V110" s="1"/>
      <c r="W110" s="1">
        <v>86.9</v>
      </c>
      <c r="X110" s="1">
        <f t="shared" si="25"/>
        <v>92.152704135737011</v>
      </c>
      <c r="Y110" s="1"/>
      <c r="Z110" s="1"/>
      <c r="AA110" s="33">
        <v>152.25</v>
      </c>
      <c r="AB110" s="33">
        <f t="shared" si="12"/>
        <v>154.5293072824156</v>
      </c>
      <c r="AC110" s="33">
        <f t="shared" si="17"/>
        <v>125.59079759790235</v>
      </c>
      <c r="AD110" s="1"/>
      <c r="AE110" s="33">
        <v>92.84</v>
      </c>
      <c r="AF110" s="33">
        <f t="shared" si="18"/>
        <v>95.515000000000001</v>
      </c>
      <c r="AG110" s="33"/>
      <c r="AH110" s="33">
        <v>75.83</v>
      </c>
      <c r="AI110" s="33">
        <f t="shared" si="13"/>
        <v>47.617203648370733</v>
      </c>
      <c r="AJ110" s="33">
        <f t="shared" si="19"/>
        <v>72.693333333333342</v>
      </c>
      <c r="AK110" s="33"/>
      <c r="AL110" s="33">
        <v>128.52097573132787</v>
      </c>
      <c r="AM110" s="33">
        <f t="shared" si="20"/>
        <v>111.72163657531213</v>
      </c>
      <c r="AO110" s="33">
        <f t="shared" si="11"/>
        <v>1.7262668468943694</v>
      </c>
      <c r="AP110" s="33">
        <f t="shared" si="21"/>
        <v>1.3315229391843435</v>
      </c>
      <c r="AR110" s="1"/>
      <c r="AS110" s="1"/>
      <c r="AT110" s="1"/>
    </row>
    <row r="111" spans="1:46" x14ac:dyDescent="0.3">
      <c r="A111" s="5">
        <v>37530</v>
      </c>
      <c r="B111" s="33">
        <v>81.760000000000005</v>
      </c>
      <c r="C111" s="33">
        <f t="shared" si="14"/>
        <v>62.510833333333345</v>
      </c>
      <c r="D111" s="33"/>
      <c r="E111" s="33">
        <v>71.31</v>
      </c>
      <c r="F111" s="33">
        <f t="shared" si="15"/>
        <v>56.288333333333334</v>
      </c>
      <c r="G111" s="33"/>
      <c r="H111" s="33">
        <v>75.180000000000007</v>
      </c>
      <c r="I111" s="33">
        <f t="shared" si="16"/>
        <v>72.814166666666679</v>
      </c>
      <c r="J111" s="1"/>
      <c r="K111" s="1">
        <v>89.2</v>
      </c>
      <c r="L111" s="1">
        <f t="shared" si="22"/>
        <v>97.798081315669265</v>
      </c>
      <c r="M111" s="1"/>
      <c r="N111" s="1"/>
      <c r="O111" s="1">
        <v>63</v>
      </c>
      <c r="P111" s="1">
        <f t="shared" si="23"/>
        <v>82.370886903464807</v>
      </c>
      <c r="Q111" s="1"/>
      <c r="R111" s="1"/>
      <c r="S111" s="1">
        <v>70.5</v>
      </c>
      <c r="T111" s="1">
        <f t="shared" si="24"/>
        <v>83.986895661669834</v>
      </c>
      <c r="U111" s="1"/>
      <c r="V111" s="1"/>
      <c r="W111" s="1">
        <v>91.8</v>
      </c>
      <c r="X111" s="1">
        <f t="shared" si="25"/>
        <v>97.348886532343585</v>
      </c>
      <c r="Y111" s="1"/>
      <c r="Z111" s="1"/>
      <c r="AA111" s="33">
        <v>171.03</v>
      </c>
      <c r="AB111" s="33">
        <f t="shared" si="12"/>
        <v>173.59045927429582</v>
      </c>
      <c r="AC111" s="33">
        <f t="shared" si="17"/>
        <v>128.40226676816371</v>
      </c>
      <c r="AD111" s="1"/>
      <c r="AE111" s="33">
        <v>92.35</v>
      </c>
      <c r="AF111" s="33">
        <f t="shared" si="18"/>
        <v>95.498333333333335</v>
      </c>
      <c r="AG111" s="33"/>
      <c r="AH111" s="33">
        <v>84.05</v>
      </c>
      <c r="AI111" s="33">
        <f t="shared" si="13"/>
        <v>52.778926106363706</v>
      </c>
      <c r="AJ111" s="33">
        <f t="shared" si="19"/>
        <v>72.812500000000014</v>
      </c>
      <c r="AK111" s="33"/>
      <c r="AL111" s="33">
        <v>139.39356301098394</v>
      </c>
      <c r="AM111" s="33">
        <f t="shared" si="20"/>
        <v>113.1364831690599</v>
      </c>
      <c r="AO111" s="33">
        <f t="shared" si="11"/>
        <v>1.5491031370216146</v>
      </c>
      <c r="AP111" s="33">
        <f t="shared" si="21"/>
        <v>1.3595823026832867</v>
      </c>
      <c r="AR111" s="1"/>
      <c r="AS111" s="1"/>
      <c r="AT111" s="1"/>
    </row>
    <row r="112" spans="1:46" x14ac:dyDescent="0.3">
      <c r="A112" s="5">
        <v>37561</v>
      </c>
      <c r="B112" s="33">
        <v>65.239999999999995</v>
      </c>
      <c r="C112" s="33">
        <f t="shared" si="14"/>
        <v>63.18833333333334</v>
      </c>
      <c r="D112" s="33"/>
      <c r="E112" s="33">
        <v>60.19</v>
      </c>
      <c r="F112" s="33">
        <f t="shared" si="15"/>
        <v>56.718333333333341</v>
      </c>
      <c r="G112" s="33"/>
      <c r="H112" s="33">
        <v>68.66</v>
      </c>
      <c r="I112" s="33">
        <f t="shared" si="16"/>
        <v>72.05416666666666</v>
      </c>
      <c r="J112" s="1"/>
      <c r="K112" s="1">
        <v>83.9</v>
      </c>
      <c r="L112" s="1">
        <f t="shared" si="22"/>
        <v>91.98720877112838</v>
      </c>
      <c r="M112" s="1"/>
      <c r="N112" s="1"/>
      <c r="O112" s="1">
        <v>59.3</v>
      </c>
      <c r="P112" s="1">
        <f t="shared" si="23"/>
        <v>77.533231640880359</v>
      </c>
      <c r="Q112" s="1"/>
      <c r="R112" s="1"/>
      <c r="S112" s="1">
        <v>67.8</v>
      </c>
      <c r="T112" s="1">
        <f t="shared" si="24"/>
        <v>80.770376253350562</v>
      </c>
      <c r="U112" s="1"/>
      <c r="V112" s="1"/>
      <c r="W112" s="1">
        <v>86.5</v>
      </c>
      <c r="X112" s="1">
        <f t="shared" si="25"/>
        <v>91.728525980911982</v>
      </c>
      <c r="Y112" s="1"/>
      <c r="Z112" s="1"/>
      <c r="AA112" s="33">
        <v>158.26</v>
      </c>
      <c r="AB112" s="33">
        <f t="shared" si="12"/>
        <v>160.62928190814512</v>
      </c>
      <c r="AC112" s="33">
        <f t="shared" si="17"/>
        <v>131.1173137105641</v>
      </c>
      <c r="AD112" s="1"/>
      <c r="AE112" s="33">
        <v>93.18</v>
      </c>
      <c r="AF112" s="33">
        <f t="shared" si="18"/>
        <v>95.226666666666688</v>
      </c>
      <c r="AG112" s="33"/>
      <c r="AH112" s="33">
        <v>80.27</v>
      </c>
      <c r="AI112" s="33">
        <f t="shared" si="13"/>
        <v>50.405287311812195</v>
      </c>
      <c r="AJ112" s="33">
        <f t="shared" si="19"/>
        <v>73.158333333333331</v>
      </c>
      <c r="AK112" s="33"/>
      <c r="AL112" s="33">
        <v>123.94092712644573</v>
      </c>
      <c r="AM112" s="33">
        <f t="shared" si="20"/>
        <v>114.12011229878063</v>
      </c>
      <c r="AO112" s="33">
        <f t="shared" si="11"/>
        <v>1.2943086624309623</v>
      </c>
      <c r="AP112" s="33">
        <f t="shared" si="21"/>
        <v>1.3678757607110843</v>
      </c>
      <c r="AR112" s="1"/>
      <c r="AS112" s="1"/>
      <c r="AT112" s="1"/>
    </row>
    <row r="113" spans="1:48" x14ac:dyDescent="0.3">
      <c r="A113" s="5">
        <v>37591</v>
      </c>
      <c r="B113" s="33">
        <v>67.88</v>
      </c>
      <c r="C113" s="33">
        <f t="shared" si="14"/>
        <v>64.201666666666668</v>
      </c>
      <c r="D113" s="33"/>
      <c r="E113" s="33">
        <v>67.84</v>
      </c>
      <c r="F113" s="33">
        <f t="shared" si="15"/>
        <v>57.91083333333335</v>
      </c>
      <c r="G113" s="33"/>
      <c r="H113" s="33">
        <v>59.95</v>
      </c>
      <c r="I113" s="33">
        <f t="shared" si="16"/>
        <v>71.715833333333336</v>
      </c>
      <c r="J113" s="1"/>
      <c r="K113" s="1">
        <v>74.599999999999994</v>
      </c>
      <c r="L113" s="1">
        <f t="shared" si="22"/>
        <v>81.790772042028323</v>
      </c>
      <c r="M113" s="1">
        <f>AVERAGE(L102:L113)</f>
        <v>87.1356783919598</v>
      </c>
      <c r="N113" s="1"/>
      <c r="O113" s="1">
        <v>52</v>
      </c>
      <c r="P113" s="1">
        <f t="shared" si="23"/>
        <v>67.988668555240793</v>
      </c>
      <c r="Q113" s="1">
        <f>AVERAGE(P102:P113)</f>
        <v>74.526040531706244</v>
      </c>
      <c r="R113" s="1"/>
      <c r="S113" s="1">
        <v>53.7</v>
      </c>
      <c r="T113" s="1">
        <f t="shared" si="24"/>
        <v>63.97299712101659</v>
      </c>
      <c r="U113" s="1">
        <f>AVERAGE(T102:T113)</f>
        <v>70.227340414970726</v>
      </c>
      <c r="V113" s="1">
        <v>40.357499999999995</v>
      </c>
      <c r="W113" s="1">
        <v>78.400000000000006</v>
      </c>
      <c r="X113" s="1">
        <f t="shared" si="25"/>
        <v>83.138918345705207</v>
      </c>
      <c r="Y113" s="1">
        <f>AVERAGE($X$102:$X$113)</f>
        <v>89.634146341463421</v>
      </c>
      <c r="Z113" s="1"/>
      <c r="AA113" s="33">
        <v>158.69999999999999</v>
      </c>
      <c r="AB113" s="33">
        <f t="shared" si="12"/>
        <v>161.07586906876423</v>
      </c>
      <c r="AC113" s="33">
        <f t="shared" si="17"/>
        <v>134.65702444388052</v>
      </c>
      <c r="AD113" s="1"/>
      <c r="AE113" s="33">
        <v>89.38</v>
      </c>
      <c r="AF113" s="33">
        <f t="shared" si="18"/>
        <v>94.80916666666667</v>
      </c>
      <c r="AG113" s="33"/>
      <c r="AH113" s="33">
        <v>76.44</v>
      </c>
      <c r="AI113" s="33">
        <f t="shared" si="13"/>
        <v>48.00025117870841</v>
      </c>
      <c r="AJ113" s="33">
        <f t="shared" si="19"/>
        <v>74.055000000000007</v>
      </c>
      <c r="AK113" s="33"/>
      <c r="AL113" s="33">
        <v>119.749122719703</v>
      </c>
      <c r="AM113" s="33">
        <f t="shared" si="20"/>
        <v>115.53225089055206</v>
      </c>
      <c r="AO113" s="33">
        <f t="shared" si="11"/>
        <v>1.4141592665271239</v>
      </c>
      <c r="AP113" s="33">
        <f t="shared" si="21"/>
        <v>1.3731390891708324</v>
      </c>
      <c r="AR113" s="1"/>
      <c r="AS113" s="1">
        <f>AVERAGE(H102:H113)/AVERAGE(L102:L113)</f>
        <v>0.82303638023836989</v>
      </c>
      <c r="AT113" s="1"/>
      <c r="AV113" s="1">
        <f>AVERAGE(Imp!Q103:Q114)/AVERAGE(T102:T113)</f>
        <v>0.57466934902459699</v>
      </c>
    </row>
    <row r="114" spans="1:48" x14ac:dyDescent="0.3">
      <c r="A114" s="5">
        <v>37622</v>
      </c>
      <c r="B114" s="33">
        <v>60.33</v>
      </c>
      <c r="C114" s="33">
        <f t="shared" si="14"/>
        <v>64.945000000000007</v>
      </c>
      <c r="D114" s="33"/>
      <c r="E114" s="33">
        <v>54.24</v>
      </c>
      <c r="F114" s="33">
        <f t="shared" si="15"/>
        <v>58.792500000000011</v>
      </c>
      <c r="G114" s="33"/>
      <c r="H114" s="33">
        <v>63.29</v>
      </c>
      <c r="I114" s="33">
        <f t="shared" si="16"/>
        <v>71.131666666666675</v>
      </c>
      <c r="J114" s="1"/>
      <c r="K114" s="1">
        <v>74</v>
      </c>
      <c r="L114" s="1">
        <f t="shared" si="22"/>
        <v>81.132937414344454</v>
      </c>
      <c r="M114" s="1">
        <f t="shared" ref="M114:M177" si="26">AVERAGE(L103:L114)</f>
        <v>87.28186386477843</v>
      </c>
      <c r="N114" s="1"/>
      <c r="O114" s="1">
        <v>50.9</v>
      </c>
      <c r="P114" s="1">
        <f t="shared" si="23"/>
        <v>66.550446720418392</v>
      </c>
      <c r="Q114" s="1">
        <f t="shared" ref="Q114:Q177" si="27">AVERAGE(P103:P114)</f>
        <v>74.438875572020038</v>
      </c>
      <c r="R114" s="1"/>
      <c r="S114" s="1">
        <v>56.9</v>
      </c>
      <c r="T114" s="1">
        <f t="shared" si="24"/>
        <v>67.785168271617209</v>
      </c>
      <c r="U114" s="1">
        <f t="shared" ref="U114:U177" si="28">AVERAGE(T103:T114)</f>
        <v>70.703861808795793</v>
      </c>
      <c r="V114" s="1">
        <v>41.046666666666667</v>
      </c>
      <c r="W114" s="1">
        <v>80.400000000000006</v>
      </c>
      <c r="X114" s="1">
        <f t="shared" si="25"/>
        <v>85.259809119830336</v>
      </c>
      <c r="Y114" s="1">
        <f t="shared" ref="Y114:Y177" si="29">AVERAGE(X103:X114)</f>
        <v>89.916931778013449</v>
      </c>
      <c r="Z114" s="1"/>
      <c r="AA114" s="33">
        <v>149.36000000000001</v>
      </c>
      <c r="AB114" s="33">
        <f t="shared" si="12"/>
        <v>151.59604161380358</v>
      </c>
      <c r="AC114" s="33">
        <f t="shared" si="17"/>
        <v>137.83811215427554</v>
      </c>
      <c r="AD114" s="1"/>
      <c r="AE114" s="33">
        <v>91.77</v>
      </c>
      <c r="AF114" s="33">
        <f t="shared" si="18"/>
        <v>94.550833333333344</v>
      </c>
      <c r="AG114" s="33"/>
      <c r="AH114" s="33">
        <v>80.28</v>
      </c>
      <c r="AI114" s="33">
        <f t="shared" si="13"/>
        <v>50.411566779522644</v>
      </c>
      <c r="AJ114" s="33">
        <f t="shared" si="19"/>
        <v>75.045833333333334</v>
      </c>
      <c r="AK114" s="33"/>
      <c r="AL114" s="33">
        <v>116.24147797478699</v>
      </c>
      <c r="AM114" s="33">
        <f t="shared" si="20"/>
        <v>116.70055036130266</v>
      </c>
      <c r="AO114" s="33">
        <f t="shared" si="11"/>
        <v>1.1967491560787247</v>
      </c>
      <c r="AP114" s="33">
        <f t="shared" si="21"/>
        <v>1.373109453016534</v>
      </c>
      <c r="AR114" s="1"/>
      <c r="AS114" s="1">
        <f t="shared" ref="AS114:AS177" si="30">AVERAGE(H103:H114)/AVERAGE(L103:L114)</f>
        <v>0.81496502843783825</v>
      </c>
      <c r="AT114" s="1"/>
      <c r="AV114" s="1">
        <f>AVERAGE(Imp!Q104:Q115)/AVERAGE(T103:T114)</f>
        <v>0.58054348965646352</v>
      </c>
    </row>
    <row r="115" spans="1:48" x14ac:dyDescent="0.3">
      <c r="A115" s="5">
        <v>37653</v>
      </c>
      <c r="B115" s="33">
        <v>61.9</v>
      </c>
      <c r="C115" s="33">
        <f t="shared" si="14"/>
        <v>66.168333333333337</v>
      </c>
      <c r="D115" s="33"/>
      <c r="E115" s="33">
        <v>59.68</v>
      </c>
      <c r="F115" s="33">
        <f t="shared" si="15"/>
        <v>59.918333333333329</v>
      </c>
      <c r="G115" s="33"/>
      <c r="H115" s="33">
        <v>65.22</v>
      </c>
      <c r="I115" s="33">
        <f t="shared" si="16"/>
        <v>71.233333333333334</v>
      </c>
      <c r="J115" s="1"/>
      <c r="K115" s="1">
        <v>71.8</v>
      </c>
      <c r="L115" s="1">
        <f t="shared" si="22"/>
        <v>78.720877112836916</v>
      </c>
      <c r="M115" s="1">
        <f t="shared" si="26"/>
        <v>87.473732297852905</v>
      </c>
      <c r="N115" s="1"/>
      <c r="O115" s="1">
        <v>53.5</v>
      </c>
      <c r="P115" s="1">
        <f t="shared" si="23"/>
        <v>69.949880148180426</v>
      </c>
      <c r="Q115" s="1">
        <f t="shared" si="27"/>
        <v>74.776639790804097</v>
      </c>
      <c r="R115" s="1"/>
      <c r="S115" s="1">
        <v>56.6</v>
      </c>
      <c r="T115" s="1">
        <f t="shared" si="24"/>
        <v>67.427777226248395</v>
      </c>
      <c r="U115" s="1">
        <f t="shared" si="28"/>
        <v>71.329296138191225</v>
      </c>
      <c r="V115" s="1">
        <v>41.49</v>
      </c>
      <c r="W115" s="1">
        <v>77.599999999999994</v>
      </c>
      <c r="X115" s="1">
        <f t="shared" si="25"/>
        <v>82.290562036055135</v>
      </c>
      <c r="Y115" s="1">
        <f t="shared" si="29"/>
        <v>90.164369034994706</v>
      </c>
      <c r="Z115" s="1"/>
      <c r="AA115" s="33">
        <v>160.19</v>
      </c>
      <c r="AB115" s="33">
        <f t="shared" si="12"/>
        <v>162.58817558995176</v>
      </c>
      <c r="AC115" s="33">
        <f t="shared" si="17"/>
        <v>141.9961092785249</v>
      </c>
      <c r="AD115" s="1"/>
      <c r="AE115" s="33">
        <v>90.02</v>
      </c>
      <c r="AF115" s="33">
        <f t="shared" si="18"/>
        <v>93.970000000000013</v>
      </c>
      <c r="AG115" s="33"/>
      <c r="AH115" s="33">
        <v>76.05</v>
      </c>
      <c r="AI115" s="33">
        <f t="shared" si="13"/>
        <v>47.755351938000715</v>
      </c>
      <c r="AJ115" s="33">
        <f t="shared" si="19"/>
        <v>76.14749999999998</v>
      </c>
      <c r="AK115" s="33"/>
      <c r="AL115" s="33">
        <v>121.47456783775733</v>
      </c>
      <c r="AM115" s="33">
        <f t="shared" si="20"/>
        <v>118.15600235909181</v>
      </c>
      <c r="AO115" s="33">
        <f t="shared" si="11"/>
        <v>1.29618979837826</v>
      </c>
      <c r="AP115" s="33">
        <f t="shared" si="21"/>
        <v>1.3813886038098202</v>
      </c>
      <c r="AR115" s="1"/>
      <c r="AS115" s="1">
        <f t="shared" si="30"/>
        <v>0.8143397047559362</v>
      </c>
      <c r="AT115" s="1"/>
      <c r="AV115" s="1">
        <f>AVERAGE(Imp!Q105:Q116)/AVERAGE(T104:T115)</f>
        <v>0.58166843423799564</v>
      </c>
    </row>
    <row r="116" spans="1:48" x14ac:dyDescent="0.3">
      <c r="A116" s="5">
        <v>37681</v>
      </c>
      <c r="B116" s="33">
        <v>63.68</v>
      </c>
      <c r="C116" s="33">
        <f t="shared" si="14"/>
        <v>66.834999999999994</v>
      </c>
      <c r="D116" s="33"/>
      <c r="E116" s="33">
        <v>60.11</v>
      </c>
      <c r="F116" s="33">
        <f t="shared" si="15"/>
        <v>60.444166666666668</v>
      </c>
      <c r="G116" s="33"/>
      <c r="H116" s="33">
        <v>62.64</v>
      </c>
      <c r="I116" s="33">
        <f t="shared" si="16"/>
        <v>70.618333333333325</v>
      </c>
      <c r="J116" s="1"/>
      <c r="K116" s="1">
        <v>77.400000000000006</v>
      </c>
      <c r="L116" s="1">
        <f t="shared" si="22"/>
        <v>84.860666971219743</v>
      </c>
      <c r="M116" s="1">
        <f t="shared" si="26"/>
        <v>87.473732297852905</v>
      </c>
      <c r="N116" s="1"/>
      <c r="O116" s="1">
        <v>52.6</v>
      </c>
      <c r="P116" s="1">
        <f t="shared" si="23"/>
        <v>68.773153192416643</v>
      </c>
      <c r="Q116" s="1">
        <f t="shared" si="27"/>
        <v>74.253650032686849</v>
      </c>
      <c r="R116" s="1"/>
      <c r="S116" s="1">
        <v>52.6</v>
      </c>
      <c r="T116" s="1">
        <f t="shared" si="24"/>
        <v>62.662563287997628</v>
      </c>
      <c r="U116" s="1">
        <f t="shared" si="28"/>
        <v>70.65422416360569</v>
      </c>
      <c r="V116" s="1">
        <v>40.269166666666663</v>
      </c>
      <c r="W116" s="1">
        <v>87.1</v>
      </c>
      <c r="X116" s="1">
        <f t="shared" si="25"/>
        <v>92.364793213149525</v>
      </c>
      <c r="Y116" s="1">
        <f t="shared" si="29"/>
        <v>90.500176740897857</v>
      </c>
      <c r="Z116" s="1"/>
      <c r="AA116" s="33">
        <v>152.85</v>
      </c>
      <c r="AB116" s="33">
        <f t="shared" si="12"/>
        <v>155.13828977416895</v>
      </c>
      <c r="AC116" s="33">
        <f t="shared" si="17"/>
        <v>145.89444303476273</v>
      </c>
      <c r="AD116" s="1"/>
      <c r="AE116" s="33">
        <v>92.51</v>
      </c>
      <c r="AF116" s="33">
        <f t="shared" si="18"/>
        <v>93.58</v>
      </c>
      <c r="AG116" s="33"/>
      <c r="AH116" s="33">
        <v>85.49</v>
      </c>
      <c r="AI116" s="33">
        <f t="shared" si="13"/>
        <v>53.683169456669049</v>
      </c>
      <c r="AJ116" s="33">
        <f t="shared" si="19"/>
        <v>77.673333333333332</v>
      </c>
      <c r="AK116" s="33"/>
      <c r="AL116" s="33">
        <v>117.28036564748176</v>
      </c>
      <c r="AM116" s="33">
        <f t="shared" si="20"/>
        <v>119.54572733461794</v>
      </c>
      <c r="AO116" s="33">
        <f t="shared" si="11"/>
        <v>1.1862190821538583</v>
      </c>
      <c r="AP116" s="33">
        <f t="shared" si="21"/>
        <v>1.3702497007869663</v>
      </c>
      <c r="AR116" s="1"/>
      <c r="AS116" s="1">
        <f t="shared" si="30"/>
        <v>0.80730902270036897</v>
      </c>
      <c r="AT116" s="1"/>
      <c r="AV116" s="1">
        <f>AVERAGE(Imp!Q106:Q117)/AVERAGE(T105:T116)</f>
        <v>0.56994705048943828</v>
      </c>
    </row>
    <row r="117" spans="1:48" x14ac:dyDescent="0.3">
      <c r="A117" s="5">
        <v>37712</v>
      </c>
      <c r="B117" s="33">
        <v>70.66</v>
      </c>
      <c r="C117" s="33">
        <f t="shared" si="14"/>
        <v>67.759999999999991</v>
      </c>
      <c r="D117" s="33"/>
      <c r="E117" s="33">
        <v>65.23</v>
      </c>
      <c r="F117" s="33">
        <f t="shared" si="15"/>
        <v>61.25333333333333</v>
      </c>
      <c r="G117" s="33"/>
      <c r="H117" s="33">
        <v>68.44</v>
      </c>
      <c r="I117" s="33">
        <f t="shared" si="16"/>
        <v>69.843333333333348</v>
      </c>
      <c r="J117" s="1"/>
      <c r="K117" s="1">
        <v>76.5</v>
      </c>
      <c r="L117" s="1">
        <f t="shared" si="22"/>
        <v>83.873915029693933</v>
      </c>
      <c r="M117" s="1">
        <f t="shared" si="26"/>
        <v>87.190497944266795</v>
      </c>
      <c r="N117" s="1"/>
      <c r="O117" s="1">
        <v>53.9</v>
      </c>
      <c r="P117" s="1">
        <f t="shared" si="23"/>
        <v>70.472869906297674</v>
      </c>
      <c r="Q117" s="1">
        <f t="shared" si="27"/>
        <v>73.458269775550235</v>
      </c>
      <c r="R117" s="1"/>
      <c r="S117" s="1">
        <v>57.2</v>
      </c>
      <c r="T117" s="1">
        <f t="shared" si="24"/>
        <v>68.142559316986024</v>
      </c>
      <c r="U117" s="1">
        <f t="shared" si="28"/>
        <v>69.730963963069598</v>
      </c>
      <c r="V117" s="1">
        <v>39.635833333333331</v>
      </c>
      <c r="W117" s="1">
        <v>84.5</v>
      </c>
      <c r="X117" s="1">
        <f t="shared" si="25"/>
        <v>89.607635206786853</v>
      </c>
      <c r="Y117" s="1">
        <f t="shared" si="29"/>
        <v>90.517850830682221</v>
      </c>
      <c r="Z117" s="1"/>
      <c r="AA117" s="33">
        <v>138.13999999999999</v>
      </c>
      <c r="AB117" s="33">
        <f t="shared" si="12"/>
        <v>140.20806901801569</v>
      </c>
      <c r="AC117" s="33">
        <f t="shared" si="17"/>
        <v>148.66446756322421</v>
      </c>
      <c r="AD117" s="1"/>
      <c r="AE117" s="33">
        <v>92.18</v>
      </c>
      <c r="AF117" s="33">
        <f t="shared" si="18"/>
        <v>93.158333333333346</v>
      </c>
      <c r="AG117" s="33"/>
      <c r="AH117" s="33">
        <v>87.14</v>
      </c>
      <c r="AI117" s="33">
        <f t="shared" si="13"/>
        <v>54.719281628893917</v>
      </c>
      <c r="AJ117" s="33">
        <f t="shared" si="19"/>
        <v>78.929999999999993</v>
      </c>
      <c r="AK117" s="33"/>
      <c r="AL117" s="33">
        <v>105.24117493277241</v>
      </c>
      <c r="AM117" s="33">
        <f t="shared" si="20"/>
        <v>119.92115729488059</v>
      </c>
      <c r="AO117" s="33">
        <f t="shared" si="11"/>
        <v>1.2913181221788694</v>
      </c>
      <c r="AP117" s="33">
        <f t="shared" si="21"/>
        <v>1.3681722424392271</v>
      </c>
      <c r="AR117" s="1"/>
      <c r="AS117" s="1">
        <f t="shared" si="30"/>
        <v>0.80104294596388292</v>
      </c>
      <c r="AT117" s="1"/>
      <c r="AV117" s="1">
        <f>AVERAGE(Imp!Q107:Q118)/AVERAGE(T106:T117)</f>
        <v>0.56841080462224747</v>
      </c>
    </row>
    <row r="118" spans="1:48" x14ac:dyDescent="0.3">
      <c r="A118" s="5">
        <v>37742</v>
      </c>
      <c r="B118" s="33">
        <v>78.59</v>
      </c>
      <c r="C118" s="33">
        <f t="shared" si="14"/>
        <v>69.579166666666666</v>
      </c>
      <c r="D118" s="33"/>
      <c r="E118" s="33">
        <v>70.09</v>
      </c>
      <c r="F118" s="33">
        <f t="shared" si="15"/>
        <v>62.589166666666671</v>
      </c>
      <c r="G118" s="33"/>
      <c r="H118" s="33">
        <v>66.95</v>
      </c>
      <c r="I118" s="33">
        <f t="shared" si="16"/>
        <v>69.134166666666673</v>
      </c>
      <c r="J118" s="1"/>
      <c r="K118" s="1">
        <v>79.7</v>
      </c>
      <c r="L118" s="1">
        <f t="shared" si="22"/>
        <v>87.382366377341256</v>
      </c>
      <c r="M118" s="1">
        <f t="shared" si="26"/>
        <v>87.126541799908637</v>
      </c>
      <c r="N118" s="1"/>
      <c r="O118" s="1">
        <v>55.8</v>
      </c>
      <c r="P118" s="1">
        <f t="shared" si="23"/>
        <v>72.957071257354542</v>
      </c>
      <c r="Q118" s="1">
        <f t="shared" si="27"/>
        <v>73.087818696883843</v>
      </c>
      <c r="R118" s="1"/>
      <c r="S118" s="1">
        <v>57</v>
      </c>
      <c r="T118" s="1">
        <f t="shared" si="24"/>
        <v>67.904298620073476</v>
      </c>
      <c r="U118" s="1">
        <f t="shared" si="28"/>
        <v>69.383500446738836</v>
      </c>
      <c r="V118" s="1">
        <v>38.198333333333331</v>
      </c>
      <c r="W118" s="1">
        <v>87.9</v>
      </c>
      <c r="X118" s="1">
        <f t="shared" si="25"/>
        <v>93.213149522799583</v>
      </c>
      <c r="Y118" s="1">
        <f t="shared" si="29"/>
        <v>90.59738423471191</v>
      </c>
      <c r="Z118" s="1"/>
      <c r="AA118" s="33">
        <v>133.03</v>
      </c>
      <c r="AB118" s="33">
        <f t="shared" si="12"/>
        <v>135.02156812991623</v>
      </c>
      <c r="AC118" s="33">
        <f t="shared" si="17"/>
        <v>150.36792692210096</v>
      </c>
      <c r="AD118" s="1"/>
      <c r="AE118" s="33">
        <v>93.6</v>
      </c>
      <c r="AF118" s="33">
        <f t="shared" si="18"/>
        <v>92.910833333333315</v>
      </c>
      <c r="AG118" s="33"/>
      <c r="AH118" s="33">
        <v>87.04</v>
      </c>
      <c r="AI118" s="33">
        <f t="shared" si="13"/>
        <v>54.656486951789375</v>
      </c>
      <c r="AJ118" s="33">
        <f t="shared" si="19"/>
        <v>79.873333333333321</v>
      </c>
      <c r="AK118" s="33"/>
      <c r="AL118" s="33">
        <v>101.49706951170702</v>
      </c>
      <c r="AM118" s="33">
        <f t="shared" si="20"/>
        <v>119.48577303048194</v>
      </c>
      <c r="AO118" s="33">
        <f t="shared" si="11"/>
        <v>1.4378897068397676</v>
      </c>
      <c r="AP118" s="33">
        <f t="shared" si="21"/>
        <v>1.3885182338130464</v>
      </c>
      <c r="AR118" s="1"/>
      <c r="AS118" s="1">
        <f t="shared" si="30"/>
        <v>0.79349145780900454</v>
      </c>
      <c r="AT118" s="1"/>
      <c r="AV118" s="1">
        <f>AVERAGE(Imp!Q108:Q119)/AVERAGE(T107:T118)</f>
        <v>0.55053914961606309</v>
      </c>
    </row>
    <row r="119" spans="1:48" x14ac:dyDescent="0.3">
      <c r="A119" s="5">
        <v>37773</v>
      </c>
      <c r="B119" s="33">
        <v>72.05</v>
      </c>
      <c r="C119" s="33">
        <f t="shared" si="14"/>
        <v>71.36666666666666</v>
      </c>
      <c r="D119" s="33"/>
      <c r="E119" s="33">
        <v>63.67</v>
      </c>
      <c r="F119" s="33">
        <f t="shared" si="15"/>
        <v>63.633333333333333</v>
      </c>
      <c r="G119" s="33"/>
      <c r="H119" s="33">
        <v>61.37</v>
      </c>
      <c r="I119" s="33">
        <f t="shared" si="16"/>
        <v>69.029166666666669</v>
      </c>
      <c r="J119" s="1"/>
      <c r="K119" s="1">
        <v>76.3</v>
      </c>
      <c r="L119" s="1">
        <f t="shared" si="22"/>
        <v>83.654636820465967</v>
      </c>
      <c r="M119" s="1">
        <f t="shared" si="26"/>
        <v>87.016902695294661</v>
      </c>
      <c r="N119" s="1"/>
      <c r="O119" s="1">
        <v>53.1</v>
      </c>
      <c r="P119" s="1">
        <f t="shared" si="23"/>
        <v>69.426890390063193</v>
      </c>
      <c r="Q119" s="1">
        <f t="shared" si="27"/>
        <v>72.902593157550669</v>
      </c>
      <c r="R119" s="1"/>
      <c r="S119" s="1">
        <v>51.6</v>
      </c>
      <c r="T119" s="1">
        <f t="shared" si="24"/>
        <v>61.47125980343494</v>
      </c>
      <c r="U119" s="1">
        <f t="shared" si="28"/>
        <v>69.244515040206508</v>
      </c>
      <c r="V119" s="1">
        <v>37.239166666666662</v>
      </c>
      <c r="W119" s="1">
        <v>84.5</v>
      </c>
      <c r="X119" s="1">
        <f t="shared" si="25"/>
        <v>89.607635206786853</v>
      </c>
      <c r="Y119" s="1">
        <f t="shared" si="29"/>
        <v>90.526687875574396</v>
      </c>
      <c r="Z119" s="1"/>
      <c r="AA119" s="33">
        <v>130.28</v>
      </c>
      <c r="AB119" s="33">
        <f t="shared" si="12"/>
        <v>132.23039837604665</v>
      </c>
      <c r="AC119" s="33">
        <f t="shared" si="17"/>
        <v>150.83988835320983</v>
      </c>
      <c r="AD119" s="1"/>
      <c r="AE119" s="33">
        <v>94.44</v>
      </c>
      <c r="AF119" s="33">
        <f t="shared" si="18"/>
        <v>92.556666666666672</v>
      </c>
      <c r="AG119" s="33"/>
      <c r="AH119" s="33">
        <v>87.14</v>
      </c>
      <c r="AI119" s="33">
        <f t="shared" si="13"/>
        <v>54.719281628893917</v>
      </c>
      <c r="AJ119" s="33">
        <f t="shared" si="19"/>
        <v>81.078333333333333</v>
      </c>
      <c r="AK119" s="33"/>
      <c r="AL119" s="33">
        <v>100.23602663699506</v>
      </c>
      <c r="AM119" s="33">
        <f t="shared" si="20"/>
        <v>118.06377409830715</v>
      </c>
      <c r="AO119" s="33">
        <f t="shared" si="11"/>
        <v>1.3167205024481679</v>
      </c>
      <c r="AP119" s="33">
        <f t="shared" si="21"/>
        <v>1.405853548187243</v>
      </c>
      <c r="AR119" s="1"/>
      <c r="AS119" s="1">
        <f t="shared" si="30"/>
        <v>0.79328457493350135</v>
      </c>
      <c r="AT119" s="1"/>
      <c r="AV119" s="1">
        <f>AVERAGE(Imp!Q109:Q120)/AVERAGE(T108:T119)</f>
        <v>0.53779229510155302</v>
      </c>
    </row>
    <row r="120" spans="1:48" x14ac:dyDescent="0.3">
      <c r="A120" s="5">
        <v>37803</v>
      </c>
      <c r="B120" s="33">
        <v>74.23</v>
      </c>
      <c r="C120" s="33">
        <f t="shared" si="14"/>
        <v>71.007499999999993</v>
      </c>
      <c r="D120" s="33"/>
      <c r="E120" s="33">
        <v>71.239999999999995</v>
      </c>
      <c r="F120" s="33">
        <f t="shared" si="15"/>
        <v>64.25333333333333</v>
      </c>
      <c r="G120" s="33"/>
      <c r="H120" s="33">
        <v>70.260000000000005</v>
      </c>
      <c r="I120" s="33">
        <f t="shared" si="16"/>
        <v>67.273333333333341</v>
      </c>
      <c r="J120" s="1"/>
      <c r="K120" s="1">
        <v>81.3</v>
      </c>
      <c r="L120" s="1">
        <f t="shared" si="22"/>
        <v>89.136592051164925</v>
      </c>
      <c r="M120" s="1">
        <f t="shared" si="26"/>
        <v>86.834170854271363</v>
      </c>
      <c r="N120" s="1"/>
      <c r="O120" s="1">
        <v>58.4</v>
      </c>
      <c r="P120" s="1">
        <f t="shared" si="23"/>
        <v>76.356504685116576</v>
      </c>
      <c r="Q120" s="1">
        <f t="shared" si="27"/>
        <v>72.695576378295911</v>
      </c>
      <c r="R120" s="1"/>
      <c r="S120" s="1">
        <v>54.1</v>
      </c>
      <c r="T120" s="1">
        <f t="shared" si="24"/>
        <v>64.449518514841671</v>
      </c>
      <c r="U120" s="1">
        <f t="shared" si="28"/>
        <v>69.045964459446054</v>
      </c>
      <c r="V120" s="1">
        <v>35.945833333333333</v>
      </c>
      <c r="W120" s="1">
        <v>89.2</v>
      </c>
      <c r="X120" s="1">
        <f t="shared" si="25"/>
        <v>94.591728525980912</v>
      </c>
      <c r="Y120" s="1">
        <f t="shared" si="29"/>
        <v>90.482502651113464</v>
      </c>
      <c r="Z120" s="1"/>
      <c r="AA120" s="33">
        <v>129.19999999999999</v>
      </c>
      <c r="AB120" s="33">
        <f t="shared" si="12"/>
        <v>131.13422989089059</v>
      </c>
      <c r="AC120" s="33">
        <f t="shared" si="17"/>
        <v>150.21229806309731</v>
      </c>
      <c r="AD120" s="1"/>
      <c r="AE120" s="33">
        <v>94.85</v>
      </c>
      <c r="AF120" s="33">
        <f t="shared" si="18"/>
        <v>92.485833333333332</v>
      </c>
      <c r="AG120" s="33"/>
      <c r="AH120" s="33">
        <v>91.75</v>
      </c>
      <c r="AI120" s="33">
        <f t="shared" si="13"/>
        <v>57.614116243413086</v>
      </c>
      <c r="AJ120" s="33">
        <f t="shared" si="19"/>
        <v>82.211666666666659</v>
      </c>
      <c r="AK120" s="33"/>
      <c r="AL120" s="33">
        <v>100.73615474265773</v>
      </c>
      <c r="AM120" s="33">
        <f t="shared" si="20"/>
        <v>116.40622346661512</v>
      </c>
      <c r="AO120" s="33">
        <f t="shared" si="11"/>
        <v>1.2883995249772937</v>
      </c>
      <c r="AP120" s="33">
        <f t="shared" si="21"/>
        <v>1.3798502717711367</v>
      </c>
      <c r="AR120" s="1"/>
      <c r="AS120" s="1">
        <f t="shared" si="30"/>
        <v>0.77473341049382716</v>
      </c>
      <c r="AT120" s="1"/>
      <c r="AV120" s="1">
        <f>AVERAGE(Imp!Q110:Q121)/AVERAGE(T109:T120)</f>
        <v>0.52060730289959256</v>
      </c>
    </row>
    <row r="121" spans="1:48" x14ac:dyDescent="0.3">
      <c r="A121" s="5">
        <v>37834</v>
      </c>
      <c r="B121" s="33">
        <v>78.430000000000007</v>
      </c>
      <c r="C121" s="33">
        <f t="shared" si="14"/>
        <v>71.412500000000009</v>
      </c>
      <c r="D121" s="33"/>
      <c r="E121" s="33">
        <v>71.81</v>
      </c>
      <c r="F121" s="33">
        <f t="shared" si="15"/>
        <v>64.902499999999989</v>
      </c>
      <c r="G121" s="33"/>
      <c r="H121" s="33">
        <v>64.38</v>
      </c>
      <c r="I121" s="33">
        <f t="shared" si="16"/>
        <v>66.429166666666674</v>
      </c>
      <c r="J121" s="1"/>
      <c r="K121" s="1">
        <v>81.599999999999994</v>
      </c>
      <c r="L121" s="1">
        <f t="shared" si="22"/>
        <v>89.465509365006852</v>
      </c>
      <c r="M121" s="1">
        <f t="shared" si="26"/>
        <v>86.651439013248066</v>
      </c>
      <c r="N121" s="1"/>
      <c r="O121" s="1">
        <v>57.9</v>
      </c>
      <c r="P121" s="1">
        <f t="shared" si="23"/>
        <v>75.702767487470041</v>
      </c>
      <c r="Q121" s="1">
        <f t="shared" si="27"/>
        <v>72.760950098060576</v>
      </c>
      <c r="R121" s="1"/>
      <c r="S121" s="1">
        <v>56.2</v>
      </c>
      <c r="T121" s="1">
        <f t="shared" si="24"/>
        <v>66.951255832423328</v>
      </c>
      <c r="U121" s="1">
        <f t="shared" si="28"/>
        <v>69.026109401370022</v>
      </c>
      <c r="V121" s="1">
        <v>34.764999999999993</v>
      </c>
      <c r="W121" s="1">
        <v>88.9</v>
      </c>
      <c r="X121" s="1">
        <f t="shared" si="25"/>
        <v>94.27359490986214</v>
      </c>
      <c r="Y121" s="1">
        <f t="shared" si="29"/>
        <v>90.464828561329099</v>
      </c>
      <c r="Z121" s="1"/>
      <c r="AA121" s="33">
        <v>132.84</v>
      </c>
      <c r="AB121" s="33">
        <f t="shared" si="12"/>
        <v>134.82872367419435</v>
      </c>
      <c r="AC121" s="33">
        <f t="shared" si="17"/>
        <v>149.38086780005071</v>
      </c>
      <c r="AD121" s="1"/>
      <c r="AE121" s="33">
        <v>93.58</v>
      </c>
      <c r="AF121" s="33">
        <f t="shared" si="18"/>
        <v>92.558333333333337</v>
      </c>
      <c r="AG121" s="33"/>
      <c r="AH121" s="33">
        <v>83.61</v>
      </c>
      <c r="AI121" s="33">
        <f t="shared" si="13"/>
        <v>52.502629527103743</v>
      </c>
      <c r="AJ121" s="33">
        <f t="shared" si="19"/>
        <v>82.924166666666665</v>
      </c>
      <c r="AK121" s="33"/>
      <c r="AL121" s="33">
        <v>103.3374531734494</v>
      </c>
      <c r="AM121" s="33">
        <f t="shared" si="20"/>
        <v>114.80407325383904</v>
      </c>
      <c r="AO121" s="33">
        <f t="shared" si="11"/>
        <v>1.4938299415939087</v>
      </c>
      <c r="AP121" s="33">
        <f t="shared" si="21"/>
        <v>1.3742628122935769</v>
      </c>
      <c r="AR121" s="1"/>
      <c r="AS121" s="1">
        <f t="shared" si="30"/>
        <v>0.766625083473921</v>
      </c>
      <c r="AT121" s="1"/>
      <c r="AV121" s="1">
        <f>AVERAGE(Imp!Q111:Q122)/AVERAGE(T110:T121)</f>
        <v>0.50364999999999971</v>
      </c>
    </row>
    <row r="122" spans="1:48" x14ac:dyDescent="0.3">
      <c r="A122" s="5">
        <v>37865</v>
      </c>
      <c r="B122" s="33">
        <v>88.59</v>
      </c>
      <c r="C122" s="33">
        <f t="shared" si="14"/>
        <v>71.945000000000007</v>
      </c>
      <c r="D122" s="33"/>
      <c r="E122" s="33">
        <v>82.25</v>
      </c>
      <c r="F122" s="33">
        <f t="shared" si="15"/>
        <v>66.471666666666678</v>
      </c>
      <c r="G122" s="33"/>
      <c r="H122" s="33">
        <v>79.36</v>
      </c>
      <c r="I122" s="33">
        <f t="shared" si="16"/>
        <v>67.141666666666666</v>
      </c>
      <c r="J122" s="1"/>
      <c r="K122" s="1">
        <v>85.7</v>
      </c>
      <c r="L122" s="1">
        <f t="shared" si="22"/>
        <v>93.96071265418</v>
      </c>
      <c r="M122" s="1">
        <f t="shared" si="26"/>
        <v>86.980356327089979</v>
      </c>
      <c r="N122" s="1"/>
      <c r="O122" s="1">
        <v>63.2</v>
      </c>
      <c r="P122" s="1">
        <f t="shared" si="23"/>
        <v>82.632381782523424</v>
      </c>
      <c r="Q122" s="1">
        <f t="shared" si="27"/>
        <v>73.39289605578557</v>
      </c>
      <c r="R122" s="1"/>
      <c r="S122" s="1">
        <v>65.400000000000006</v>
      </c>
      <c r="T122" s="1">
        <f t="shared" si="24"/>
        <v>77.911247890400105</v>
      </c>
      <c r="U122" s="1">
        <f t="shared" si="28"/>
        <v>69.452993150004986</v>
      </c>
      <c r="V122" s="1">
        <v>35.124999999999993</v>
      </c>
      <c r="W122" s="1">
        <v>91.4</v>
      </c>
      <c r="X122" s="1">
        <f t="shared" si="25"/>
        <v>96.924708377518556</v>
      </c>
      <c r="Y122" s="1">
        <f t="shared" si="29"/>
        <v>90.86249558147756</v>
      </c>
      <c r="Z122" s="1"/>
      <c r="AA122" s="33">
        <v>129.62</v>
      </c>
      <c r="AB122" s="33">
        <f t="shared" si="12"/>
        <v>131.56051763511798</v>
      </c>
      <c r="AC122" s="33">
        <f t="shared" si="17"/>
        <v>147.46680199610924</v>
      </c>
      <c r="AD122" s="1"/>
      <c r="AE122" s="33">
        <v>93.75</v>
      </c>
      <c r="AF122" s="33">
        <f t="shared" si="18"/>
        <v>92.634166666666658</v>
      </c>
      <c r="AG122" s="33"/>
      <c r="AH122" s="33">
        <v>93.53</v>
      </c>
      <c r="AI122" s="33">
        <f t="shared" si="13"/>
        <v>58.731861495873858</v>
      </c>
      <c r="AJ122" s="33">
        <f t="shared" si="19"/>
        <v>84.399166666666659</v>
      </c>
      <c r="AK122" s="33"/>
      <c r="AL122" s="33">
        <v>100.73343320605194</v>
      </c>
      <c r="AM122" s="33">
        <f t="shared" si="20"/>
        <v>112.48844471006602</v>
      </c>
      <c r="AO122" s="33">
        <f t="shared" si="11"/>
        <v>1.5083805917887312</v>
      </c>
      <c r="AP122" s="33">
        <f t="shared" si="21"/>
        <v>1.3561056243681069</v>
      </c>
      <c r="AR122" s="1"/>
      <c r="AS122" s="1">
        <f t="shared" si="30"/>
        <v>0.77191758578431391</v>
      </c>
      <c r="AT122" s="1"/>
      <c r="AV122" s="1">
        <f>AVERAGE(Imp!Q112:Q123)/AVERAGE(T111:T122)</f>
        <v>0.5057377429959975</v>
      </c>
    </row>
    <row r="123" spans="1:48" x14ac:dyDescent="0.3">
      <c r="A123" s="5">
        <v>37895</v>
      </c>
      <c r="B123" s="33">
        <v>91.32</v>
      </c>
      <c r="C123" s="33">
        <f t="shared" si="14"/>
        <v>72.741666666666674</v>
      </c>
      <c r="D123" s="33"/>
      <c r="E123" s="33">
        <v>86.43</v>
      </c>
      <c r="F123" s="33">
        <f t="shared" si="15"/>
        <v>67.731666666666669</v>
      </c>
      <c r="G123" s="33"/>
      <c r="H123" s="33">
        <v>87.5</v>
      </c>
      <c r="I123" s="33">
        <f t="shared" si="16"/>
        <v>68.168333333333337</v>
      </c>
      <c r="J123" s="1"/>
      <c r="K123" s="1">
        <v>90</v>
      </c>
      <c r="L123" s="1">
        <f t="shared" si="22"/>
        <v>98.675194152581099</v>
      </c>
      <c r="M123" s="1">
        <f t="shared" si="26"/>
        <v>87.053449063499329</v>
      </c>
      <c r="N123" s="1"/>
      <c r="O123" s="1">
        <v>70.400000000000006</v>
      </c>
      <c r="P123" s="1">
        <f t="shared" si="23"/>
        <v>92.046197428633704</v>
      </c>
      <c r="Q123" s="1">
        <f t="shared" si="27"/>
        <v>74.199171932882976</v>
      </c>
      <c r="R123" s="1"/>
      <c r="S123" s="1">
        <v>72</v>
      </c>
      <c r="T123" s="1">
        <f t="shared" si="24"/>
        <v>85.773850888513863</v>
      </c>
      <c r="U123" s="1">
        <f t="shared" si="28"/>
        <v>69.601906085575308</v>
      </c>
      <c r="V123" s="1">
        <v>34.490833333333327</v>
      </c>
      <c r="W123" s="1">
        <v>94</v>
      </c>
      <c r="X123" s="1">
        <f t="shared" si="25"/>
        <v>99.681866383881228</v>
      </c>
      <c r="Y123" s="1">
        <f t="shared" si="29"/>
        <v>91.056910569105682</v>
      </c>
      <c r="Z123" s="1"/>
      <c r="AA123" s="33">
        <v>129.03</v>
      </c>
      <c r="AB123" s="33">
        <f t="shared" si="12"/>
        <v>130.96168485156048</v>
      </c>
      <c r="AC123" s="33">
        <f t="shared" si="17"/>
        <v>143.91440412754795</v>
      </c>
      <c r="AD123" s="1"/>
      <c r="AE123" s="33">
        <v>95.78</v>
      </c>
      <c r="AF123" s="33">
        <f t="shared" si="18"/>
        <v>92.92</v>
      </c>
      <c r="AG123" s="33"/>
      <c r="AH123" s="33">
        <v>101.8</v>
      </c>
      <c r="AI123" s="33">
        <f t="shared" si="13"/>
        <v>63.924981292419098</v>
      </c>
      <c r="AJ123" s="33">
        <f t="shared" si="19"/>
        <v>85.87833333333333</v>
      </c>
      <c r="AK123" s="33"/>
      <c r="AL123" s="33">
        <v>98.944443376469977</v>
      </c>
      <c r="AM123" s="33">
        <f t="shared" si="20"/>
        <v>109.11768474052322</v>
      </c>
      <c r="AO123" s="33">
        <f t="shared" si="11"/>
        <v>1.4285494990176819</v>
      </c>
      <c r="AP123" s="33">
        <f t="shared" si="21"/>
        <v>1.3460594878677792</v>
      </c>
      <c r="AR123" s="1"/>
      <c r="AS123" s="1">
        <f t="shared" si="30"/>
        <v>0.78306298103834304</v>
      </c>
      <c r="AT123" s="1"/>
      <c r="AV123" s="1">
        <f>AVERAGE(Imp!Q113:Q124)/AVERAGE(T112:T123)</f>
        <v>0.49554437907098353</v>
      </c>
    </row>
    <row r="124" spans="1:48" x14ac:dyDescent="0.3">
      <c r="A124" s="5">
        <v>37926</v>
      </c>
      <c r="B124" s="33">
        <v>72</v>
      </c>
      <c r="C124" s="33">
        <f t="shared" si="14"/>
        <v>73.305000000000007</v>
      </c>
      <c r="D124" s="33"/>
      <c r="E124" s="33">
        <v>74.11</v>
      </c>
      <c r="F124" s="33">
        <f t="shared" si="15"/>
        <v>68.89166666666668</v>
      </c>
      <c r="G124" s="33"/>
      <c r="H124" s="33">
        <v>72.569999999999993</v>
      </c>
      <c r="I124" s="33">
        <f t="shared" si="16"/>
        <v>68.494166666666672</v>
      </c>
      <c r="J124" s="1"/>
      <c r="K124" s="1">
        <v>84.6</v>
      </c>
      <c r="L124" s="1">
        <f t="shared" si="22"/>
        <v>92.754682503426224</v>
      </c>
      <c r="M124" s="1">
        <f t="shared" si="26"/>
        <v>87.117405207857473</v>
      </c>
      <c r="N124" s="1"/>
      <c r="O124" s="1">
        <v>70.8</v>
      </c>
      <c r="P124" s="1">
        <f t="shared" si="23"/>
        <v>92.569187186750924</v>
      </c>
      <c r="Q124" s="1">
        <f t="shared" si="27"/>
        <v>75.452168228372201</v>
      </c>
      <c r="R124" s="1"/>
      <c r="S124" s="1">
        <v>70.7</v>
      </c>
      <c r="T124" s="1">
        <f t="shared" si="24"/>
        <v>84.225156358582367</v>
      </c>
      <c r="U124" s="1">
        <f t="shared" si="28"/>
        <v>69.889804427677959</v>
      </c>
      <c r="V124" s="1">
        <v>33.339999999999996</v>
      </c>
      <c r="W124" s="1">
        <v>86.8</v>
      </c>
      <c r="X124" s="1">
        <f t="shared" si="25"/>
        <v>92.046659597030754</v>
      </c>
      <c r="Y124" s="1">
        <f t="shared" si="29"/>
        <v>91.083421703782264</v>
      </c>
      <c r="Z124" s="1"/>
      <c r="AA124" s="33">
        <v>130.76</v>
      </c>
      <c r="AB124" s="33">
        <f t="shared" si="12"/>
        <v>132.71758436944936</v>
      </c>
      <c r="AC124" s="33">
        <f t="shared" si="17"/>
        <v>141.58842933265666</v>
      </c>
      <c r="AD124" s="1"/>
      <c r="AE124" s="33">
        <v>93.92</v>
      </c>
      <c r="AF124" s="33">
        <f t="shared" si="18"/>
        <v>92.981666666666669</v>
      </c>
      <c r="AG124" s="33"/>
      <c r="AH124" s="33">
        <v>94.52</v>
      </c>
      <c r="AI124" s="33">
        <f t="shared" si="13"/>
        <v>59.353528799208775</v>
      </c>
      <c r="AJ124" s="33">
        <f t="shared" si="19"/>
        <v>87.06583333333333</v>
      </c>
      <c r="AK124" s="33"/>
      <c r="AL124" s="33">
        <v>99.131973799771131</v>
      </c>
      <c r="AM124" s="33">
        <f t="shared" si="20"/>
        <v>107.05027196330032</v>
      </c>
      <c r="AO124" s="33">
        <f t="shared" si="11"/>
        <v>1.2130702496826071</v>
      </c>
      <c r="AP124" s="33">
        <f t="shared" si="21"/>
        <v>1.3392896201387494</v>
      </c>
      <c r="AR124" s="1"/>
      <c r="AS124" s="1">
        <f t="shared" si="30"/>
        <v>0.78622826865932527</v>
      </c>
      <c r="AT124" s="1"/>
      <c r="AV124" s="1">
        <f>AVERAGE(Imp!Q114:Q125)/AVERAGE(T113:T124)</f>
        <v>0.47703667613636352</v>
      </c>
    </row>
    <row r="125" spans="1:48" x14ac:dyDescent="0.3">
      <c r="A125" s="5">
        <v>37956</v>
      </c>
      <c r="B125" s="33">
        <v>79.790000000000006</v>
      </c>
      <c r="C125" s="33">
        <f t="shared" si="14"/>
        <v>74.297499999999999</v>
      </c>
      <c r="D125" s="33"/>
      <c r="E125" s="33">
        <v>81.849999999999994</v>
      </c>
      <c r="F125" s="33">
        <f t="shared" si="15"/>
        <v>70.05916666666667</v>
      </c>
      <c r="G125" s="33"/>
      <c r="H125" s="33">
        <v>67.38</v>
      </c>
      <c r="I125" s="33">
        <f t="shared" si="16"/>
        <v>69.11333333333333</v>
      </c>
      <c r="J125" s="1"/>
      <c r="K125" s="1">
        <v>77.900000000000006</v>
      </c>
      <c r="L125" s="1">
        <f t="shared" si="22"/>
        <v>85.40886249428965</v>
      </c>
      <c r="M125" s="1">
        <f t="shared" si="26"/>
        <v>87.418912745545924</v>
      </c>
      <c r="N125" s="1"/>
      <c r="O125" s="1">
        <v>59.6</v>
      </c>
      <c r="P125" s="1">
        <f t="shared" si="23"/>
        <v>77.925473959468292</v>
      </c>
      <c r="Q125" s="1">
        <f t="shared" si="27"/>
        <v>76.280235345391148</v>
      </c>
      <c r="R125" s="1"/>
      <c r="S125" s="1">
        <v>61.8</v>
      </c>
      <c r="T125" s="1">
        <f t="shared" si="24"/>
        <v>73.622555345974405</v>
      </c>
      <c r="U125" s="1">
        <f t="shared" si="28"/>
        <v>70.693934279757784</v>
      </c>
      <c r="V125" s="1">
        <v>33.199166666666663</v>
      </c>
      <c r="W125" s="1">
        <v>81.5</v>
      </c>
      <c r="X125" s="1">
        <f t="shared" si="25"/>
        <v>86.426299045599151</v>
      </c>
      <c r="Y125" s="1">
        <f t="shared" si="29"/>
        <v>91.357370095440089</v>
      </c>
      <c r="Z125" s="1"/>
      <c r="AA125" s="33">
        <v>133.07</v>
      </c>
      <c r="AB125" s="33">
        <f t="shared" si="12"/>
        <v>135.06216696269979</v>
      </c>
      <c r="AC125" s="33">
        <f t="shared" si="17"/>
        <v>139.42062082381793</v>
      </c>
      <c r="AD125" s="1"/>
      <c r="AE125" s="33">
        <v>94.65</v>
      </c>
      <c r="AF125" s="33">
        <f t="shared" si="18"/>
        <v>93.420833333333348</v>
      </c>
      <c r="AG125" s="33"/>
      <c r="AH125" s="33">
        <v>100</v>
      </c>
      <c r="AI125" s="33">
        <f t="shared" si="13"/>
        <v>62.794677104537428</v>
      </c>
      <c r="AJ125" s="33">
        <f t="shared" si="19"/>
        <v>89.029166666666654</v>
      </c>
      <c r="AK125" s="33"/>
      <c r="AL125" s="33">
        <v>100</v>
      </c>
      <c r="AM125" s="33">
        <f t="shared" si="20"/>
        <v>105.40451173665839</v>
      </c>
      <c r="AO125" s="33">
        <f t="shared" si="11"/>
        <v>1.2706491008333336</v>
      </c>
      <c r="AP125" s="33">
        <f t="shared" si="21"/>
        <v>1.3273304396642669</v>
      </c>
      <c r="AR125" s="1">
        <f>(AVERAGE(H114:H125)/AVERAGE(H102:H113))/(AVERAGE(L114:L125)/AVERAGE(L102:L113))</f>
        <v>0.96058855127039866</v>
      </c>
      <c r="AS125" s="1">
        <f t="shared" si="30"/>
        <v>0.79059932413600875</v>
      </c>
      <c r="AT125" s="1"/>
      <c r="AU125" s="1">
        <f>(AVERAGE(Imp!Q115:Q126)/AVERAGE(Imp!Q103:Q114))/(AVERAGE(T114:T125)/AVERAGE(T102:T113))</f>
        <v>0.81719743888143093</v>
      </c>
      <c r="AV125" s="1">
        <f>AVERAGE(Imp!Q115:Q126)/AVERAGE(T114:T125)</f>
        <v>0.4696183202265598</v>
      </c>
    </row>
    <row r="126" spans="1:48" x14ac:dyDescent="0.3">
      <c r="A126" s="5">
        <v>37987</v>
      </c>
      <c r="B126" s="33">
        <v>68.290000000000006</v>
      </c>
      <c r="C126" s="33">
        <f t="shared" si="14"/>
        <v>74.960833333333326</v>
      </c>
      <c r="D126" s="33"/>
      <c r="E126" s="33">
        <v>63.22</v>
      </c>
      <c r="F126" s="33">
        <f t="shared" si="15"/>
        <v>70.807500000000005</v>
      </c>
      <c r="G126" s="33"/>
      <c r="H126" s="33">
        <v>71.31</v>
      </c>
      <c r="I126" s="33">
        <f t="shared" si="16"/>
        <v>69.78166666666668</v>
      </c>
      <c r="J126" s="1"/>
      <c r="K126" s="1">
        <v>76.8</v>
      </c>
      <c r="L126" s="1">
        <f t="shared" si="22"/>
        <v>84.20283234353586</v>
      </c>
      <c r="M126" s="1">
        <f t="shared" si="26"/>
        <v>87.674737322978544</v>
      </c>
      <c r="N126" s="1"/>
      <c r="O126" s="1">
        <v>58.3</v>
      </c>
      <c r="P126" s="1">
        <f t="shared" si="23"/>
        <v>76.225757245587275</v>
      </c>
      <c r="Q126" s="1">
        <f t="shared" si="27"/>
        <v>77.086511222488554</v>
      </c>
      <c r="R126" s="1"/>
      <c r="S126" s="1">
        <v>63.9</v>
      </c>
      <c r="T126" s="1">
        <f t="shared" si="24"/>
        <v>76.124292663556062</v>
      </c>
      <c r="U126" s="1">
        <f t="shared" si="28"/>
        <v>71.388861312419351</v>
      </c>
      <c r="V126" s="1">
        <v>32.287500000000001</v>
      </c>
      <c r="W126" s="1">
        <v>82.9</v>
      </c>
      <c r="X126" s="1">
        <f t="shared" si="25"/>
        <v>87.910922587486752</v>
      </c>
      <c r="Y126" s="1">
        <f t="shared" si="29"/>
        <v>91.578296217744779</v>
      </c>
      <c r="Z126" s="1"/>
      <c r="AA126" s="33">
        <v>130.93</v>
      </c>
      <c r="AB126" s="33">
        <f t="shared" si="12"/>
        <v>132.89012940877947</v>
      </c>
      <c r="AC126" s="33">
        <f t="shared" si="17"/>
        <v>137.86179480673263</v>
      </c>
      <c r="AD126" s="1"/>
      <c r="AE126" s="33">
        <v>95.44</v>
      </c>
      <c r="AF126" s="33">
        <f t="shared" si="18"/>
        <v>93.726666666666674</v>
      </c>
      <c r="AG126" s="33"/>
      <c r="AH126" s="33">
        <v>97.05</v>
      </c>
      <c r="AI126" s="33">
        <f t="shared" si="13"/>
        <v>60.942234129953576</v>
      </c>
      <c r="AJ126" s="33">
        <f t="shared" si="19"/>
        <v>90.426666666666662</v>
      </c>
      <c r="AK126" s="33"/>
      <c r="AL126" s="33">
        <v>97.775327521108423</v>
      </c>
      <c r="AM126" s="33">
        <f t="shared" si="20"/>
        <v>103.86566586551852</v>
      </c>
      <c r="AO126" s="33">
        <f t="shared" si="11"/>
        <v>1.1205693551433971</v>
      </c>
      <c r="AP126" s="33">
        <f t="shared" si="21"/>
        <v>1.3209821229196563</v>
      </c>
      <c r="AR126" s="1">
        <f t="shared" ref="AR126:AR189" si="31">(AVERAGE(H115:H126)/AVERAGE(H103:H114))/(AVERAGE(L115:L126)/AVERAGE(L103:L114))</f>
        <v>0.97662512236304078</v>
      </c>
      <c r="AS126" s="1">
        <f t="shared" si="30"/>
        <v>0.79591532061970272</v>
      </c>
      <c r="AT126" s="1"/>
      <c r="AU126" s="1">
        <f>(AVERAGE(Imp!Q116:Q127)/AVERAGE(Imp!Q104:Q115))/(AVERAGE(T115:T126)/AVERAGE(T103:T114))</f>
        <v>0.77905694811384141</v>
      </c>
      <c r="AV126" s="1">
        <f>AVERAGE(Imp!Q116:Q127)/AVERAGE(T115:T126)</f>
        <v>0.45227643929912387</v>
      </c>
    </row>
    <row r="127" spans="1:48" x14ac:dyDescent="0.3">
      <c r="A127" s="5">
        <v>38018</v>
      </c>
      <c r="B127" s="33">
        <v>66.94</v>
      </c>
      <c r="C127" s="33">
        <f t="shared" si="14"/>
        <v>75.380833333333328</v>
      </c>
      <c r="D127" s="33"/>
      <c r="E127" s="33">
        <v>66.44</v>
      </c>
      <c r="F127" s="33">
        <f t="shared" si="15"/>
        <v>71.370833333333337</v>
      </c>
      <c r="G127" s="33"/>
      <c r="H127" s="33">
        <v>61.49</v>
      </c>
      <c r="I127" s="33">
        <f t="shared" si="16"/>
        <v>69.470833333333346</v>
      </c>
      <c r="J127" s="1"/>
      <c r="K127" s="1">
        <v>74</v>
      </c>
      <c r="L127" s="1">
        <f t="shared" si="22"/>
        <v>81.132937414344454</v>
      </c>
      <c r="M127" s="1">
        <f t="shared" si="26"/>
        <v>87.875742348104168</v>
      </c>
      <c r="N127" s="1"/>
      <c r="O127" s="1">
        <v>58.4</v>
      </c>
      <c r="P127" s="1">
        <f t="shared" si="23"/>
        <v>76.356504685116576</v>
      </c>
      <c r="Q127" s="1">
        <f t="shared" si="27"/>
        <v>77.620396600566565</v>
      </c>
      <c r="R127" s="1"/>
      <c r="S127" s="1">
        <v>58.2</v>
      </c>
      <c r="T127" s="1">
        <f t="shared" si="24"/>
        <v>69.333862801548705</v>
      </c>
      <c r="U127" s="1">
        <f t="shared" si="28"/>
        <v>71.547701777027712</v>
      </c>
      <c r="V127" s="1">
        <v>32.835833333333333</v>
      </c>
      <c r="W127" s="1">
        <v>81</v>
      </c>
      <c r="X127" s="1">
        <f t="shared" si="25"/>
        <v>85.896076352067865</v>
      </c>
      <c r="Y127" s="1">
        <f t="shared" si="29"/>
        <v>91.878755744079172</v>
      </c>
      <c r="Z127" s="1"/>
      <c r="AA127" s="33">
        <v>137.72999999999999</v>
      </c>
      <c r="AB127" s="33">
        <f t="shared" si="12"/>
        <v>139.79193098198422</v>
      </c>
      <c r="AC127" s="33">
        <f t="shared" si="17"/>
        <v>135.96210775606866</v>
      </c>
      <c r="AD127" s="1"/>
      <c r="AE127" s="33">
        <v>92.87</v>
      </c>
      <c r="AF127" s="33">
        <f t="shared" si="18"/>
        <v>93.964166666666642</v>
      </c>
      <c r="AG127" s="33"/>
      <c r="AH127" s="33">
        <v>96.28</v>
      </c>
      <c r="AI127" s="33">
        <f t="shared" si="13"/>
        <v>60.458715116248634</v>
      </c>
      <c r="AJ127" s="33">
        <f t="shared" si="19"/>
        <v>92.112499999999997</v>
      </c>
      <c r="AK127" s="33"/>
      <c r="AL127" s="33">
        <v>98.98079531856267</v>
      </c>
      <c r="AM127" s="33">
        <f t="shared" si="20"/>
        <v>101.99118482225231</v>
      </c>
      <c r="AO127" s="33">
        <f t="shared" si="11"/>
        <v>1.1072018297327242</v>
      </c>
      <c r="AP127" s="33">
        <f t="shared" si="21"/>
        <v>1.3052331255325285</v>
      </c>
      <c r="AR127" s="1">
        <f t="shared" si="31"/>
        <v>0.97079580596473647</v>
      </c>
      <c r="AS127" s="1">
        <f t="shared" si="30"/>
        <v>0.79055757000762461</v>
      </c>
      <c r="AT127" s="1"/>
      <c r="AU127" s="1">
        <f>(AVERAGE(Imp!Q117:Q128)/AVERAGE(Imp!Q105:Q116))/(AVERAGE(T116:T127)/AVERAGE(T104:T115))</f>
        <v>0.78899973657142142</v>
      </c>
      <c r="AV127" s="1">
        <f>AVERAGE(Imp!Q117:Q128)/AVERAGE(T116:T127)</f>
        <v>0.45893624138568972</v>
      </c>
    </row>
    <row r="128" spans="1:48" x14ac:dyDescent="0.3">
      <c r="A128" s="5">
        <v>38047</v>
      </c>
      <c r="B128" s="33">
        <v>91.5</v>
      </c>
      <c r="C128" s="33">
        <f t="shared" si="14"/>
        <v>77.69916666666667</v>
      </c>
      <c r="D128" s="33"/>
      <c r="E128" s="33">
        <v>89.75</v>
      </c>
      <c r="F128" s="33">
        <f t="shared" si="15"/>
        <v>73.84083333333335</v>
      </c>
      <c r="G128" s="33"/>
      <c r="H128" s="33">
        <v>87.4</v>
      </c>
      <c r="I128" s="33">
        <f t="shared" si="16"/>
        <v>71.534166666666664</v>
      </c>
      <c r="J128" s="1"/>
      <c r="K128" s="1">
        <v>86.9</v>
      </c>
      <c r="L128" s="1">
        <f t="shared" si="22"/>
        <v>95.276381909547737</v>
      </c>
      <c r="M128" s="1">
        <f t="shared" si="26"/>
        <v>88.743718592964839</v>
      </c>
      <c r="N128" s="1"/>
      <c r="O128" s="1">
        <v>73.7</v>
      </c>
      <c r="P128" s="1">
        <f t="shared" si="23"/>
        <v>96.36086293310089</v>
      </c>
      <c r="Q128" s="1">
        <f t="shared" si="27"/>
        <v>79.919372412290258</v>
      </c>
      <c r="R128" s="1"/>
      <c r="S128" s="1">
        <v>74.7</v>
      </c>
      <c r="T128" s="1">
        <f t="shared" si="24"/>
        <v>88.990370296833134</v>
      </c>
      <c r="U128" s="1">
        <f t="shared" si="28"/>
        <v>73.741685694430672</v>
      </c>
      <c r="V128" s="1">
        <v>33.532500000000006</v>
      </c>
      <c r="W128" s="1">
        <v>93.3</v>
      </c>
      <c r="X128" s="1">
        <f t="shared" si="25"/>
        <v>98.939554612937442</v>
      </c>
      <c r="Y128" s="1">
        <f t="shared" si="29"/>
        <v>92.426652527394836</v>
      </c>
      <c r="Z128" s="1"/>
      <c r="AA128" s="33">
        <v>135.51</v>
      </c>
      <c r="AB128" s="33">
        <f t="shared" si="12"/>
        <v>137.53869576249679</v>
      </c>
      <c r="AC128" s="33">
        <f t="shared" si="17"/>
        <v>134.49547492176262</v>
      </c>
      <c r="AD128" s="1"/>
      <c r="AE128" s="33">
        <v>94.17</v>
      </c>
      <c r="AF128" s="33">
        <f t="shared" si="18"/>
        <v>94.102500000000006</v>
      </c>
      <c r="AG128" s="33"/>
      <c r="AH128" s="33">
        <v>112.24</v>
      </c>
      <c r="AI128" s="33">
        <f t="shared" si="13"/>
        <v>70.480745582132812</v>
      </c>
      <c r="AJ128" s="33">
        <f t="shared" si="19"/>
        <v>94.341666666666654</v>
      </c>
      <c r="AK128" s="33"/>
      <c r="AL128" s="33">
        <v>99.020907729969821</v>
      </c>
      <c r="AM128" s="33">
        <f t="shared" si="20"/>
        <v>100.4695633291263</v>
      </c>
      <c r="AO128" s="33">
        <f t="shared" si="11"/>
        <v>1.2982269021739132</v>
      </c>
      <c r="AP128" s="33">
        <f t="shared" si="21"/>
        <v>1.3145671105341996</v>
      </c>
      <c r="AR128" s="1">
        <f t="shared" si="31"/>
        <v>0.99847246573044879</v>
      </c>
      <c r="AS128" s="1">
        <f t="shared" si="30"/>
        <v>0.8060758305020761</v>
      </c>
      <c r="AT128" s="1"/>
      <c r="AU128" s="1">
        <f>(AVERAGE(Imp!Q118:Q129)/AVERAGE(Imp!Q106:Q117))/(AVERAGE(T117:T128)/AVERAGE(T105:T116))</f>
        <v>0.79784469491226873</v>
      </c>
      <c r="AV128" s="1">
        <f>AVERAGE(Imp!Q118:Q129)/AVERAGE(T117:T128)</f>
        <v>0.45472923061389336</v>
      </c>
    </row>
    <row r="129" spans="1:48" x14ac:dyDescent="0.3">
      <c r="A129" s="5">
        <v>38078</v>
      </c>
      <c r="B129" s="33">
        <v>74.319999999999993</v>
      </c>
      <c r="C129" s="33">
        <f t="shared" si="14"/>
        <v>78.004166666666663</v>
      </c>
      <c r="D129" s="33"/>
      <c r="E129" s="33">
        <v>79.28</v>
      </c>
      <c r="F129" s="33">
        <f t="shared" si="15"/>
        <v>75.01166666666667</v>
      </c>
      <c r="G129" s="33"/>
      <c r="H129" s="33">
        <v>74.97</v>
      </c>
      <c r="I129" s="33">
        <f t="shared" si="16"/>
        <v>72.078333333333333</v>
      </c>
      <c r="J129" s="1"/>
      <c r="K129" s="1">
        <v>82.2</v>
      </c>
      <c r="L129" s="1">
        <f t="shared" si="22"/>
        <v>90.123343992690735</v>
      </c>
      <c r="M129" s="1">
        <f t="shared" si="26"/>
        <v>89.264504339881242</v>
      </c>
      <c r="N129" s="1"/>
      <c r="O129" s="1">
        <v>67.7</v>
      </c>
      <c r="P129" s="1">
        <f t="shared" si="23"/>
        <v>88.51601656134234</v>
      </c>
      <c r="Q129" s="1">
        <f t="shared" si="27"/>
        <v>81.422967966877309</v>
      </c>
      <c r="R129" s="1"/>
      <c r="S129" s="1">
        <v>69.099999999999994</v>
      </c>
      <c r="T129" s="1">
        <f t="shared" si="24"/>
        <v>82.319070783282044</v>
      </c>
      <c r="U129" s="1">
        <f t="shared" si="28"/>
        <v>74.923061649955343</v>
      </c>
      <c r="V129" s="1">
        <v>33.695</v>
      </c>
      <c r="W129" s="1">
        <v>89.1</v>
      </c>
      <c r="X129" s="1">
        <f t="shared" si="25"/>
        <v>94.485683987274655</v>
      </c>
      <c r="Y129" s="1">
        <f t="shared" si="29"/>
        <v>92.833156592435486</v>
      </c>
      <c r="Z129" s="1"/>
      <c r="AA129" s="33">
        <v>135.1</v>
      </c>
      <c r="AB129" s="33">
        <f t="shared" si="12"/>
        <v>137.12255772646535</v>
      </c>
      <c r="AC129" s="33">
        <f t="shared" si="17"/>
        <v>134.23834898080011</v>
      </c>
      <c r="AD129" s="1"/>
      <c r="AE129" s="33">
        <v>95.38</v>
      </c>
      <c r="AF129" s="33">
        <f t="shared" si="18"/>
        <v>94.369166666666658</v>
      </c>
      <c r="AG129" s="33"/>
      <c r="AH129" s="33">
        <v>109.03</v>
      </c>
      <c r="AI129" s="33">
        <f t="shared" si="13"/>
        <v>68.465036447077154</v>
      </c>
      <c r="AJ129" s="33">
        <f t="shared" si="19"/>
        <v>96.16583333333331</v>
      </c>
      <c r="AK129" s="33"/>
      <c r="AL129" s="33">
        <v>99.599845643880684</v>
      </c>
      <c r="AM129" s="33">
        <f t="shared" si="20"/>
        <v>99.999452555051974</v>
      </c>
      <c r="AO129" s="33">
        <f t="shared" si="11"/>
        <v>1.0855175700877435</v>
      </c>
      <c r="AP129" s="33">
        <f t="shared" si="21"/>
        <v>1.2974170645266059</v>
      </c>
      <c r="AR129" s="1">
        <f t="shared" si="31"/>
        <v>1.0080222949633189</v>
      </c>
      <c r="AS129" s="1">
        <f t="shared" si="30"/>
        <v>0.80746914875469111</v>
      </c>
      <c r="AT129" s="1"/>
      <c r="AU129" s="1">
        <f>(AVERAGE(Imp!Q119:Q130)/AVERAGE(Imp!Q107:Q118))/(AVERAGE(T118:T129)/AVERAGE(T106:T117))</f>
        <v>0.79120244389843741</v>
      </c>
      <c r="AV129" s="1">
        <f>AVERAGE(Imp!Q119:Q130)/AVERAGE(T118:T129)</f>
        <v>0.44972801775539939</v>
      </c>
    </row>
    <row r="130" spans="1:48" x14ac:dyDescent="0.3">
      <c r="A130" s="5">
        <v>38108</v>
      </c>
      <c r="B130" s="33">
        <v>87.37</v>
      </c>
      <c r="C130" s="33">
        <f t="shared" si="14"/>
        <v>78.735833333333318</v>
      </c>
      <c r="D130" s="33"/>
      <c r="E130" s="33">
        <v>85.82</v>
      </c>
      <c r="F130" s="33">
        <f t="shared" si="15"/>
        <v>76.322499999999991</v>
      </c>
      <c r="G130" s="33"/>
      <c r="H130" s="33">
        <v>77.61</v>
      </c>
      <c r="I130" s="33">
        <f t="shared" si="16"/>
        <v>72.966666666666669</v>
      </c>
      <c r="J130" s="1"/>
      <c r="K130" s="1">
        <v>86.3</v>
      </c>
      <c r="L130" s="1">
        <f t="shared" si="22"/>
        <v>94.618547281863869</v>
      </c>
      <c r="M130" s="1">
        <f t="shared" si="26"/>
        <v>89.867519415258116</v>
      </c>
      <c r="N130" s="1"/>
      <c r="O130" s="1">
        <v>72.3</v>
      </c>
      <c r="P130" s="1">
        <f t="shared" si="23"/>
        <v>94.530398779690557</v>
      </c>
      <c r="Q130" s="1">
        <f t="shared" si="27"/>
        <v>83.220745260405309</v>
      </c>
      <c r="R130" s="1"/>
      <c r="S130" s="1">
        <v>70.2</v>
      </c>
      <c r="T130" s="1">
        <f t="shared" si="24"/>
        <v>83.62950461630102</v>
      </c>
      <c r="U130" s="1">
        <f t="shared" si="28"/>
        <v>76.233495482974305</v>
      </c>
      <c r="V130" s="1">
        <v>34.727499999999999</v>
      </c>
      <c r="W130" s="1">
        <v>94</v>
      </c>
      <c r="X130" s="1">
        <f t="shared" si="25"/>
        <v>99.681866383881228</v>
      </c>
      <c r="Y130" s="1">
        <f t="shared" si="29"/>
        <v>93.372216330858961</v>
      </c>
      <c r="Z130" s="1"/>
      <c r="AA130" s="33">
        <v>142.57</v>
      </c>
      <c r="AB130" s="33">
        <f t="shared" si="12"/>
        <v>144.70438974879468</v>
      </c>
      <c r="AC130" s="33">
        <f t="shared" si="17"/>
        <v>135.0452507823733</v>
      </c>
      <c r="AD130" s="1"/>
      <c r="AE130" s="33">
        <v>97.01</v>
      </c>
      <c r="AF130" s="33">
        <f t="shared" si="18"/>
        <v>94.653333333333322</v>
      </c>
      <c r="AG130" s="33"/>
      <c r="AH130" s="33">
        <v>106.62</v>
      </c>
      <c r="AI130" s="33">
        <f t="shared" si="13"/>
        <v>66.951684728857799</v>
      </c>
      <c r="AJ130" s="33">
        <f t="shared" si="19"/>
        <v>97.797500000000014</v>
      </c>
      <c r="AK130" s="33"/>
      <c r="AL130" s="33">
        <v>106.4887500482678</v>
      </c>
      <c r="AM130" s="33">
        <f t="shared" si="20"/>
        <v>100.41542593309872</v>
      </c>
      <c r="AO130" s="33">
        <f t="shared" si="11"/>
        <v>1.3049708958606894</v>
      </c>
      <c r="AP130" s="33">
        <f t="shared" si="21"/>
        <v>1.2863404969450161</v>
      </c>
      <c r="AR130" s="1">
        <f t="shared" si="31"/>
        <v>1.0232446835984934</v>
      </c>
      <c r="AS130" s="1">
        <f t="shared" si="30"/>
        <v>0.81193591568388235</v>
      </c>
      <c r="AT130" s="1"/>
      <c r="AU130" s="1">
        <f>(AVERAGE(Imp!Q120:Q131)/AVERAGE(Imp!Q108:Q119))/(AVERAGE(T119:T130)/AVERAGE(T107:T118))</f>
        <v>0.82744565284556026</v>
      </c>
      <c r="AV130" s="1">
        <f>AVERAGE(Imp!Q120:Q131)/AVERAGE(T119:T130)</f>
        <v>0.45554122607110287</v>
      </c>
    </row>
    <row r="131" spans="1:48" x14ac:dyDescent="0.3">
      <c r="A131" s="5">
        <v>38139</v>
      </c>
      <c r="B131" s="33">
        <v>101.82</v>
      </c>
      <c r="C131" s="33">
        <f t="shared" si="14"/>
        <v>81.216666666666683</v>
      </c>
      <c r="D131" s="33"/>
      <c r="E131" s="33">
        <v>92.81</v>
      </c>
      <c r="F131" s="33">
        <f t="shared" si="15"/>
        <v>78.750833333333333</v>
      </c>
      <c r="G131" s="33"/>
      <c r="H131" s="33">
        <v>84.67</v>
      </c>
      <c r="I131" s="33">
        <f t="shared" si="16"/>
        <v>74.908333333333331</v>
      </c>
      <c r="J131" s="1"/>
      <c r="K131" s="1">
        <v>86.1</v>
      </c>
      <c r="L131" s="1">
        <f t="shared" si="22"/>
        <v>94.399269072635917</v>
      </c>
      <c r="M131" s="1">
        <f t="shared" si="26"/>
        <v>90.762905436272277</v>
      </c>
      <c r="N131" s="1"/>
      <c r="O131" s="1">
        <v>71.900000000000006</v>
      </c>
      <c r="P131" s="1">
        <f t="shared" si="23"/>
        <v>94.007409021573338</v>
      </c>
      <c r="Q131" s="1">
        <f t="shared" si="27"/>
        <v>85.269121813031163</v>
      </c>
      <c r="R131" s="1"/>
      <c r="S131" s="1">
        <v>70</v>
      </c>
      <c r="T131" s="1">
        <f t="shared" si="24"/>
        <v>83.391243919388486</v>
      </c>
      <c r="U131" s="1">
        <f t="shared" si="28"/>
        <v>78.060160825970428</v>
      </c>
      <c r="V131" s="1">
        <v>36.334166666666668</v>
      </c>
      <c r="W131" s="1">
        <v>93.3</v>
      </c>
      <c r="X131" s="1">
        <f t="shared" si="25"/>
        <v>98.939554612937442</v>
      </c>
      <c r="Y131" s="1">
        <f t="shared" si="29"/>
        <v>94.149876281371505</v>
      </c>
      <c r="Z131" s="1"/>
      <c r="AA131" s="33">
        <v>144.1</v>
      </c>
      <c r="AB131" s="33">
        <f t="shared" si="12"/>
        <v>146.25729510276577</v>
      </c>
      <c r="AC131" s="33">
        <f t="shared" si="17"/>
        <v>136.21415884293324</v>
      </c>
      <c r="AD131" s="1"/>
      <c r="AE131" s="33">
        <v>93.25</v>
      </c>
      <c r="AF131" s="33">
        <f t="shared" si="18"/>
        <v>94.554166666666674</v>
      </c>
      <c r="AG131" s="33"/>
      <c r="AH131" s="33">
        <v>115.58</v>
      </c>
      <c r="AI131" s="33">
        <f t="shared" si="13"/>
        <v>72.578087797424359</v>
      </c>
      <c r="AJ131" s="33">
        <f t="shared" si="19"/>
        <v>100.16749999999998</v>
      </c>
      <c r="AK131" s="33"/>
      <c r="AL131" s="33">
        <v>106.33600516085995</v>
      </c>
      <c r="AM131" s="33">
        <f t="shared" si="20"/>
        <v>100.92375747675413</v>
      </c>
      <c r="AO131" s="33">
        <f t="shared" si="11"/>
        <v>1.4029027643190866</v>
      </c>
      <c r="AP131" s="33">
        <f t="shared" si="21"/>
        <v>1.293522352100926</v>
      </c>
      <c r="AR131" s="1">
        <f t="shared" si="31"/>
        <v>1.0403817729154632</v>
      </c>
      <c r="AS131" s="1">
        <f t="shared" si="30"/>
        <v>0.82531881249580552</v>
      </c>
      <c r="AT131" s="1"/>
      <c r="AU131" s="1">
        <f>(AVERAGE(Imp!Q121:Q132)/AVERAGE(Imp!Q109:Q120))/(AVERAGE(T120:T131)/AVERAGE(T108:T119))</f>
        <v>0.8655081992278193</v>
      </c>
      <c r="AV131" s="1">
        <f>AVERAGE(Imp!Q121:Q132)/AVERAGE(T120:T131)</f>
        <v>0.46546364089194109</v>
      </c>
    </row>
    <row r="132" spans="1:48" x14ac:dyDescent="0.3">
      <c r="A132" s="5">
        <v>38169</v>
      </c>
      <c r="B132" s="33">
        <v>95.41</v>
      </c>
      <c r="C132" s="33">
        <f t="shared" si="14"/>
        <v>82.981666666666669</v>
      </c>
      <c r="D132" s="33"/>
      <c r="E132" s="33">
        <v>90.81</v>
      </c>
      <c r="F132" s="33">
        <f t="shared" si="15"/>
        <v>80.381666666666661</v>
      </c>
      <c r="G132" s="33"/>
      <c r="H132" s="33">
        <v>86.26</v>
      </c>
      <c r="I132" s="33">
        <f t="shared" si="16"/>
        <v>76.24166666666666</v>
      </c>
      <c r="J132" s="1"/>
      <c r="K132" s="1">
        <v>90.1</v>
      </c>
      <c r="L132" s="1">
        <f t="shared" si="22"/>
        <v>98.784833257195075</v>
      </c>
      <c r="M132" s="1">
        <f t="shared" si="26"/>
        <v>91.566925536774775</v>
      </c>
      <c r="N132" s="1"/>
      <c r="O132" s="1">
        <v>74</v>
      </c>
      <c r="P132" s="1">
        <f t="shared" si="23"/>
        <v>96.753105251688822</v>
      </c>
      <c r="Q132" s="1">
        <f t="shared" si="27"/>
        <v>86.96883852691218</v>
      </c>
      <c r="R132" s="1"/>
      <c r="S132" s="1">
        <v>71.7</v>
      </c>
      <c r="T132" s="1">
        <f t="shared" si="24"/>
        <v>85.416459843145063</v>
      </c>
      <c r="U132" s="1">
        <f t="shared" si="28"/>
        <v>79.807405936662377</v>
      </c>
      <c r="V132" s="1">
        <v>37.731666666666669</v>
      </c>
      <c r="W132" s="1">
        <v>98</v>
      </c>
      <c r="X132" s="1">
        <f t="shared" si="25"/>
        <v>103.9236479321315</v>
      </c>
      <c r="Y132" s="1">
        <f t="shared" si="29"/>
        <v>94.927536231884048</v>
      </c>
      <c r="Z132" s="1"/>
      <c r="AA132" s="33">
        <v>139.4</v>
      </c>
      <c r="AB132" s="33">
        <f t="shared" si="12"/>
        <v>141.48693225069778</v>
      </c>
      <c r="AC132" s="33">
        <f t="shared" si="17"/>
        <v>137.07688403958383</v>
      </c>
      <c r="AD132" s="1"/>
      <c r="AE132" s="33">
        <v>97.73</v>
      </c>
      <c r="AF132" s="33">
        <f t="shared" si="18"/>
        <v>94.794166666666683</v>
      </c>
      <c r="AG132" s="33"/>
      <c r="AH132" s="33">
        <v>113.82</v>
      </c>
      <c r="AI132" s="33">
        <f t="shared" si="13"/>
        <v>71.472901480384493</v>
      </c>
      <c r="AJ132" s="33">
        <f t="shared" si="19"/>
        <v>102.00666666666666</v>
      </c>
      <c r="AK132" s="33"/>
      <c r="AL132" s="33">
        <v>105.47777445529421</v>
      </c>
      <c r="AM132" s="33">
        <f t="shared" si="20"/>
        <v>101.31889245280716</v>
      </c>
      <c r="AO132" s="33">
        <f t="shared" si="11"/>
        <v>1.3349115262402627</v>
      </c>
      <c r="AP132" s="33">
        <f t="shared" si="21"/>
        <v>1.2973983522061734</v>
      </c>
      <c r="AR132" s="1">
        <f t="shared" si="31"/>
        <v>1.0747351763094732</v>
      </c>
      <c r="AS132" s="1">
        <f t="shared" si="30"/>
        <v>0.83263324851992282</v>
      </c>
      <c r="AT132" s="1"/>
      <c r="AU132" s="1">
        <f>(AVERAGE(Imp!Q122:Q133)/AVERAGE(Imp!Q110:Q121))/(AVERAGE(T121:T132)/AVERAGE(T109:T120))</f>
        <v>0.9081394424505792</v>
      </c>
      <c r="AV132" s="1">
        <f>AVERAGE(Imp!Q122:Q133)/AVERAGE(T121:T132)</f>
        <v>0.47278402579093581</v>
      </c>
    </row>
    <row r="133" spans="1:48" x14ac:dyDescent="0.3">
      <c r="A133" s="5">
        <v>38200</v>
      </c>
      <c r="B133" s="33">
        <v>98.34</v>
      </c>
      <c r="C133" s="33">
        <f t="shared" si="14"/>
        <v>84.640833333333333</v>
      </c>
      <c r="D133" s="33"/>
      <c r="E133" s="33">
        <v>92.79</v>
      </c>
      <c r="F133" s="33">
        <f t="shared" si="15"/>
        <v>82.129999999999981</v>
      </c>
      <c r="G133" s="33"/>
      <c r="H133" s="33">
        <v>86.42</v>
      </c>
      <c r="I133" s="33">
        <f t="shared" si="16"/>
        <v>78.078333333333333</v>
      </c>
      <c r="J133" s="1"/>
      <c r="K133" s="1">
        <v>92.1</v>
      </c>
      <c r="L133" s="1">
        <f t="shared" si="22"/>
        <v>100.97761534947465</v>
      </c>
      <c r="M133" s="1">
        <f t="shared" si="26"/>
        <v>92.526267702147109</v>
      </c>
      <c r="N133" s="1"/>
      <c r="O133" s="1">
        <v>76.2</v>
      </c>
      <c r="P133" s="1">
        <f t="shared" si="23"/>
        <v>99.629548921333623</v>
      </c>
      <c r="Q133" s="1">
        <f t="shared" si="27"/>
        <v>88.962736979734146</v>
      </c>
      <c r="R133" s="1"/>
      <c r="S133" s="1">
        <v>77.5</v>
      </c>
      <c r="T133" s="1">
        <f t="shared" si="24"/>
        <v>92.326020053608673</v>
      </c>
      <c r="U133" s="1">
        <f t="shared" si="28"/>
        <v>81.92196962176115</v>
      </c>
      <c r="V133" s="1">
        <v>38.386666666666663</v>
      </c>
      <c r="W133" s="1">
        <v>98.4</v>
      </c>
      <c r="X133" s="1">
        <f t="shared" si="25"/>
        <v>104.34782608695653</v>
      </c>
      <c r="Y133" s="1">
        <f t="shared" si="29"/>
        <v>95.767055496641902</v>
      </c>
      <c r="Z133" s="1"/>
      <c r="AA133" s="33">
        <v>136.65</v>
      </c>
      <c r="AB133" s="33">
        <f t="shared" si="12"/>
        <v>138.69576249682819</v>
      </c>
      <c r="AC133" s="33">
        <f t="shared" si="17"/>
        <v>137.39913727480331</v>
      </c>
      <c r="AD133" s="1"/>
      <c r="AE133" s="33">
        <v>94.07</v>
      </c>
      <c r="AF133" s="33">
        <f t="shared" si="18"/>
        <v>94.834999999999994</v>
      </c>
      <c r="AG133" s="33"/>
      <c r="AH133" s="33">
        <v>113.62</v>
      </c>
      <c r="AI133" s="33">
        <f t="shared" si="13"/>
        <v>71.347312126175424</v>
      </c>
      <c r="AJ133" s="33">
        <f t="shared" si="19"/>
        <v>104.50749999999998</v>
      </c>
      <c r="AK133" s="33"/>
      <c r="AL133" s="33">
        <v>100.3399031654818</v>
      </c>
      <c r="AM133" s="33">
        <f t="shared" si="20"/>
        <v>101.06909661880985</v>
      </c>
      <c r="AO133" s="33">
        <f t="shared" si="11"/>
        <v>1.3783280276359799</v>
      </c>
      <c r="AP133" s="33">
        <f t="shared" si="21"/>
        <v>1.2877731927096792</v>
      </c>
      <c r="AR133" s="1">
        <f t="shared" si="31"/>
        <v>1.1007342124770167</v>
      </c>
      <c r="AS133" s="1">
        <f t="shared" si="30"/>
        <v>0.84385045752279375</v>
      </c>
      <c r="AT133" s="1"/>
      <c r="AU133" s="1">
        <f>(AVERAGE(Imp!Q123:Q134)/AVERAGE(Imp!Q111:Q122))/(AVERAGE(T122:T133)/AVERAGE(T110:T121))</f>
        <v>0.93036031669090347</v>
      </c>
      <c r="AV133" s="1">
        <f>AVERAGE(Imp!Q123:Q134)/AVERAGE(T122:T133)</f>
        <v>0.46857597350137331</v>
      </c>
    </row>
    <row r="134" spans="1:48" x14ac:dyDescent="0.3">
      <c r="A134" s="5">
        <v>38231</v>
      </c>
      <c r="B134" s="33">
        <v>96.7</v>
      </c>
      <c r="C134" s="33">
        <f t="shared" si="14"/>
        <v>85.316666666666677</v>
      </c>
      <c r="D134" s="33"/>
      <c r="E134" s="33">
        <v>95.36</v>
      </c>
      <c r="F134" s="33">
        <f t="shared" si="15"/>
        <v>83.222499999999997</v>
      </c>
      <c r="G134" s="33"/>
      <c r="H134" s="33">
        <v>88.68</v>
      </c>
      <c r="I134" s="33">
        <f t="shared" si="16"/>
        <v>78.855000000000004</v>
      </c>
      <c r="J134" s="1"/>
      <c r="K134" s="1">
        <v>92.1</v>
      </c>
      <c r="L134" s="1">
        <f t="shared" si="22"/>
        <v>100.97761534947465</v>
      </c>
      <c r="M134" s="1">
        <f t="shared" si="26"/>
        <v>93.111009593421656</v>
      </c>
      <c r="N134" s="1"/>
      <c r="O134" s="1">
        <v>73.599999999999994</v>
      </c>
      <c r="P134" s="1">
        <f t="shared" si="23"/>
        <v>96.230115493571574</v>
      </c>
      <c r="Q134" s="1">
        <f t="shared" si="27"/>
        <v>90.095881455654819</v>
      </c>
      <c r="R134" s="1"/>
      <c r="S134" s="1">
        <v>80</v>
      </c>
      <c r="T134" s="1">
        <f t="shared" si="24"/>
        <v>95.304278765015411</v>
      </c>
      <c r="U134" s="1">
        <f t="shared" si="28"/>
        <v>83.37138886131244</v>
      </c>
      <c r="V134" s="1">
        <v>38.959166666666668</v>
      </c>
      <c r="W134" s="1">
        <v>96.9</v>
      </c>
      <c r="X134" s="1">
        <f t="shared" si="25"/>
        <v>102.75715800636267</v>
      </c>
      <c r="Y134" s="1">
        <f t="shared" si="29"/>
        <v>96.25309296571227</v>
      </c>
      <c r="Z134" s="1"/>
      <c r="AA134" s="33">
        <v>131.58000000000001</v>
      </c>
      <c r="AB134" s="33">
        <f t="shared" si="12"/>
        <v>133.54986044151229</v>
      </c>
      <c r="AC134" s="33">
        <f t="shared" si="17"/>
        <v>137.56491584200282</v>
      </c>
      <c r="AD134" s="1"/>
      <c r="AE134" s="33">
        <v>94.53</v>
      </c>
      <c r="AF134" s="33">
        <f t="shared" si="18"/>
        <v>94.899999999999991</v>
      </c>
      <c r="AG134" s="33"/>
      <c r="AH134" s="33">
        <v>118.47</v>
      </c>
      <c r="AI134" s="33">
        <f t="shared" si="13"/>
        <v>74.392853965745488</v>
      </c>
      <c r="AJ134" s="33">
        <f t="shared" si="19"/>
        <v>106.58583333333333</v>
      </c>
      <c r="AK134" s="33"/>
      <c r="AL134" s="33">
        <v>96.294522546629452</v>
      </c>
      <c r="AM134" s="33">
        <f t="shared" si="20"/>
        <v>100.69918739719132</v>
      </c>
      <c r="AO134" s="33">
        <f t="shared" ref="AO134:AO197" si="32">B134/AI134</f>
        <v>1.2998560324695425</v>
      </c>
      <c r="AP134" s="33">
        <f t="shared" si="21"/>
        <v>1.2703961460997468</v>
      </c>
      <c r="AR134" s="1">
        <f t="shared" si="31"/>
        <v>1.0971279150331192</v>
      </c>
      <c r="AS134" s="1">
        <f t="shared" si="30"/>
        <v>0.84689233146894316</v>
      </c>
      <c r="AT134" s="1"/>
      <c r="AU134" s="1">
        <f>(AVERAGE(Imp!Q124:Q135)/AVERAGE(Imp!Q112:Q123))/(AVERAGE(T123:T134)/AVERAGE(T111:T122))</f>
        <v>0.92398996880294348</v>
      </c>
      <c r="AV134" s="1">
        <f>AVERAGE(Imp!Q124:Q135)/AVERAGE(T123:T134)</f>
        <v>0.46729660137334278</v>
      </c>
    </row>
    <row r="135" spans="1:48" x14ac:dyDescent="0.3">
      <c r="A135" s="5">
        <v>38261</v>
      </c>
      <c r="B135" s="33">
        <v>95.25</v>
      </c>
      <c r="C135" s="33">
        <f t="shared" si="14"/>
        <v>85.644166666666663</v>
      </c>
      <c r="D135" s="33"/>
      <c r="E135" s="33">
        <v>102.7</v>
      </c>
      <c r="F135" s="33">
        <f t="shared" si="15"/>
        <v>84.578333333333333</v>
      </c>
      <c r="G135" s="33"/>
      <c r="H135" s="33">
        <v>85.66</v>
      </c>
      <c r="I135" s="33">
        <f t="shared" si="16"/>
        <v>78.701666666666668</v>
      </c>
      <c r="J135" s="1"/>
      <c r="K135" s="1">
        <v>93.5</v>
      </c>
      <c r="L135" s="1">
        <f t="shared" si="22"/>
        <v>102.51256281407036</v>
      </c>
      <c r="M135" s="1">
        <f t="shared" si="26"/>
        <v>93.430790315212434</v>
      </c>
      <c r="N135" s="1"/>
      <c r="O135" s="1">
        <v>74.8</v>
      </c>
      <c r="P135" s="1">
        <f t="shared" si="23"/>
        <v>97.79908476792329</v>
      </c>
      <c r="Q135" s="1">
        <f t="shared" si="27"/>
        <v>90.575288733928957</v>
      </c>
      <c r="R135" s="1"/>
      <c r="S135" s="1">
        <v>78.8</v>
      </c>
      <c r="T135" s="1">
        <f t="shared" si="24"/>
        <v>93.874714583540182</v>
      </c>
      <c r="U135" s="1">
        <f t="shared" si="28"/>
        <v>84.046460835897946</v>
      </c>
      <c r="V135" s="1">
        <v>39.12166666666667</v>
      </c>
      <c r="W135" s="1">
        <v>98.3</v>
      </c>
      <c r="X135" s="1">
        <f t="shared" si="25"/>
        <v>104.24178154825027</v>
      </c>
      <c r="Y135" s="1">
        <f t="shared" si="29"/>
        <v>96.633085896076352</v>
      </c>
      <c r="Z135" s="1"/>
      <c r="AA135" s="33">
        <v>130.97999999999999</v>
      </c>
      <c r="AB135" s="33">
        <f t="shared" ref="AB135:AB198" si="33">100*AA135/AVERAGE($AA$150:$AA$161)</f>
        <v>132.94087794975889</v>
      </c>
      <c r="AC135" s="33">
        <f t="shared" si="17"/>
        <v>137.72984860018605</v>
      </c>
      <c r="AD135" s="1"/>
      <c r="AE135" s="33">
        <v>90.51</v>
      </c>
      <c r="AF135" s="33">
        <f t="shared" si="18"/>
        <v>94.460833333333326</v>
      </c>
      <c r="AG135" s="33"/>
      <c r="AH135" s="33">
        <v>122.59</v>
      </c>
      <c r="AI135" s="33">
        <f t="shared" ref="AI135:AI198" si="34">100*AH135/AVERAGE($AH$150:$AH$161)</f>
        <v>76.979994662452427</v>
      </c>
      <c r="AJ135" s="33">
        <f t="shared" si="19"/>
        <v>108.31833333333334</v>
      </c>
      <c r="AK135" s="33"/>
      <c r="AL135" s="33">
        <v>94.418202405568721</v>
      </c>
      <c r="AM135" s="33">
        <f t="shared" si="20"/>
        <v>100.32200064961624</v>
      </c>
      <c r="AO135" s="33">
        <f t="shared" si="32"/>
        <v>1.2373344583571257</v>
      </c>
      <c r="AP135" s="33">
        <f t="shared" si="21"/>
        <v>1.2544615593780337</v>
      </c>
      <c r="AR135" s="1">
        <f t="shared" si="31"/>
        <v>1.0757149730006168</v>
      </c>
      <c r="AS135" s="1">
        <f t="shared" si="30"/>
        <v>0.84235257350544357</v>
      </c>
      <c r="AT135" s="1"/>
      <c r="AU135" s="1">
        <f>(AVERAGE(Imp!Q125:Q136)/AVERAGE(Imp!Q113:Q124))/(AVERAGE(T124:T135)/AVERAGE(T112:T123))</f>
        <v>0.93932388113338416</v>
      </c>
      <c r="AV135" s="1">
        <f>AVERAGE(Imp!Q125:Q136)/AVERAGE(T124:T135)</f>
        <v>0.4654766694227892</v>
      </c>
    </row>
    <row r="136" spans="1:48" x14ac:dyDescent="0.3">
      <c r="A136" s="5">
        <v>38292</v>
      </c>
      <c r="B136" s="33">
        <v>86.8</v>
      </c>
      <c r="C136" s="33">
        <f t="shared" si="14"/>
        <v>86.877499999999998</v>
      </c>
      <c r="D136" s="33"/>
      <c r="E136" s="33">
        <v>89.46</v>
      </c>
      <c r="F136" s="33">
        <f t="shared" si="15"/>
        <v>85.857500000000002</v>
      </c>
      <c r="G136" s="33"/>
      <c r="H136" s="33">
        <v>90.91</v>
      </c>
      <c r="I136" s="33">
        <f t="shared" si="16"/>
        <v>80.23</v>
      </c>
      <c r="J136" s="1"/>
      <c r="K136" s="1">
        <v>91.8</v>
      </c>
      <c r="L136" s="1">
        <f t="shared" si="22"/>
        <v>100.64869803563272</v>
      </c>
      <c r="M136" s="1">
        <f t="shared" si="26"/>
        <v>94.088624942896288</v>
      </c>
      <c r="N136" s="1"/>
      <c r="O136" s="1">
        <v>75.5</v>
      </c>
      <c r="P136" s="1">
        <f t="shared" si="23"/>
        <v>98.714316844628456</v>
      </c>
      <c r="Q136" s="1">
        <f t="shared" si="27"/>
        <v>91.087382872085414</v>
      </c>
      <c r="R136" s="1"/>
      <c r="S136" s="1">
        <v>80.3</v>
      </c>
      <c r="T136" s="1">
        <f t="shared" si="24"/>
        <v>95.661669810384211</v>
      </c>
      <c r="U136" s="1">
        <f t="shared" si="28"/>
        <v>84.999503623548108</v>
      </c>
      <c r="V136" s="1">
        <v>41.073333333333338</v>
      </c>
      <c r="W136" s="1">
        <v>93.6</v>
      </c>
      <c r="X136" s="1">
        <f t="shared" si="25"/>
        <v>99.2576882290562</v>
      </c>
      <c r="Y136" s="1">
        <f t="shared" si="29"/>
        <v>97.234004948745124</v>
      </c>
      <c r="Z136" s="1"/>
      <c r="AA136" s="33">
        <v>129.05000000000001</v>
      </c>
      <c r="AB136" s="33">
        <f t="shared" si="33"/>
        <v>130.9819842679523</v>
      </c>
      <c r="AC136" s="33">
        <f t="shared" si="17"/>
        <v>137.58521525839464</v>
      </c>
      <c r="AD136" s="1"/>
      <c r="AE136" s="33">
        <v>93.49</v>
      </c>
      <c r="AF136" s="33">
        <f t="shared" si="18"/>
        <v>94.425000000000011</v>
      </c>
      <c r="AG136" s="33"/>
      <c r="AH136" s="33">
        <v>128.47999999999999</v>
      </c>
      <c r="AI136" s="33">
        <f t="shared" si="34"/>
        <v>80.678601143909674</v>
      </c>
      <c r="AJ136" s="33">
        <f t="shared" si="19"/>
        <v>111.14833333333333</v>
      </c>
      <c r="AK136" s="33"/>
      <c r="AL136" s="33">
        <v>92.546892219648342</v>
      </c>
      <c r="AM136" s="33">
        <f t="shared" si="20"/>
        <v>99.773243851272653</v>
      </c>
      <c r="AO136" s="33">
        <f t="shared" si="32"/>
        <v>1.0758738843918643</v>
      </c>
      <c r="AP136" s="33">
        <f t="shared" si="21"/>
        <v>1.2430285289371386</v>
      </c>
      <c r="AR136" s="1">
        <f t="shared" si="31"/>
        <v>1.0845535890913354</v>
      </c>
      <c r="AS136" s="1">
        <f t="shared" si="30"/>
        <v>0.85270669061953797</v>
      </c>
      <c r="AT136" s="1"/>
      <c r="AU136" s="1">
        <f>(AVERAGE(Imp!Q126:Q137)/AVERAGE(Imp!Q114:Q125))/(AVERAGE(T125:T136)/AVERAGE(T113:T124))</f>
        <v>1.0129588191214831</v>
      </c>
      <c r="AV136" s="1">
        <f>AVERAGE(Imp!Q126:Q137)/AVERAGE(T125:T136)</f>
        <v>0.48321850813672818</v>
      </c>
    </row>
    <row r="137" spans="1:48" x14ac:dyDescent="0.3">
      <c r="A137" s="5">
        <v>38322</v>
      </c>
      <c r="B137" s="33">
        <v>99.01</v>
      </c>
      <c r="C137" s="33">
        <f t="shared" si="14"/>
        <v>88.479166666666671</v>
      </c>
      <c r="D137" s="33"/>
      <c r="E137" s="33">
        <v>111.57</v>
      </c>
      <c r="F137" s="33">
        <f t="shared" si="15"/>
        <v>88.334166666666661</v>
      </c>
      <c r="G137" s="33"/>
      <c r="H137" s="33">
        <v>85.42</v>
      </c>
      <c r="I137" s="33">
        <f t="shared" si="16"/>
        <v>81.73333333333332</v>
      </c>
      <c r="J137" s="1"/>
      <c r="K137" s="1">
        <v>84.7</v>
      </c>
      <c r="L137" s="1">
        <f t="shared" si="22"/>
        <v>92.8643216080402</v>
      </c>
      <c r="M137" s="1">
        <f t="shared" si="26"/>
        <v>94.709913202375503</v>
      </c>
      <c r="N137" s="1"/>
      <c r="O137" s="1">
        <v>68.5</v>
      </c>
      <c r="P137" s="1">
        <f t="shared" si="23"/>
        <v>89.561996077576808</v>
      </c>
      <c r="Q137" s="1">
        <f t="shared" si="27"/>
        <v>92.057093048594467</v>
      </c>
      <c r="R137" s="1"/>
      <c r="S137" s="1">
        <v>69.900000000000006</v>
      </c>
      <c r="T137" s="1">
        <f t="shared" si="24"/>
        <v>83.27211357093222</v>
      </c>
      <c r="U137" s="1">
        <f t="shared" si="28"/>
        <v>85.803633475627933</v>
      </c>
      <c r="V137" s="1">
        <v>42.476666666666667</v>
      </c>
      <c r="W137" s="1">
        <v>87</v>
      </c>
      <c r="X137" s="1">
        <f t="shared" si="25"/>
        <v>92.258748674443268</v>
      </c>
      <c r="Y137" s="1">
        <f t="shared" si="29"/>
        <v>97.720042417815492</v>
      </c>
      <c r="Z137" s="1"/>
      <c r="AA137" s="33">
        <v>126.88</v>
      </c>
      <c r="AB137" s="33">
        <f t="shared" si="33"/>
        <v>128.77949758944428</v>
      </c>
      <c r="AC137" s="33">
        <f t="shared" si="17"/>
        <v>137.06165947729002</v>
      </c>
      <c r="AD137" s="1"/>
      <c r="AE137" s="33">
        <v>92.73</v>
      </c>
      <c r="AF137" s="33">
        <f t="shared" si="18"/>
        <v>94.265000000000001</v>
      </c>
      <c r="AG137" s="33"/>
      <c r="AH137" s="33">
        <v>124.46</v>
      </c>
      <c r="AI137" s="33">
        <f t="shared" si="34"/>
        <v>78.154255124307284</v>
      </c>
      <c r="AJ137" s="33">
        <f t="shared" si="19"/>
        <v>113.18666666666668</v>
      </c>
      <c r="AK137" s="33"/>
      <c r="AL137" s="33">
        <v>88.283273641508927</v>
      </c>
      <c r="AM137" s="33">
        <f t="shared" si="20"/>
        <v>98.796849988065063</v>
      </c>
      <c r="AO137" s="33">
        <f t="shared" si="32"/>
        <v>1.2668536069152072</v>
      </c>
      <c r="AP137" s="33">
        <f t="shared" si="21"/>
        <v>1.2427122377772946</v>
      </c>
      <c r="AR137" s="1">
        <f t="shared" si="31"/>
        <v>1.0915592990946337</v>
      </c>
      <c r="AS137" s="1">
        <f t="shared" si="30"/>
        <v>0.86298604411859281</v>
      </c>
      <c r="AT137" s="1"/>
      <c r="AU137" s="1">
        <f>(AVERAGE(Imp!Q127:Q138)/AVERAGE(Imp!Q115:Q126))/(AVERAGE(T126:T137)/AVERAGE(T114:T125))</f>
        <v>1.05414345964769</v>
      </c>
      <c r="AV137" s="1">
        <f>AVERAGE(Imp!Q127:Q138)/AVERAGE(T126:T137)</f>
        <v>0.49504508079756249</v>
      </c>
    </row>
    <row r="138" spans="1:48" x14ac:dyDescent="0.3">
      <c r="A138" s="5">
        <v>38353</v>
      </c>
      <c r="B138" s="33">
        <v>78.459999999999994</v>
      </c>
      <c r="C138" s="33">
        <f t="shared" si="14"/>
        <v>89.326666666666668</v>
      </c>
      <c r="D138" s="33"/>
      <c r="E138" s="33">
        <v>81.42</v>
      </c>
      <c r="F138" s="33">
        <f t="shared" si="15"/>
        <v>89.850833333333341</v>
      </c>
      <c r="G138" s="33"/>
      <c r="H138" s="33">
        <v>78.540000000000006</v>
      </c>
      <c r="I138" s="33">
        <f t="shared" si="16"/>
        <v>82.335833333333326</v>
      </c>
      <c r="J138" s="1"/>
      <c r="K138" s="1">
        <v>81</v>
      </c>
      <c r="L138" s="1">
        <f t="shared" si="22"/>
        <v>88.807674737322984</v>
      </c>
      <c r="M138" s="1">
        <f t="shared" si="26"/>
        <v>95.093650068524425</v>
      </c>
      <c r="N138" s="1"/>
      <c r="O138" s="1">
        <v>62.9</v>
      </c>
      <c r="P138" s="1">
        <f t="shared" si="23"/>
        <v>82.240139463935492</v>
      </c>
      <c r="Q138" s="1">
        <f t="shared" si="27"/>
        <v>92.558291566790146</v>
      </c>
      <c r="R138" s="1"/>
      <c r="S138" s="1">
        <v>64.2</v>
      </c>
      <c r="T138" s="1">
        <f t="shared" si="24"/>
        <v>76.481683708924862</v>
      </c>
      <c r="U138" s="1">
        <f t="shared" si="28"/>
        <v>85.833416062742003</v>
      </c>
      <c r="V138" s="1">
        <v>42.984166666666674</v>
      </c>
      <c r="W138" s="1">
        <v>85.9</v>
      </c>
      <c r="X138" s="1">
        <f t="shared" si="25"/>
        <v>91.092258748674439</v>
      </c>
      <c r="Y138" s="1">
        <f t="shared" si="29"/>
        <v>97.985153764581128</v>
      </c>
      <c r="Z138" s="1"/>
      <c r="AA138" s="33">
        <v>124.02</v>
      </c>
      <c r="AB138" s="33">
        <f t="shared" si="33"/>
        <v>125.87668104541991</v>
      </c>
      <c r="AC138" s="33">
        <f t="shared" si="17"/>
        <v>136.47720544701005</v>
      </c>
      <c r="AD138" s="1"/>
      <c r="AE138" s="33">
        <v>94.14</v>
      </c>
      <c r="AF138" s="33">
        <f t="shared" si="18"/>
        <v>94.15666666666668</v>
      </c>
      <c r="AG138" s="33"/>
      <c r="AH138" s="33">
        <v>116.74</v>
      </c>
      <c r="AI138" s="33">
        <f t="shared" si="34"/>
        <v>73.30650605183699</v>
      </c>
      <c r="AJ138" s="33">
        <f t="shared" si="19"/>
        <v>114.8275</v>
      </c>
      <c r="AK138" s="33"/>
      <c r="AL138" s="33">
        <v>89.098016881077868</v>
      </c>
      <c r="AM138" s="33">
        <f t="shared" si="20"/>
        <v>98.073740768062535</v>
      </c>
      <c r="AO138" s="33">
        <f t="shared" si="32"/>
        <v>1.0703006353149451</v>
      </c>
      <c r="AP138" s="33">
        <f t="shared" si="21"/>
        <v>1.2385231777915904</v>
      </c>
      <c r="AR138" s="1">
        <f t="shared" si="31"/>
        <v>1.0878537251240183</v>
      </c>
      <c r="AS138" s="1">
        <f t="shared" si="30"/>
        <v>0.86583944641942101</v>
      </c>
      <c r="AT138" s="1"/>
      <c r="AU138" s="1">
        <f>(AVERAGE(Imp!Q128:Q139)/AVERAGE(Imp!Q116:Q127))/(AVERAGE(T127:T138)/AVERAGE(T115:T126))</f>
        <v>1.1072562742084249</v>
      </c>
      <c r="AV138" s="1">
        <f>AVERAGE(Imp!Q128:Q139)/AVERAGE(T127:T138)</f>
        <v>0.5007859250906006</v>
      </c>
    </row>
    <row r="139" spans="1:48" x14ac:dyDescent="0.3">
      <c r="A139" s="5">
        <v>38384</v>
      </c>
      <c r="B139" s="33">
        <v>81.489999999999995</v>
      </c>
      <c r="C139" s="33">
        <f t="shared" si="14"/>
        <v>90.539166666666674</v>
      </c>
      <c r="D139" s="33"/>
      <c r="E139" s="33">
        <v>85.64</v>
      </c>
      <c r="F139" s="33">
        <f t="shared" si="15"/>
        <v>91.450833333333335</v>
      </c>
      <c r="G139" s="33"/>
      <c r="H139" s="33">
        <v>73.73</v>
      </c>
      <c r="I139" s="33">
        <f t="shared" si="16"/>
        <v>83.355833333333322</v>
      </c>
      <c r="J139" s="1"/>
      <c r="K139" s="1">
        <v>76.400000000000006</v>
      </c>
      <c r="L139" s="1">
        <f t="shared" si="22"/>
        <v>83.764275925079957</v>
      </c>
      <c r="M139" s="1">
        <f t="shared" si="26"/>
        <v>95.312928277752405</v>
      </c>
      <c r="N139" s="1"/>
      <c r="O139" s="1">
        <v>60</v>
      </c>
      <c r="P139" s="1">
        <f t="shared" si="23"/>
        <v>78.448463717585526</v>
      </c>
      <c r="Q139" s="1">
        <f t="shared" si="27"/>
        <v>92.732621486162557</v>
      </c>
      <c r="R139" s="1"/>
      <c r="S139" s="1">
        <v>67.900000000000006</v>
      </c>
      <c r="T139" s="1">
        <f t="shared" si="24"/>
        <v>80.889506601806843</v>
      </c>
      <c r="U139" s="1">
        <f t="shared" si="28"/>
        <v>86.79638637943016</v>
      </c>
      <c r="V139" s="1">
        <v>43.001666666666665</v>
      </c>
      <c r="W139" s="1">
        <v>81.3</v>
      </c>
      <c r="X139" s="1">
        <f t="shared" si="25"/>
        <v>86.214209968186637</v>
      </c>
      <c r="Y139" s="1">
        <f t="shared" si="29"/>
        <v>98.011664899257696</v>
      </c>
      <c r="Z139" s="1"/>
      <c r="AA139" s="33">
        <v>120.05</v>
      </c>
      <c r="AB139" s="33">
        <f t="shared" si="33"/>
        <v>121.84724689165184</v>
      </c>
      <c r="AC139" s="33">
        <f t="shared" si="17"/>
        <v>134.98181510614901</v>
      </c>
      <c r="AD139" s="1"/>
      <c r="AE139" s="33">
        <v>93.73</v>
      </c>
      <c r="AF139" s="33">
        <f t="shared" si="18"/>
        <v>94.228333333333339</v>
      </c>
      <c r="AG139" s="33"/>
      <c r="AH139" s="33">
        <v>113.04</v>
      </c>
      <c r="AI139" s="33">
        <f t="shared" si="34"/>
        <v>70.983102998969102</v>
      </c>
      <c r="AJ139" s="33">
        <f t="shared" si="19"/>
        <v>116.22416666666668</v>
      </c>
      <c r="AK139" s="33"/>
      <c r="AL139" s="33">
        <v>86.599289744296087</v>
      </c>
      <c r="AM139" s="33">
        <f t="shared" si="20"/>
        <v>97.041948636873656</v>
      </c>
      <c r="AO139" s="33">
        <f t="shared" si="32"/>
        <v>1.1480196914071716</v>
      </c>
      <c r="AP139" s="33">
        <f t="shared" si="21"/>
        <v>1.2419246662644607</v>
      </c>
      <c r="AR139" s="1">
        <f t="shared" si="31"/>
        <v>1.1062433767499635</v>
      </c>
      <c r="AS139" s="1">
        <f t="shared" si="30"/>
        <v>0.87454907576048035</v>
      </c>
      <c r="AT139" s="1"/>
      <c r="AU139" s="1">
        <f>(AVERAGE(Imp!Q129:Q140)/AVERAGE(Imp!Q117:Q128))/(AVERAGE(T128:T139)/AVERAGE(T116:T127))</f>
        <v>1.0795214829761506</v>
      </c>
      <c r="AV139" s="1">
        <f>AVERAGE(Imp!Q129:Q140)/AVERAGE(T128:T139)</f>
        <v>0.49543153189218037</v>
      </c>
    </row>
    <row r="140" spans="1:48" x14ac:dyDescent="0.3">
      <c r="A140" s="5">
        <v>38412</v>
      </c>
      <c r="B140" s="33">
        <v>95.82</v>
      </c>
      <c r="C140" s="33">
        <f t="shared" si="14"/>
        <v>90.899166666666659</v>
      </c>
      <c r="D140" s="33"/>
      <c r="E140" s="33">
        <v>100.13</v>
      </c>
      <c r="F140" s="33">
        <f t="shared" si="15"/>
        <v>92.31583333333333</v>
      </c>
      <c r="G140" s="33"/>
      <c r="H140" s="33">
        <v>86.33</v>
      </c>
      <c r="I140" s="33">
        <f t="shared" si="16"/>
        <v>83.266666666666666</v>
      </c>
      <c r="J140" s="1"/>
      <c r="K140" s="1">
        <v>88</v>
      </c>
      <c r="L140" s="1">
        <f t="shared" si="22"/>
        <v>96.482412060301513</v>
      </c>
      <c r="M140" s="1">
        <f t="shared" si="26"/>
        <v>95.413430790315218</v>
      </c>
      <c r="N140" s="1"/>
      <c r="O140" s="1">
        <v>74.8</v>
      </c>
      <c r="P140" s="1">
        <f t="shared" si="23"/>
        <v>97.79908476792329</v>
      </c>
      <c r="Q140" s="1">
        <f t="shared" si="27"/>
        <v>92.852473305731095</v>
      </c>
      <c r="R140" s="1"/>
      <c r="S140" s="1">
        <v>82.5</v>
      </c>
      <c r="T140" s="1">
        <f t="shared" si="24"/>
        <v>98.282537476422135</v>
      </c>
      <c r="U140" s="1">
        <f t="shared" si="28"/>
        <v>87.570733644395929</v>
      </c>
      <c r="V140" s="1">
        <v>44.670833333333341</v>
      </c>
      <c r="W140" s="1">
        <v>92.6</v>
      </c>
      <c r="X140" s="1">
        <f t="shared" si="25"/>
        <v>98.197242841993642</v>
      </c>
      <c r="Y140" s="1">
        <f t="shared" si="29"/>
        <v>97.949805585012371</v>
      </c>
      <c r="Z140" s="1"/>
      <c r="AA140" s="33">
        <v>125.3</v>
      </c>
      <c r="AB140" s="33">
        <f t="shared" si="33"/>
        <v>127.17584369449376</v>
      </c>
      <c r="AC140" s="33">
        <f t="shared" si="17"/>
        <v>134.11824410048209</v>
      </c>
      <c r="AD140" s="1"/>
      <c r="AE140" s="33">
        <v>93.79</v>
      </c>
      <c r="AF140" s="33">
        <f t="shared" si="18"/>
        <v>94.196666666666658</v>
      </c>
      <c r="AG140" s="33"/>
      <c r="AH140" s="33">
        <v>131.97999999999999</v>
      </c>
      <c r="AI140" s="33">
        <f t="shared" si="34"/>
        <v>82.876414842568479</v>
      </c>
      <c r="AJ140" s="33">
        <f t="shared" si="19"/>
        <v>117.86916666666667</v>
      </c>
      <c r="AK140" s="33"/>
      <c r="AL140" s="33">
        <v>90.719229617036433</v>
      </c>
      <c r="AM140" s="33">
        <f t="shared" si="20"/>
        <v>96.350142127462519</v>
      </c>
      <c r="AO140" s="33">
        <f t="shared" si="32"/>
        <v>1.1561793567207157</v>
      </c>
      <c r="AP140" s="33">
        <f t="shared" si="21"/>
        <v>1.2300873708100279</v>
      </c>
      <c r="AR140" s="1">
        <f t="shared" si="31"/>
        <v>1.0826442354245704</v>
      </c>
      <c r="AS140" s="1">
        <f t="shared" si="30"/>
        <v>0.87269335120814573</v>
      </c>
      <c r="AT140" s="1"/>
      <c r="AU140" s="1">
        <f>(AVERAGE(Imp!Q130:Q141)/AVERAGE(Imp!Q118:Q129))/(AVERAGE(T129:T140)/AVERAGE(T117:T128))</f>
        <v>1.1217916267386596</v>
      </c>
      <c r="AV140" s="1">
        <f>AVERAGE(Imp!Q130:Q141)/AVERAGE(T129:T140)</f>
        <v>0.51011144333597847</v>
      </c>
    </row>
    <row r="141" spans="1:48" x14ac:dyDescent="0.3">
      <c r="A141" s="5">
        <v>38443</v>
      </c>
      <c r="B141" s="33">
        <v>92.08</v>
      </c>
      <c r="C141" s="33">
        <f t="shared" si="14"/>
        <v>92.379166666666663</v>
      </c>
      <c r="D141" s="33"/>
      <c r="E141" s="33">
        <v>91.41</v>
      </c>
      <c r="F141" s="33">
        <f t="shared" si="15"/>
        <v>93.326666666666696</v>
      </c>
      <c r="G141" s="33"/>
      <c r="H141" s="33">
        <v>75.41</v>
      </c>
      <c r="I141" s="33">
        <f t="shared" si="16"/>
        <v>83.303333333333327</v>
      </c>
      <c r="J141" s="1"/>
      <c r="K141" s="1">
        <v>87</v>
      </c>
      <c r="L141" s="1">
        <f t="shared" si="22"/>
        <v>95.386021014161727</v>
      </c>
      <c r="M141" s="1">
        <f t="shared" si="26"/>
        <v>95.851987208771149</v>
      </c>
      <c r="N141" s="1"/>
      <c r="O141" s="1">
        <v>70.5</v>
      </c>
      <c r="P141" s="1">
        <f t="shared" si="23"/>
        <v>92.176944868162991</v>
      </c>
      <c r="Q141" s="1">
        <f t="shared" si="27"/>
        <v>93.157550664632822</v>
      </c>
      <c r="R141" s="1"/>
      <c r="S141" s="1">
        <v>79</v>
      </c>
      <c r="T141" s="1">
        <f t="shared" si="24"/>
        <v>94.112975280452716</v>
      </c>
      <c r="U141" s="1">
        <f t="shared" si="28"/>
        <v>88.553559019160147</v>
      </c>
      <c r="V141" s="1">
        <v>45.307500000000005</v>
      </c>
      <c r="W141" s="1">
        <v>91.8</v>
      </c>
      <c r="X141" s="1">
        <f t="shared" si="25"/>
        <v>97.348886532343585</v>
      </c>
      <c r="Y141" s="1">
        <f t="shared" si="29"/>
        <v>98.188405797101439</v>
      </c>
      <c r="Z141" s="1"/>
      <c r="AA141" s="33">
        <v>118.26</v>
      </c>
      <c r="AB141" s="33">
        <f t="shared" si="33"/>
        <v>120.03044912458765</v>
      </c>
      <c r="AC141" s="33">
        <f t="shared" si="17"/>
        <v>132.69390171699229</v>
      </c>
      <c r="AD141" s="1"/>
      <c r="AE141" s="33">
        <v>93.99</v>
      </c>
      <c r="AF141" s="33">
        <f t="shared" si="18"/>
        <v>94.080833333333331</v>
      </c>
      <c r="AG141" s="33"/>
      <c r="AH141" s="33">
        <v>133.36000000000001</v>
      </c>
      <c r="AI141" s="33">
        <f t="shared" si="34"/>
        <v>83.74298138661112</v>
      </c>
      <c r="AJ141" s="33">
        <f t="shared" si="19"/>
        <v>119.89666666666669</v>
      </c>
      <c r="AK141" s="33"/>
      <c r="AL141" s="33">
        <v>88.951392558821723</v>
      </c>
      <c r="AM141" s="33">
        <f t="shared" si="20"/>
        <v>95.462771037040952</v>
      </c>
      <c r="AO141" s="33">
        <f t="shared" si="32"/>
        <v>1.0995548340331935</v>
      </c>
      <c r="AP141" s="33">
        <f t="shared" si="21"/>
        <v>1.2312571428054822</v>
      </c>
      <c r="AR141" s="1">
        <f t="shared" si="31"/>
        <v>1.0763049077450066</v>
      </c>
      <c r="AS141" s="1">
        <f t="shared" si="30"/>
        <v>0.8690830076573568</v>
      </c>
      <c r="AT141" s="1"/>
      <c r="AU141" s="1">
        <f>(AVERAGE(Imp!Q131:Q142)/AVERAGE(Imp!Q119:Q130))/(AVERAGE(T130:T141)/AVERAGE(T118:T129))</f>
        <v>1.1376643102827595</v>
      </c>
      <c r="AV141" s="1">
        <f>AVERAGE(Imp!Q131:Q142)/AVERAGE(T130:T141)</f>
        <v>0.5116395151345291</v>
      </c>
    </row>
    <row r="142" spans="1:48" x14ac:dyDescent="0.3">
      <c r="A142" s="5">
        <v>38473</v>
      </c>
      <c r="B142" s="33">
        <v>96.35</v>
      </c>
      <c r="C142" s="33">
        <f t="shared" si="14"/>
        <v>93.127499999999998</v>
      </c>
      <c r="D142" s="33"/>
      <c r="E142" s="33">
        <v>96.59</v>
      </c>
      <c r="F142" s="33">
        <f t="shared" si="15"/>
        <v>94.224166666666648</v>
      </c>
      <c r="G142" s="33"/>
      <c r="H142" s="33">
        <v>90.16</v>
      </c>
      <c r="I142" s="33">
        <f t="shared" si="16"/>
        <v>84.349166666666662</v>
      </c>
      <c r="J142" s="1"/>
      <c r="K142" s="1">
        <v>91.1</v>
      </c>
      <c r="L142" s="1">
        <f t="shared" si="22"/>
        <v>99.881224303334861</v>
      </c>
      <c r="M142" s="1">
        <f t="shared" si="26"/>
        <v>96.290543627227052</v>
      </c>
      <c r="N142" s="1"/>
      <c r="O142" s="1">
        <v>75.7</v>
      </c>
      <c r="P142" s="1">
        <f t="shared" si="23"/>
        <v>98.975811723687073</v>
      </c>
      <c r="Q142" s="1">
        <f t="shared" si="27"/>
        <v>93.528001743299214</v>
      </c>
      <c r="R142" s="1"/>
      <c r="S142" s="1">
        <v>80.400000000000006</v>
      </c>
      <c r="T142" s="1">
        <f t="shared" si="24"/>
        <v>95.780800158840492</v>
      </c>
      <c r="U142" s="1">
        <f t="shared" si="28"/>
        <v>89.566166981038421</v>
      </c>
      <c r="V142" s="1">
        <v>45.820833333333333</v>
      </c>
      <c r="W142" s="1">
        <v>96.5</v>
      </c>
      <c r="X142" s="1">
        <f t="shared" si="25"/>
        <v>102.33297985153764</v>
      </c>
      <c r="Y142" s="1">
        <f t="shared" si="29"/>
        <v>98.409331919406142</v>
      </c>
      <c r="Z142" s="1"/>
      <c r="AA142" s="33">
        <v>111.64</v>
      </c>
      <c r="AB142" s="33">
        <f t="shared" si="33"/>
        <v>113.31134229890888</v>
      </c>
      <c r="AC142" s="33">
        <f t="shared" si="17"/>
        <v>130.07781442950179</v>
      </c>
      <c r="AD142" s="1"/>
      <c r="AE142" s="33">
        <v>95.87</v>
      </c>
      <c r="AF142" s="33">
        <f t="shared" si="18"/>
        <v>93.985833333333332</v>
      </c>
      <c r="AG142" s="33"/>
      <c r="AH142" s="33">
        <v>130.91999999999999</v>
      </c>
      <c r="AI142" s="33">
        <f t="shared" si="34"/>
        <v>82.210791265260383</v>
      </c>
      <c r="AJ142" s="33">
        <f t="shared" si="19"/>
        <v>121.9216666666667</v>
      </c>
      <c r="AK142" s="33"/>
      <c r="AL142" s="33">
        <v>86.71054366473733</v>
      </c>
      <c r="AM142" s="33">
        <f t="shared" si="20"/>
        <v>93.814587171746737</v>
      </c>
      <c r="AO142" s="33">
        <f t="shared" si="32"/>
        <v>1.1719872600315717</v>
      </c>
      <c r="AP142" s="33">
        <f t="shared" si="21"/>
        <v>1.2201751731530555</v>
      </c>
      <c r="AR142" s="1">
        <f t="shared" si="31"/>
        <v>1.0788856209902515</v>
      </c>
      <c r="AS142" s="1">
        <f t="shared" si="30"/>
        <v>0.87598598459689392</v>
      </c>
      <c r="AT142" s="1"/>
      <c r="AU142" s="1">
        <f>(AVERAGE(Imp!Q132:Q143)/AVERAGE(Imp!Q120:Q131))/(AVERAGE(T131:T142)/AVERAGE(T119:T130))</f>
        <v>1.1230298713948177</v>
      </c>
      <c r="AV142" s="1">
        <f>AVERAGE(Imp!Q132:Q143)/AVERAGE(T131:T142)</f>
        <v>0.51158640452966819</v>
      </c>
    </row>
    <row r="143" spans="1:48" x14ac:dyDescent="0.3">
      <c r="A143" s="5">
        <v>38504</v>
      </c>
      <c r="B143" s="33">
        <v>100.5</v>
      </c>
      <c r="C143" s="33">
        <f t="shared" si="14"/>
        <v>93.017499999999998</v>
      </c>
      <c r="D143" s="33"/>
      <c r="E143" s="33">
        <v>99.65</v>
      </c>
      <c r="F143" s="33">
        <f t="shared" si="15"/>
        <v>94.794166666666669</v>
      </c>
      <c r="G143" s="33"/>
      <c r="H143" s="33">
        <v>86.49</v>
      </c>
      <c r="I143" s="33">
        <f t="shared" si="16"/>
        <v>84.500833333333318</v>
      </c>
      <c r="J143" s="1"/>
      <c r="K143" s="1">
        <v>91.4</v>
      </c>
      <c r="L143" s="1">
        <f t="shared" si="22"/>
        <v>100.2101416171768</v>
      </c>
      <c r="M143" s="1">
        <f t="shared" si="26"/>
        <v>96.774783005938787</v>
      </c>
      <c r="N143" s="1"/>
      <c r="O143" s="1">
        <v>78.400000000000006</v>
      </c>
      <c r="P143" s="1">
        <f t="shared" si="23"/>
        <v>102.50599259097844</v>
      </c>
      <c r="Q143" s="1">
        <f t="shared" si="27"/>
        <v>94.236217040749622</v>
      </c>
      <c r="R143" s="1"/>
      <c r="S143" s="1">
        <v>81.5</v>
      </c>
      <c r="T143" s="1">
        <f t="shared" si="24"/>
        <v>97.091233991859454</v>
      </c>
      <c r="U143" s="1">
        <f t="shared" si="28"/>
        <v>90.707832820411014</v>
      </c>
      <c r="V143" s="1">
        <v>46.661666666666669</v>
      </c>
      <c r="W143" s="1">
        <v>96.3</v>
      </c>
      <c r="X143" s="1">
        <f t="shared" si="25"/>
        <v>102.12089077412513</v>
      </c>
      <c r="Y143" s="1">
        <f t="shared" si="29"/>
        <v>98.674443266171806</v>
      </c>
      <c r="Z143" s="1"/>
      <c r="AA143" s="33">
        <v>108.35</v>
      </c>
      <c r="AB143" s="33">
        <f t="shared" si="33"/>
        <v>109.97208830246129</v>
      </c>
      <c r="AC143" s="33">
        <f t="shared" si="17"/>
        <v>127.05404719614309</v>
      </c>
      <c r="AD143" s="1"/>
      <c r="AE143" s="33">
        <v>94.56</v>
      </c>
      <c r="AF143" s="33">
        <f t="shared" si="18"/>
        <v>94.094999999999985</v>
      </c>
      <c r="AG143" s="33"/>
      <c r="AH143" s="33">
        <v>134.66999999999999</v>
      </c>
      <c r="AI143" s="33">
        <f t="shared" si="34"/>
        <v>84.565591656680539</v>
      </c>
      <c r="AJ143" s="33">
        <f t="shared" si="19"/>
        <v>123.5125</v>
      </c>
      <c r="AK143" s="33"/>
      <c r="AL143" s="33">
        <v>85.315628241525644</v>
      </c>
      <c r="AM143" s="33">
        <f t="shared" si="20"/>
        <v>92.06288909513556</v>
      </c>
      <c r="AO143" s="33">
        <f t="shared" si="32"/>
        <v>1.1884266169154234</v>
      </c>
      <c r="AP143" s="33">
        <f t="shared" si="21"/>
        <v>1.2023021608694169</v>
      </c>
      <c r="AR143" s="1">
        <f t="shared" si="31"/>
        <v>1.0579789846368117</v>
      </c>
      <c r="AS143" s="1">
        <f t="shared" si="30"/>
        <v>0.87316995924597163</v>
      </c>
      <c r="AT143" s="1"/>
      <c r="AU143" s="1">
        <f>(AVERAGE(Imp!Q133:Q144)/AVERAGE(Imp!Q121:Q132))/(AVERAGE(T132:T143)/AVERAGE(T120:T131))</f>
        <v>1.1051715427835347</v>
      </c>
      <c r="AV143" s="1">
        <f>AVERAGE(Imp!Q133:Q144)/AVERAGE(T132:T143)</f>
        <v>0.51441717011418764</v>
      </c>
    </row>
    <row r="144" spans="1:48" x14ac:dyDescent="0.3">
      <c r="A144" s="5">
        <v>38534</v>
      </c>
      <c r="B144" s="33">
        <v>107.5</v>
      </c>
      <c r="C144" s="33">
        <f t="shared" si="14"/>
        <v>94.02500000000002</v>
      </c>
      <c r="D144" s="33"/>
      <c r="E144" s="33">
        <v>99.79</v>
      </c>
      <c r="F144" s="33">
        <f t="shared" si="15"/>
        <v>95.542500000000004</v>
      </c>
      <c r="G144" s="33"/>
      <c r="H144" s="33">
        <v>85.69</v>
      </c>
      <c r="I144" s="33">
        <f t="shared" si="16"/>
        <v>84.453333333333333</v>
      </c>
      <c r="J144" s="1"/>
      <c r="K144" s="1">
        <v>90.5</v>
      </c>
      <c r="L144" s="1">
        <f t="shared" si="22"/>
        <v>99.223389675650992</v>
      </c>
      <c r="M144" s="1">
        <f t="shared" si="26"/>
        <v>96.811329374143455</v>
      </c>
      <c r="N144" s="1"/>
      <c r="O144" s="1">
        <v>70.7</v>
      </c>
      <c r="P144" s="1">
        <f t="shared" si="23"/>
        <v>92.438439747221622</v>
      </c>
      <c r="Q144" s="1">
        <f t="shared" si="27"/>
        <v>93.876661582044008</v>
      </c>
      <c r="R144" s="1"/>
      <c r="S144" s="1">
        <v>77.5</v>
      </c>
      <c r="T144" s="1">
        <f t="shared" si="24"/>
        <v>92.326020053608673</v>
      </c>
      <c r="U144" s="1">
        <f t="shared" si="28"/>
        <v>91.283629504616329</v>
      </c>
      <c r="V144" s="1">
        <v>47.361666666666679</v>
      </c>
      <c r="W144" s="1">
        <v>96.4</v>
      </c>
      <c r="X144" s="1">
        <f t="shared" si="25"/>
        <v>102.22693531283139</v>
      </c>
      <c r="Y144" s="1">
        <f t="shared" si="29"/>
        <v>98.533050547896778</v>
      </c>
      <c r="Z144" s="1"/>
      <c r="AA144" s="33">
        <v>106.38</v>
      </c>
      <c r="AB144" s="33">
        <f t="shared" si="33"/>
        <v>107.97259578787107</v>
      </c>
      <c r="AC144" s="33">
        <f t="shared" si="17"/>
        <v>124.26118582424085</v>
      </c>
      <c r="AD144" s="1"/>
      <c r="AE144" s="33">
        <v>96.77</v>
      </c>
      <c r="AF144" s="33">
        <f t="shared" si="18"/>
        <v>94.015000000000001</v>
      </c>
      <c r="AG144" s="33"/>
      <c r="AH144" s="33">
        <v>130.59</v>
      </c>
      <c r="AI144" s="33">
        <f t="shared" si="34"/>
        <v>82.003568830815425</v>
      </c>
      <c r="AJ144" s="33">
        <f t="shared" si="19"/>
        <v>124.91000000000001</v>
      </c>
      <c r="AK144" s="33"/>
      <c r="AL144" s="33">
        <v>85.451379880566961</v>
      </c>
      <c r="AM144" s="33">
        <f t="shared" si="20"/>
        <v>90.394022880574937</v>
      </c>
      <c r="AO144" s="33">
        <f t="shared" si="32"/>
        <v>1.3109185555300307</v>
      </c>
      <c r="AP144" s="33">
        <f t="shared" si="21"/>
        <v>1.2003027466435641</v>
      </c>
      <c r="AR144" s="1">
        <f t="shared" si="31"/>
        <v>1.0476998045156605</v>
      </c>
      <c r="AS144" s="1">
        <f t="shared" si="30"/>
        <v>0.87234969170756249</v>
      </c>
      <c r="AT144" s="1"/>
      <c r="AU144" s="1">
        <f>(AVERAGE(Imp!Q134:Q145)/AVERAGE(Imp!Q122:Q133))/(AVERAGE(T133:T144)/AVERAGE(T121:T132))</f>
        <v>1.0974159876219707</v>
      </c>
      <c r="AV144" s="1">
        <f>AVERAGE(Imp!Q134:Q145)/AVERAGE(T133:T144)</f>
        <v>0.51884074859525098</v>
      </c>
    </row>
    <row r="145" spans="1:48" x14ac:dyDescent="0.3">
      <c r="A145" s="5">
        <v>38565</v>
      </c>
      <c r="B145" s="33">
        <v>109.5</v>
      </c>
      <c r="C145" s="33">
        <f t="shared" si="14"/>
        <v>94.954999999999998</v>
      </c>
      <c r="D145" s="33"/>
      <c r="E145" s="33">
        <v>106.48</v>
      </c>
      <c r="F145" s="33">
        <f t="shared" si="15"/>
        <v>96.683333333333337</v>
      </c>
      <c r="G145" s="33"/>
      <c r="H145" s="33">
        <v>105.62</v>
      </c>
      <c r="I145" s="33">
        <f t="shared" si="16"/>
        <v>86.053333333333327</v>
      </c>
      <c r="J145" s="1"/>
      <c r="K145" s="1">
        <v>95.6</v>
      </c>
      <c r="L145" s="1">
        <f t="shared" si="22"/>
        <v>104.81498401096391</v>
      </c>
      <c r="M145" s="1">
        <f t="shared" si="26"/>
        <v>97.131110095934218</v>
      </c>
      <c r="N145" s="1"/>
      <c r="O145" s="1">
        <v>78.2</v>
      </c>
      <c r="P145" s="1">
        <f t="shared" si="23"/>
        <v>102.24449771191981</v>
      </c>
      <c r="Q145" s="1">
        <f t="shared" si="27"/>
        <v>94.094573981259529</v>
      </c>
      <c r="R145" s="1"/>
      <c r="S145" s="1">
        <v>85.4</v>
      </c>
      <c r="T145" s="1">
        <f t="shared" si="24"/>
        <v>101.73731758165395</v>
      </c>
      <c r="U145" s="1">
        <f t="shared" si="28"/>
        <v>92.067904298620093</v>
      </c>
      <c r="V145" s="1">
        <v>49.453333333333347</v>
      </c>
      <c r="W145" s="1">
        <v>99.3</v>
      </c>
      <c r="X145" s="1">
        <f t="shared" si="25"/>
        <v>105.30222693531283</v>
      </c>
      <c r="Y145" s="1">
        <f>AVERAGE(X134:X145)</f>
        <v>98.612583951926467</v>
      </c>
      <c r="Z145" s="1"/>
      <c r="AA145" s="33">
        <v>106.82</v>
      </c>
      <c r="AB145" s="33">
        <f t="shared" si="33"/>
        <v>108.4191829484902</v>
      </c>
      <c r="AC145" s="33">
        <f t="shared" si="17"/>
        <v>121.73813752854603</v>
      </c>
      <c r="AD145" s="1"/>
      <c r="AE145" s="33">
        <v>94.54</v>
      </c>
      <c r="AF145" s="33">
        <f t="shared" si="18"/>
        <v>94.05416666666666</v>
      </c>
      <c r="AG145" s="33"/>
      <c r="AH145" s="33">
        <v>140.07</v>
      </c>
      <c r="AI145" s="33">
        <f t="shared" si="34"/>
        <v>87.95650422032557</v>
      </c>
      <c r="AJ145" s="33">
        <f t="shared" si="19"/>
        <v>127.11416666666666</v>
      </c>
      <c r="AK145" s="33"/>
      <c r="AL145" s="33">
        <v>86.125377175192654</v>
      </c>
      <c r="AM145" s="33">
        <f t="shared" si="20"/>
        <v>89.209479048050852</v>
      </c>
      <c r="AO145" s="33">
        <f t="shared" si="32"/>
        <v>1.2449335153851648</v>
      </c>
      <c r="AP145" s="33">
        <f t="shared" si="21"/>
        <v>1.1891865372893295</v>
      </c>
      <c r="AR145" s="1">
        <f t="shared" si="31"/>
        <v>1.0498901355344217</v>
      </c>
      <c r="AS145" s="1">
        <f t="shared" si="30"/>
        <v>0.88595027121938974</v>
      </c>
      <c r="AT145" s="1"/>
      <c r="AU145" s="1">
        <f>(AVERAGE(Imp!Q135:Q146)/AVERAGE(Imp!Q123:Q134))/(AVERAGE(T134:T145)/AVERAGE(T122:T133))</f>
        <v>1.1463237653131035</v>
      </c>
      <c r="AV145" s="1">
        <f>AVERAGE(Imp!Q135:Q146)/AVERAGE(T134:T145)</f>
        <v>0.53713977427934734</v>
      </c>
    </row>
    <row r="146" spans="1:48" x14ac:dyDescent="0.3">
      <c r="A146" s="5">
        <v>38596</v>
      </c>
      <c r="B146" s="33">
        <v>101.95</v>
      </c>
      <c r="C146" s="33">
        <f t="shared" ref="C146:C209" si="35">AVERAGE(B135:B146)</f>
        <v>95.392499999999998</v>
      </c>
      <c r="D146" s="33"/>
      <c r="E146" s="33">
        <v>103.91</v>
      </c>
      <c r="F146" s="33">
        <f t="shared" ref="F146:F209" si="36">AVERAGE(E135:E146)</f>
        <v>97.395833333333329</v>
      </c>
      <c r="G146" s="33"/>
      <c r="H146" s="33">
        <v>86.5</v>
      </c>
      <c r="I146" s="33">
        <f t="shared" ref="I146:I209" si="37">AVERAGE(H135:H146)</f>
        <v>85.87166666666667</v>
      </c>
      <c r="J146" s="1"/>
      <c r="K146" s="1">
        <v>92</v>
      </c>
      <c r="L146" s="1">
        <f t="shared" si="22"/>
        <v>100.86797624486067</v>
      </c>
      <c r="M146" s="1">
        <f t="shared" si="26"/>
        <v>97.121973503883069</v>
      </c>
      <c r="N146" s="1"/>
      <c r="O146" s="1">
        <v>77.599999999999994</v>
      </c>
      <c r="P146" s="1">
        <f t="shared" si="23"/>
        <v>101.46001307474394</v>
      </c>
      <c r="Q146" s="1">
        <f t="shared" si="27"/>
        <v>94.530398779690572</v>
      </c>
      <c r="R146" s="1"/>
      <c r="S146" s="1">
        <v>76.5</v>
      </c>
      <c r="T146" s="1">
        <f t="shared" si="24"/>
        <v>91.134716569045978</v>
      </c>
      <c r="U146" s="1">
        <f t="shared" si="28"/>
        <v>91.720440782289316</v>
      </c>
      <c r="V146" s="1">
        <v>51.241666666666667</v>
      </c>
      <c r="W146" s="1">
        <v>95.8</v>
      </c>
      <c r="X146" s="1">
        <f t="shared" si="25"/>
        <v>101.59066808059386</v>
      </c>
      <c r="Y146" s="1">
        <f t="shared" si="29"/>
        <v>98.515376458112414</v>
      </c>
      <c r="Z146" s="1"/>
      <c r="AA146" s="33">
        <v>104.03</v>
      </c>
      <c r="AB146" s="33">
        <f t="shared" si="33"/>
        <v>105.58741436183708</v>
      </c>
      <c r="AC146" s="33">
        <f t="shared" ref="AC146:AC209" si="38">AVERAGE(AB135:AB146)</f>
        <v>119.40793368857311</v>
      </c>
      <c r="AD146" s="1"/>
      <c r="AE146" s="33">
        <v>95.01</v>
      </c>
      <c r="AF146" s="33">
        <f t="shared" ref="AF146:AF209" si="39">AVERAGE(AE135:AE146)</f>
        <v>94.094166666666652</v>
      </c>
      <c r="AG146" s="33"/>
      <c r="AH146" s="33">
        <v>142.31</v>
      </c>
      <c r="AI146" s="33">
        <f t="shared" si="34"/>
        <v>89.36310498746721</v>
      </c>
      <c r="AJ146" s="33">
        <f t="shared" ref="AJ146:AJ209" si="40">AVERAGE(AH135:AH146)</f>
        <v>129.10083333333333</v>
      </c>
      <c r="AK146" s="33"/>
      <c r="AL146" s="33">
        <v>84.183935893671361</v>
      </c>
      <c r="AM146" s="33">
        <f t="shared" ref="AM146:AM209" si="41">AVERAGE(AL135:AL146)</f>
        <v>88.20026349363765</v>
      </c>
      <c r="AO146" s="33">
        <f t="shared" si="32"/>
        <v>1.1408511377743427</v>
      </c>
      <c r="AP146" s="33">
        <f t="shared" ref="AP146:AP209" si="42">AVERAGE(AO135:AO146)</f>
        <v>1.1759361293980628</v>
      </c>
      <c r="AR146" s="1">
        <f t="shared" si="31"/>
        <v>1.0440088811089907</v>
      </c>
      <c r="AS146" s="1">
        <f t="shared" si="30"/>
        <v>0.88416311539667591</v>
      </c>
      <c r="AT146" s="1"/>
      <c r="AU146" s="1">
        <f>(AVERAGE(Imp!Q136:Q147)/AVERAGE(Imp!Q124:Q135))/(AVERAGE(T135:T146)/AVERAGE(T123:T134))</f>
        <v>1.1955410466935263</v>
      </c>
      <c r="AV146" s="1">
        <f>AVERAGE(Imp!Q136:Q147)/AVERAGE(T135:T146)</f>
        <v>0.55867226792221369</v>
      </c>
    </row>
    <row r="147" spans="1:48" x14ac:dyDescent="0.3">
      <c r="A147" s="5">
        <v>38626</v>
      </c>
      <c r="B147" s="33">
        <v>94.05</v>
      </c>
      <c r="C147" s="33">
        <f t="shared" si="35"/>
        <v>95.292500000000004</v>
      </c>
      <c r="D147" s="33"/>
      <c r="E147" s="33">
        <v>97.64</v>
      </c>
      <c r="F147" s="33">
        <f t="shared" si="36"/>
        <v>96.974166666666676</v>
      </c>
      <c r="G147" s="33"/>
      <c r="H147" s="33">
        <v>83.75</v>
      </c>
      <c r="I147" s="33">
        <f t="shared" si="37"/>
        <v>85.71250000000002</v>
      </c>
      <c r="J147" s="1"/>
      <c r="K147" s="1">
        <v>93.7</v>
      </c>
      <c r="L147" s="1">
        <f t="shared" si="22"/>
        <v>102.73184102329832</v>
      </c>
      <c r="M147" s="1">
        <f t="shared" si="26"/>
        <v>97.140246687985396</v>
      </c>
      <c r="N147" s="1"/>
      <c r="O147" s="1">
        <v>75.400000000000006</v>
      </c>
      <c r="P147" s="1">
        <f t="shared" si="23"/>
        <v>98.583569405099155</v>
      </c>
      <c r="Q147" s="1">
        <f t="shared" si="27"/>
        <v>94.595772499455208</v>
      </c>
      <c r="R147" s="1"/>
      <c r="S147" s="1">
        <v>79.3</v>
      </c>
      <c r="T147" s="1">
        <f t="shared" si="24"/>
        <v>94.47036632582153</v>
      </c>
      <c r="U147" s="1">
        <f t="shared" si="28"/>
        <v>91.770078427479419</v>
      </c>
      <c r="V147" s="1">
        <v>53.110000000000007</v>
      </c>
      <c r="W147" s="1">
        <v>97.4</v>
      </c>
      <c r="X147" s="1">
        <f t="shared" si="25"/>
        <v>103.28738069989396</v>
      </c>
      <c r="Y147" s="1">
        <f t="shared" si="29"/>
        <v>98.435843054082696</v>
      </c>
      <c r="Z147" s="1"/>
      <c r="AA147" s="33">
        <v>100.88</v>
      </c>
      <c r="AB147" s="33">
        <f t="shared" si="33"/>
        <v>102.39025628013192</v>
      </c>
      <c r="AC147" s="33">
        <f t="shared" si="38"/>
        <v>116.86204854943753</v>
      </c>
      <c r="AD147" s="1"/>
      <c r="AE147" s="33">
        <v>94.16</v>
      </c>
      <c r="AF147" s="33">
        <f t="shared" si="39"/>
        <v>94.398333333333326</v>
      </c>
      <c r="AG147" s="33"/>
      <c r="AH147" s="33">
        <v>144.11000000000001</v>
      </c>
      <c r="AI147" s="33">
        <f t="shared" si="34"/>
        <v>90.493409175348901</v>
      </c>
      <c r="AJ147" s="33">
        <f t="shared" si="40"/>
        <v>130.89416666666668</v>
      </c>
      <c r="AK147" s="33"/>
      <c r="AL147" s="33">
        <v>83.398590264628083</v>
      </c>
      <c r="AM147" s="33">
        <f t="shared" si="41"/>
        <v>87.28196248189262</v>
      </c>
      <c r="AO147" s="33">
        <f t="shared" si="32"/>
        <v>1.0393022083824857</v>
      </c>
      <c r="AP147" s="33">
        <f t="shared" si="42"/>
        <v>1.1594334419001764</v>
      </c>
      <c r="AR147" s="1">
        <f t="shared" si="31"/>
        <v>1.0474928166644304</v>
      </c>
      <c r="AS147" s="1">
        <f t="shared" si="30"/>
        <v>0.88235826984574872</v>
      </c>
      <c r="AT147" s="1"/>
      <c r="AU147" s="1">
        <f>(AVERAGE(Imp!Q137:Q148)/AVERAGE(Imp!Q125:Q136))/(AVERAGE(T136:T147)/AVERAGE(T124:T135))</f>
        <v>1.2433038553939992</v>
      </c>
      <c r="AV147" s="1">
        <f>AVERAGE(Imp!Q137:Q148)/AVERAGE(T136:T147)</f>
        <v>0.578728937689312</v>
      </c>
    </row>
    <row r="148" spans="1:48" x14ac:dyDescent="0.3">
      <c r="A148" s="5">
        <v>38657</v>
      </c>
      <c r="B148" s="33">
        <v>101.69</v>
      </c>
      <c r="C148" s="33">
        <f t="shared" si="35"/>
        <v>96.533333333333346</v>
      </c>
      <c r="D148" s="33"/>
      <c r="E148" s="33">
        <v>103.44</v>
      </c>
      <c r="F148" s="33">
        <f t="shared" si="36"/>
        <v>98.139166666666668</v>
      </c>
      <c r="G148" s="33"/>
      <c r="H148" s="33">
        <v>91.2</v>
      </c>
      <c r="I148" s="33">
        <f t="shared" si="37"/>
        <v>85.736666666666665</v>
      </c>
      <c r="J148" s="1"/>
      <c r="K148" s="1">
        <v>92.4</v>
      </c>
      <c r="L148" s="1">
        <f t="shared" si="22"/>
        <v>101.30653266331659</v>
      </c>
      <c r="M148" s="1">
        <f t="shared" si="26"/>
        <v>97.195066240292363</v>
      </c>
      <c r="N148" s="1"/>
      <c r="O148" s="1">
        <v>77.599999999999994</v>
      </c>
      <c r="P148" s="1">
        <f t="shared" si="23"/>
        <v>101.46001307474394</v>
      </c>
      <c r="Q148" s="1">
        <f t="shared" si="27"/>
        <v>94.824580518631521</v>
      </c>
      <c r="R148" s="1"/>
      <c r="S148" s="1">
        <v>85.6</v>
      </c>
      <c r="T148" s="1">
        <f t="shared" si="24"/>
        <v>101.97557827856649</v>
      </c>
      <c r="U148" s="1">
        <f t="shared" si="28"/>
        <v>92.296237466494617</v>
      </c>
      <c r="V148" s="1">
        <v>56.014999999999993</v>
      </c>
      <c r="W148" s="1">
        <v>93.2</v>
      </c>
      <c r="X148" s="1">
        <f t="shared" si="25"/>
        <v>98.833510074231185</v>
      </c>
      <c r="Y148" s="1">
        <f t="shared" si="29"/>
        <v>98.400494874513967</v>
      </c>
      <c r="Z148" s="1"/>
      <c r="AA148" s="33">
        <v>97.21</v>
      </c>
      <c r="AB148" s="33">
        <f t="shared" si="33"/>
        <v>98.665313372240533</v>
      </c>
      <c r="AC148" s="33">
        <f t="shared" si="38"/>
        <v>114.16899264146156</v>
      </c>
      <c r="AD148" s="1"/>
      <c r="AE148" s="33">
        <v>95.85</v>
      </c>
      <c r="AF148" s="33">
        <f t="shared" si="39"/>
        <v>94.594999999999985</v>
      </c>
      <c r="AG148" s="33"/>
      <c r="AH148" s="33">
        <v>149.68</v>
      </c>
      <c r="AI148" s="33">
        <f t="shared" si="34"/>
        <v>93.991072690071618</v>
      </c>
      <c r="AJ148" s="33">
        <f t="shared" si="40"/>
        <v>132.66083333333333</v>
      </c>
      <c r="AK148" s="33"/>
      <c r="AL148" s="33">
        <v>81.66343762243433</v>
      </c>
      <c r="AM148" s="33">
        <f t="shared" si="41"/>
        <v>86.375007932124788</v>
      </c>
      <c r="AO148" s="33">
        <f t="shared" si="32"/>
        <v>1.0819112612462143</v>
      </c>
      <c r="AP148" s="33">
        <f t="shared" si="42"/>
        <v>1.1599365566380389</v>
      </c>
      <c r="AR148" s="1">
        <f t="shared" si="31"/>
        <v>1.0344814417776815</v>
      </c>
      <c r="AS148" s="1">
        <f t="shared" si="30"/>
        <v>0.882109246725575</v>
      </c>
      <c r="AT148" s="1"/>
      <c r="AU148" s="1">
        <f>(AVERAGE(Imp!Q138:Q149)/AVERAGE(Imp!Q126:Q137))/(AVERAGE(T137:T148)/AVERAGE(T125:T136))</f>
        <v>1.2559628195533432</v>
      </c>
      <c r="AV148" s="1">
        <f>AVERAGE(Imp!Q138:Q149)/AVERAGE(T137:T148)</f>
        <v>0.60690447993976526</v>
      </c>
    </row>
    <row r="149" spans="1:48" x14ac:dyDescent="0.3">
      <c r="A149" s="5">
        <v>38687</v>
      </c>
      <c r="B149" s="33">
        <v>101.81</v>
      </c>
      <c r="C149" s="33">
        <f t="shared" si="35"/>
        <v>96.766666666666652</v>
      </c>
      <c r="D149" s="33"/>
      <c r="E149" s="33">
        <v>108.54</v>
      </c>
      <c r="F149" s="33">
        <f t="shared" si="36"/>
        <v>97.886666666666656</v>
      </c>
      <c r="G149" s="33"/>
      <c r="H149" s="33">
        <v>89.88</v>
      </c>
      <c r="I149" s="33">
        <f t="shared" si="37"/>
        <v>86.108333333333334</v>
      </c>
      <c r="J149" s="1"/>
      <c r="K149" s="1">
        <v>86.6</v>
      </c>
      <c r="L149" s="1">
        <f t="shared" si="22"/>
        <v>94.94746459570581</v>
      </c>
      <c r="M149" s="1">
        <f t="shared" si="26"/>
        <v>97.368661489264511</v>
      </c>
      <c r="N149" s="1"/>
      <c r="O149" s="1">
        <v>71.7</v>
      </c>
      <c r="P149" s="1">
        <f t="shared" si="23"/>
        <v>93.745914142514707</v>
      </c>
      <c r="Q149" s="1">
        <f t="shared" si="27"/>
        <v>95.173240357376343</v>
      </c>
      <c r="R149" s="1"/>
      <c r="S149" s="1">
        <v>78.3</v>
      </c>
      <c r="T149" s="1">
        <f t="shared" si="24"/>
        <v>93.279062841258835</v>
      </c>
      <c r="U149" s="1">
        <f t="shared" si="28"/>
        <v>93.130149905688484</v>
      </c>
      <c r="V149" s="1">
        <v>57.639166666666661</v>
      </c>
      <c r="W149" s="1">
        <v>87.2</v>
      </c>
      <c r="X149" s="1">
        <f t="shared" si="25"/>
        <v>92.470837751855782</v>
      </c>
      <c r="Y149" s="1">
        <f t="shared" si="29"/>
        <v>98.418168964298332</v>
      </c>
      <c r="Z149" s="1"/>
      <c r="AA149" s="33">
        <v>100.9</v>
      </c>
      <c r="AB149" s="33">
        <f t="shared" si="33"/>
        <v>102.4105556965237</v>
      </c>
      <c r="AC149" s="33">
        <f t="shared" si="38"/>
        <v>111.9715808170515</v>
      </c>
      <c r="AD149" s="1"/>
      <c r="AE149" s="33">
        <v>97.5</v>
      </c>
      <c r="AF149" s="33">
        <f t="shared" si="39"/>
        <v>94.992499999999993</v>
      </c>
      <c r="AG149" s="33"/>
      <c r="AH149" s="33">
        <v>143.78</v>
      </c>
      <c r="AI149" s="33">
        <f t="shared" si="34"/>
        <v>90.286186740903915</v>
      </c>
      <c r="AJ149" s="33">
        <f t="shared" si="40"/>
        <v>134.27083333333334</v>
      </c>
      <c r="AK149" s="33"/>
      <c r="AL149" s="33">
        <v>84.523015826185016</v>
      </c>
      <c r="AM149" s="33">
        <f t="shared" si="41"/>
        <v>86.061653114181127</v>
      </c>
      <c r="AO149" s="33">
        <f t="shared" si="32"/>
        <v>1.1276365042657766</v>
      </c>
      <c r="AP149" s="33">
        <f t="shared" si="42"/>
        <v>1.148335131417253</v>
      </c>
      <c r="AR149" s="1">
        <f t="shared" si="31"/>
        <v>1.0247601083526807</v>
      </c>
      <c r="AS149" s="1">
        <f t="shared" si="30"/>
        <v>0.88435367207782045</v>
      </c>
      <c r="AT149" s="1"/>
      <c r="AU149" s="1">
        <f>(AVERAGE(Imp!Q139:Q150)/AVERAGE(Imp!Q127:Q138))/(AVERAGE(T138:T149)/AVERAGE(T126:T137))</f>
        <v>1.250209060268759</v>
      </c>
      <c r="AV149" s="1">
        <f>AVERAGE(Imp!Q139:Q150)/AVERAGE(T138:T149)</f>
        <v>0.61890984525459247</v>
      </c>
    </row>
    <row r="150" spans="1:48" x14ac:dyDescent="0.3">
      <c r="A150" s="5">
        <v>38718</v>
      </c>
      <c r="B150" s="33">
        <v>87.18</v>
      </c>
      <c r="C150" s="33">
        <f t="shared" si="35"/>
        <v>97.493333333333339</v>
      </c>
      <c r="D150" s="33"/>
      <c r="E150" s="33">
        <v>86.53</v>
      </c>
      <c r="F150" s="33">
        <f t="shared" si="36"/>
        <v>98.312499999999986</v>
      </c>
      <c r="G150" s="33"/>
      <c r="H150" s="33">
        <v>88.46</v>
      </c>
      <c r="I150" s="33">
        <f t="shared" si="37"/>
        <v>86.935000000000002</v>
      </c>
      <c r="J150" s="1"/>
      <c r="K150" s="1">
        <v>83.7</v>
      </c>
      <c r="L150" s="1">
        <f t="shared" si="22"/>
        <v>91.767930561900414</v>
      </c>
      <c r="M150" s="1">
        <f t="shared" si="26"/>
        <v>97.615349474645953</v>
      </c>
      <c r="N150" s="1"/>
      <c r="O150" s="1">
        <v>65.7</v>
      </c>
      <c r="P150" s="1">
        <f t="shared" si="23"/>
        <v>85.901067770756157</v>
      </c>
      <c r="Q150" s="1">
        <f t="shared" si="27"/>
        <v>95.478317716278056</v>
      </c>
      <c r="R150" s="1"/>
      <c r="S150" s="1">
        <v>77.599999999999994</v>
      </c>
      <c r="T150" s="1">
        <f t="shared" si="24"/>
        <v>92.445150402064939</v>
      </c>
      <c r="U150" s="1">
        <f t="shared" si="28"/>
        <v>94.460438796783492</v>
      </c>
      <c r="V150" s="1">
        <v>59.818333333333335</v>
      </c>
      <c r="W150" s="1">
        <v>88</v>
      </c>
      <c r="X150" s="1">
        <f t="shared" si="25"/>
        <v>93.31919406150584</v>
      </c>
      <c r="Y150" s="1">
        <f t="shared" si="29"/>
        <v>98.603746907034292</v>
      </c>
      <c r="Z150" s="1"/>
      <c r="AA150" s="33">
        <v>100.68</v>
      </c>
      <c r="AB150" s="33">
        <f t="shared" si="33"/>
        <v>102.18726211621414</v>
      </c>
      <c r="AC150" s="33">
        <f t="shared" si="38"/>
        <v>109.99746257295101</v>
      </c>
      <c r="AD150" s="1"/>
      <c r="AE150" s="33">
        <v>96.99</v>
      </c>
      <c r="AF150" s="33">
        <f t="shared" si="39"/>
        <v>95.23</v>
      </c>
      <c r="AG150" s="33"/>
      <c r="AH150" s="33">
        <v>141.19999999999999</v>
      </c>
      <c r="AI150" s="33">
        <f t="shared" si="34"/>
        <v>88.666084071606832</v>
      </c>
      <c r="AJ150" s="33">
        <f t="shared" si="40"/>
        <v>136.30916666666664</v>
      </c>
      <c r="AK150" s="33"/>
      <c r="AL150" s="33">
        <v>82.783412316529436</v>
      </c>
      <c r="AM150" s="33">
        <f t="shared" si="41"/>
        <v>85.535436067135421</v>
      </c>
      <c r="AO150" s="33">
        <f t="shared" si="32"/>
        <v>0.9832395432011336</v>
      </c>
      <c r="AP150" s="33">
        <f t="shared" si="42"/>
        <v>1.1410800404077686</v>
      </c>
      <c r="AR150" s="1">
        <f t="shared" si="31"/>
        <v>1.0285826093107995</v>
      </c>
      <c r="AS150" s="1">
        <f t="shared" si="30"/>
        <v>0.89058739704230627</v>
      </c>
      <c r="AT150" s="1"/>
      <c r="AU150" s="1">
        <f>(AVERAGE(Imp!Q140:Q151)/AVERAGE(Imp!Q128:Q139))/(AVERAGE(T139:T150)/AVERAGE(T127:T138))</f>
        <v>1.2645390217955643</v>
      </c>
      <c r="AV150" s="1">
        <f>AVERAGE(Imp!Q140:Q151)/AVERAGE(T139:T150)</f>
        <v>0.63326334384305472</v>
      </c>
    </row>
    <row r="151" spans="1:48" x14ac:dyDescent="0.3">
      <c r="A151" s="5">
        <v>38749</v>
      </c>
      <c r="B151" s="33">
        <v>80.86</v>
      </c>
      <c r="C151" s="33">
        <f t="shared" si="35"/>
        <v>97.44083333333333</v>
      </c>
      <c r="D151" s="33"/>
      <c r="E151" s="33">
        <v>87.65</v>
      </c>
      <c r="F151" s="33">
        <f t="shared" si="36"/>
        <v>98.48</v>
      </c>
      <c r="G151" s="33"/>
      <c r="H151" s="33">
        <v>81.55</v>
      </c>
      <c r="I151" s="33">
        <f t="shared" si="37"/>
        <v>87.586666666666687</v>
      </c>
      <c r="J151" s="1"/>
      <c r="K151" s="1">
        <v>80.2</v>
      </c>
      <c r="L151" s="1">
        <f t="shared" si="22"/>
        <v>87.930561900411149</v>
      </c>
      <c r="M151" s="1">
        <f t="shared" si="26"/>
        <v>97.96253997259025</v>
      </c>
      <c r="N151" s="1"/>
      <c r="O151" s="1">
        <v>65.7</v>
      </c>
      <c r="P151" s="1">
        <f t="shared" si="23"/>
        <v>85.901067770756157</v>
      </c>
      <c r="Q151" s="1">
        <f t="shared" si="27"/>
        <v>96.099368054042273</v>
      </c>
      <c r="R151" s="1"/>
      <c r="S151" s="1">
        <v>77.3</v>
      </c>
      <c r="T151" s="1">
        <f t="shared" si="24"/>
        <v>92.087759356696139</v>
      </c>
      <c r="U151" s="1">
        <f t="shared" si="28"/>
        <v>95.393626526357593</v>
      </c>
      <c r="V151" s="1">
        <v>60.6875</v>
      </c>
      <c r="W151" s="1">
        <v>83.1</v>
      </c>
      <c r="X151" s="1">
        <f t="shared" si="25"/>
        <v>88.123011664899266</v>
      </c>
      <c r="Y151" s="1">
        <f t="shared" si="29"/>
        <v>98.762813715093685</v>
      </c>
      <c r="Z151" s="1"/>
      <c r="AA151" s="33">
        <v>95.44</v>
      </c>
      <c r="AB151" s="33">
        <f t="shared" si="33"/>
        <v>96.868815021568111</v>
      </c>
      <c r="AC151" s="33">
        <f t="shared" si="38"/>
        <v>107.91592658377736</v>
      </c>
      <c r="AD151" s="1"/>
      <c r="AE151" s="33">
        <v>98.72</v>
      </c>
      <c r="AF151" s="33">
        <f t="shared" si="39"/>
        <v>95.645833333333329</v>
      </c>
      <c r="AG151" s="33"/>
      <c r="AH151" s="33">
        <v>135.06</v>
      </c>
      <c r="AI151" s="33">
        <f t="shared" si="34"/>
        <v>84.810490897388249</v>
      </c>
      <c r="AJ151" s="33">
        <f t="shared" si="40"/>
        <v>138.14416666666665</v>
      </c>
      <c r="AK151" s="33"/>
      <c r="AL151" s="33">
        <v>80.42908320753132</v>
      </c>
      <c r="AM151" s="33">
        <f t="shared" si="41"/>
        <v>85.021252189071689</v>
      </c>
      <c r="AO151" s="33">
        <f t="shared" si="32"/>
        <v>0.95341978503381231</v>
      </c>
      <c r="AP151" s="33">
        <f t="shared" si="42"/>
        <v>1.124863381543322</v>
      </c>
      <c r="AR151" s="1">
        <f t="shared" si="31"/>
        <v>1.022336287799571</v>
      </c>
      <c r="AS151" s="1">
        <f t="shared" si="30"/>
        <v>0.89408325561151525</v>
      </c>
      <c r="AT151" s="1"/>
      <c r="AU151" s="1">
        <f>(AVERAGE(Imp!Q141:Q152)/AVERAGE(Imp!Q129:Q140))/(AVERAGE(T140:T151)/AVERAGE(T128:T139))</f>
        <v>1.2840923062964582</v>
      </c>
      <c r="AV151" s="1">
        <f>AVERAGE(Imp!Q141:Q152)/AVERAGE(T140:T151)</f>
        <v>0.63617981839941717</v>
      </c>
    </row>
    <row r="152" spans="1:48" x14ac:dyDescent="0.3">
      <c r="A152" s="5">
        <v>38777</v>
      </c>
      <c r="B152" s="33">
        <v>104.14</v>
      </c>
      <c r="C152" s="33">
        <f t="shared" si="35"/>
        <v>98.134166666666658</v>
      </c>
      <c r="D152" s="33"/>
      <c r="E152" s="33">
        <v>107.9</v>
      </c>
      <c r="F152" s="33">
        <f t="shared" si="36"/>
        <v>99.127500000000012</v>
      </c>
      <c r="G152" s="33"/>
      <c r="H152" s="33">
        <v>102.26</v>
      </c>
      <c r="I152" s="33">
        <f t="shared" si="37"/>
        <v>88.914166666666674</v>
      </c>
      <c r="J152" s="1"/>
      <c r="K152" s="1">
        <v>92.4</v>
      </c>
      <c r="L152" s="1">
        <f t="shared" si="22"/>
        <v>101.30653266331659</v>
      </c>
      <c r="M152" s="1">
        <f t="shared" si="26"/>
        <v>98.364550022841499</v>
      </c>
      <c r="N152" s="1"/>
      <c r="O152" s="1">
        <v>80.5</v>
      </c>
      <c r="P152" s="1">
        <f t="shared" si="23"/>
        <v>105.25168882109392</v>
      </c>
      <c r="Q152" s="1">
        <f t="shared" si="27"/>
        <v>96.720418391806504</v>
      </c>
      <c r="R152" s="1"/>
      <c r="S152" s="1">
        <v>88.9</v>
      </c>
      <c r="T152" s="1">
        <f t="shared" si="24"/>
        <v>105.90687977762337</v>
      </c>
      <c r="U152" s="1">
        <f t="shared" si="28"/>
        <v>96.028988384791035</v>
      </c>
      <c r="V152" s="1">
        <v>63.324166666666677</v>
      </c>
      <c r="W152" s="1">
        <v>95.2</v>
      </c>
      <c r="X152" s="1">
        <f t="shared" si="25"/>
        <v>100.95440084835631</v>
      </c>
      <c r="Y152" s="1">
        <f t="shared" si="29"/>
        <v>98.992576882290564</v>
      </c>
      <c r="Z152" s="1"/>
      <c r="AA152" s="33">
        <v>95.29</v>
      </c>
      <c r="AB152" s="33">
        <f t="shared" si="33"/>
        <v>96.716569398629773</v>
      </c>
      <c r="AC152" s="33">
        <f t="shared" si="38"/>
        <v>105.3776537257887</v>
      </c>
      <c r="AD152" s="1"/>
      <c r="AE152" s="33">
        <v>96.45</v>
      </c>
      <c r="AF152" s="33">
        <f t="shared" si="39"/>
        <v>95.867500000000007</v>
      </c>
      <c r="AG152" s="33"/>
      <c r="AH152" s="33">
        <v>156.91</v>
      </c>
      <c r="AI152" s="33">
        <f t="shared" si="34"/>
        <v>98.531127844729681</v>
      </c>
      <c r="AJ152" s="33">
        <f t="shared" si="40"/>
        <v>140.22166666666666</v>
      </c>
      <c r="AK152" s="33"/>
      <c r="AL152" s="33">
        <v>81.249962689592508</v>
      </c>
      <c r="AM152" s="33">
        <f t="shared" si="41"/>
        <v>84.232146611784685</v>
      </c>
      <c r="AO152" s="33">
        <f t="shared" si="32"/>
        <v>1.056924875193848</v>
      </c>
      <c r="AP152" s="33">
        <f t="shared" si="42"/>
        <v>1.1165921747494163</v>
      </c>
      <c r="AR152" s="1">
        <f t="shared" si="31"/>
        <v>1.035787547927995</v>
      </c>
      <c r="AS152" s="1">
        <f t="shared" si="30"/>
        <v>0.9039249063409498</v>
      </c>
      <c r="AT152" s="1"/>
      <c r="AU152" s="1">
        <f>(AVERAGE(Imp!Q142:Q153)/AVERAGE(Imp!Q130:Q141))/(AVERAGE(T141:T152)/AVERAGE(T129:T140))</f>
        <v>1.2927128423002752</v>
      </c>
      <c r="AV152" s="1">
        <f>AVERAGE(Imp!Q142:Q153)/AVERAGE(T141:T152)</f>
        <v>0.65942761380474868</v>
      </c>
    </row>
    <row r="153" spans="1:48" x14ac:dyDescent="0.3">
      <c r="A153" s="5">
        <v>38808</v>
      </c>
      <c r="B153" s="33">
        <v>88.77</v>
      </c>
      <c r="C153" s="33">
        <f t="shared" si="35"/>
        <v>97.858333333333334</v>
      </c>
      <c r="D153" s="33"/>
      <c r="E153" s="33">
        <v>89.79</v>
      </c>
      <c r="F153" s="33">
        <f t="shared" si="36"/>
        <v>98.992499999999993</v>
      </c>
      <c r="G153" s="33"/>
      <c r="H153" s="33">
        <v>88.91</v>
      </c>
      <c r="I153" s="33">
        <f t="shared" si="37"/>
        <v>90.039166666666674</v>
      </c>
      <c r="J153" s="1"/>
      <c r="K153" s="1">
        <v>85.7</v>
      </c>
      <c r="L153" s="1">
        <f t="shared" si="22"/>
        <v>93.96071265418</v>
      </c>
      <c r="M153" s="1">
        <f t="shared" si="26"/>
        <v>98.245774326176331</v>
      </c>
      <c r="N153" s="1"/>
      <c r="O153" s="1">
        <v>69.3</v>
      </c>
      <c r="P153" s="1">
        <f t="shared" si="23"/>
        <v>90.60797559381129</v>
      </c>
      <c r="Q153" s="1">
        <f t="shared" si="27"/>
        <v>96.589670952277189</v>
      </c>
      <c r="R153" s="1"/>
      <c r="S153" s="1">
        <v>79.8</v>
      </c>
      <c r="T153" s="1">
        <f t="shared" si="24"/>
        <v>95.066018068102863</v>
      </c>
      <c r="U153" s="1">
        <f t="shared" si="28"/>
        <v>96.108408617095222</v>
      </c>
      <c r="V153" s="1">
        <v>66.53749999999998</v>
      </c>
      <c r="W153" s="1">
        <v>90.3</v>
      </c>
      <c r="X153" s="1">
        <f t="shared" si="25"/>
        <v>95.758218451749741</v>
      </c>
      <c r="Y153" s="1">
        <f t="shared" si="29"/>
        <v>98.860021208907767</v>
      </c>
      <c r="Z153" s="1"/>
      <c r="AA153" s="33">
        <v>95.14</v>
      </c>
      <c r="AB153" s="33">
        <f t="shared" si="33"/>
        <v>96.564323775691435</v>
      </c>
      <c r="AC153" s="33">
        <f t="shared" si="38"/>
        <v>103.42214328004735</v>
      </c>
      <c r="AD153" s="1"/>
      <c r="AE153" s="33">
        <v>96.99</v>
      </c>
      <c r="AF153" s="33">
        <f t="shared" si="39"/>
        <v>96.117500000000007</v>
      </c>
      <c r="AG153" s="33"/>
      <c r="AH153" s="33">
        <v>146.99</v>
      </c>
      <c r="AI153" s="33">
        <f t="shared" si="34"/>
        <v>92.301895875959559</v>
      </c>
      <c r="AJ153" s="33">
        <f t="shared" si="40"/>
        <v>141.35749999999999</v>
      </c>
      <c r="AK153" s="33"/>
      <c r="AL153" s="33">
        <v>81.286607924939162</v>
      </c>
      <c r="AM153" s="33">
        <f t="shared" si="41"/>
        <v>83.593414558961143</v>
      </c>
      <c r="AO153" s="33">
        <f t="shared" si="32"/>
        <v>0.9617353918633923</v>
      </c>
      <c r="AP153" s="33">
        <f t="shared" si="42"/>
        <v>1.1051072212352664</v>
      </c>
      <c r="AR153" s="1">
        <f t="shared" si="31"/>
        <v>1.0545236599506711</v>
      </c>
      <c r="AS153" s="1">
        <f t="shared" si="30"/>
        <v>0.91646859403577308</v>
      </c>
      <c r="AT153" s="1"/>
      <c r="AU153" s="1">
        <f>(AVERAGE(Imp!Q143:Q154)/AVERAGE(Imp!Q131:Q142))/(AVERAGE(T142:T153)/AVERAGE(T130:T141))</f>
        <v>1.3531346470650232</v>
      </c>
      <c r="AV153" s="1">
        <f>AVERAGE(Imp!Q143:Q154)/AVERAGE(T142:T153)</f>
        <v>0.69231715473608069</v>
      </c>
    </row>
    <row r="154" spans="1:48" x14ac:dyDescent="0.3">
      <c r="A154" s="5">
        <v>38838</v>
      </c>
      <c r="B154" s="33">
        <v>91.57</v>
      </c>
      <c r="C154" s="33">
        <f t="shared" si="35"/>
        <v>97.46</v>
      </c>
      <c r="D154" s="33"/>
      <c r="E154" s="33">
        <v>94.91</v>
      </c>
      <c r="F154" s="33">
        <f t="shared" si="36"/>
        <v>98.852500000000006</v>
      </c>
      <c r="G154" s="33"/>
      <c r="H154" s="33">
        <v>94.51</v>
      </c>
      <c r="I154" s="33">
        <f t="shared" si="37"/>
        <v>90.401666666666657</v>
      </c>
      <c r="J154" s="1"/>
      <c r="K154" s="1">
        <v>95.4</v>
      </c>
      <c r="L154" s="1">
        <f t="shared" si="22"/>
        <v>104.59570580173596</v>
      </c>
      <c r="M154" s="1">
        <f t="shared" si="26"/>
        <v>98.638647784376417</v>
      </c>
      <c r="N154" s="1"/>
      <c r="O154" s="1">
        <v>79.900000000000006</v>
      </c>
      <c r="P154" s="1">
        <f t="shared" si="23"/>
        <v>104.46720418391807</v>
      </c>
      <c r="Q154" s="1">
        <f t="shared" si="27"/>
        <v>97.047286990629786</v>
      </c>
      <c r="R154" s="1"/>
      <c r="S154" s="1">
        <v>92.2</v>
      </c>
      <c r="T154" s="1">
        <f t="shared" si="24"/>
        <v>109.83818127668026</v>
      </c>
      <c r="U154" s="1">
        <f t="shared" si="28"/>
        <v>97.279857043581856</v>
      </c>
      <c r="V154" s="1">
        <v>70.066666666666649</v>
      </c>
      <c r="W154" s="1">
        <v>99.9</v>
      </c>
      <c r="X154" s="1">
        <f t="shared" si="25"/>
        <v>105.93849416755037</v>
      </c>
      <c r="Y154" s="1">
        <f t="shared" si="29"/>
        <v>99.160480735242132</v>
      </c>
      <c r="Z154" s="1"/>
      <c r="AA154" s="33">
        <v>99.31</v>
      </c>
      <c r="AB154" s="33">
        <f t="shared" si="33"/>
        <v>100.79675209337729</v>
      </c>
      <c r="AC154" s="33">
        <f t="shared" si="38"/>
        <v>102.37926076291973</v>
      </c>
      <c r="AD154" s="1"/>
      <c r="AE154" s="33">
        <v>96.89</v>
      </c>
      <c r="AF154" s="33">
        <f t="shared" si="39"/>
        <v>96.202500000000001</v>
      </c>
      <c r="AG154" s="33"/>
      <c r="AH154" s="33">
        <v>162.97</v>
      </c>
      <c r="AI154" s="33">
        <f t="shared" si="34"/>
        <v>102.33648527726464</v>
      </c>
      <c r="AJ154" s="33">
        <f t="shared" si="40"/>
        <v>144.02833333333334</v>
      </c>
      <c r="AK154" s="33"/>
      <c r="AL154" s="33">
        <v>83.729690849286854</v>
      </c>
      <c r="AM154" s="33">
        <f t="shared" si="41"/>
        <v>83.345010157673599</v>
      </c>
      <c r="AO154" s="33">
        <f t="shared" si="32"/>
        <v>0.89479328659671531</v>
      </c>
      <c r="AP154" s="33">
        <f t="shared" si="42"/>
        <v>1.0820077234490284</v>
      </c>
      <c r="AR154" s="1">
        <f t="shared" si="31"/>
        <v>1.0462420467601092</v>
      </c>
      <c r="AS154" s="1">
        <f t="shared" si="30"/>
        <v>0.91649336945782389</v>
      </c>
      <c r="AT154" s="1"/>
      <c r="AU154" s="1">
        <f>(AVERAGE(Imp!Q144:Q155)/AVERAGE(Imp!Q132:Q143))/(AVERAGE(T143:T154)/AVERAGE(T131:T142))</f>
        <v>1.4078926404359524</v>
      </c>
      <c r="AV154" s="1">
        <f>AVERAGE(Imp!Q144:Q155)/AVERAGE(T143:T154)</f>
        <v>0.72025873388440975</v>
      </c>
    </row>
    <row r="155" spans="1:48" x14ac:dyDescent="0.3">
      <c r="A155" s="5">
        <v>38869</v>
      </c>
      <c r="B155" s="33">
        <v>99.56</v>
      </c>
      <c r="C155" s="33">
        <f t="shared" si="35"/>
        <v>97.381666666666661</v>
      </c>
      <c r="D155" s="33"/>
      <c r="E155" s="33">
        <v>99.71</v>
      </c>
      <c r="F155" s="33">
        <f t="shared" si="36"/>
        <v>98.857500000000002</v>
      </c>
      <c r="G155" s="33"/>
      <c r="H155" s="33">
        <v>94.98</v>
      </c>
      <c r="I155" s="33">
        <f t="shared" si="37"/>
        <v>91.109166666666667</v>
      </c>
      <c r="J155" s="1"/>
      <c r="K155" s="1">
        <v>91.1</v>
      </c>
      <c r="L155" s="1">
        <f t="shared" si="22"/>
        <v>99.881224303334861</v>
      </c>
      <c r="M155" s="1">
        <f t="shared" si="26"/>
        <v>98.611238008222941</v>
      </c>
      <c r="N155" s="1"/>
      <c r="O155" s="1">
        <v>75.8</v>
      </c>
      <c r="P155" s="1">
        <f t="shared" si="23"/>
        <v>99.106559163216389</v>
      </c>
      <c r="Q155" s="1">
        <f t="shared" si="27"/>
        <v>96.7640008716496</v>
      </c>
      <c r="R155" s="1"/>
      <c r="S155" s="1">
        <v>83.8</v>
      </c>
      <c r="T155" s="1">
        <f t="shared" si="24"/>
        <v>99.831232006353645</v>
      </c>
      <c r="U155" s="1">
        <f t="shared" si="28"/>
        <v>97.508190211456395</v>
      </c>
      <c r="V155" s="1">
        <v>73.63666666666667</v>
      </c>
      <c r="W155" s="1">
        <v>95.6</v>
      </c>
      <c r="X155" s="1">
        <f t="shared" si="25"/>
        <v>101.37857900318134</v>
      </c>
      <c r="Y155" s="1">
        <f t="shared" si="29"/>
        <v>99.098621420996821</v>
      </c>
      <c r="Z155" s="1"/>
      <c r="AA155" s="33">
        <v>102.35</v>
      </c>
      <c r="AB155" s="33">
        <f t="shared" si="33"/>
        <v>103.88226338492767</v>
      </c>
      <c r="AC155" s="33">
        <f t="shared" si="38"/>
        <v>101.87177535312526</v>
      </c>
      <c r="AD155" s="1"/>
      <c r="AE155" s="33">
        <v>98.53</v>
      </c>
      <c r="AF155" s="33">
        <f t="shared" si="39"/>
        <v>96.533333333333346</v>
      </c>
      <c r="AG155" s="33"/>
      <c r="AH155" s="33">
        <v>163</v>
      </c>
      <c r="AI155" s="33">
        <f t="shared" si="34"/>
        <v>102.35532368039601</v>
      </c>
      <c r="AJ155" s="33">
        <f t="shared" si="40"/>
        <v>146.38916666666668</v>
      </c>
      <c r="AK155" s="33"/>
      <c r="AL155" s="33">
        <v>86.667345741770745</v>
      </c>
      <c r="AM155" s="33">
        <f t="shared" si="41"/>
        <v>83.457653282694039</v>
      </c>
      <c r="AO155" s="33">
        <f t="shared" si="32"/>
        <v>0.9726900020449899</v>
      </c>
      <c r="AP155" s="33">
        <f t="shared" si="42"/>
        <v>1.0640296722098255</v>
      </c>
      <c r="AR155" s="1">
        <f t="shared" si="31"/>
        <v>1.0581247613184264</v>
      </c>
      <c r="AS155" s="1">
        <f t="shared" si="30"/>
        <v>0.9239227547175638</v>
      </c>
      <c r="AT155" s="1"/>
      <c r="AU155" s="1">
        <f>(AVERAGE(Imp!Q145:Q156)/AVERAGE(Imp!Q133:Q144))/(AVERAGE(T144:T155)/AVERAGE(T132:T143))</f>
        <v>1.4680389185893734</v>
      </c>
      <c r="AV155" s="1">
        <f>AVERAGE(Imp!Q145:Q156)/AVERAGE(T144:T155)</f>
        <v>0.75518442611823777</v>
      </c>
    </row>
    <row r="156" spans="1:48" x14ac:dyDescent="0.3">
      <c r="A156" s="5">
        <v>38899</v>
      </c>
      <c r="B156" s="33">
        <v>116.47</v>
      </c>
      <c r="C156" s="33">
        <f t="shared" si="35"/>
        <v>98.129166666666663</v>
      </c>
      <c r="D156" s="33"/>
      <c r="E156" s="33">
        <v>106.64</v>
      </c>
      <c r="F156" s="33">
        <f t="shared" si="36"/>
        <v>99.428333333333327</v>
      </c>
      <c r="G156" s="33"/>
      <c r="H156" s="33">
        <v>104.3</v>
      </c>
      <c r="I156" s="33">
        <f t="shared" si="37"/>
        <v>92.659999999999982</v>
      </c>
      <c r="J156" s="1"/>
      <c r="K156" s="1">
        <v>93.8</v>
      </c>
      <c r="L156" s="1">
        <f t="shared" si="22"/>
        <v>102.84148012791229</v>
      </c>
      <c r="M156" s="1">
        <f t="shared" si="26"/>
        <v>98.912745545911392</v>
      </c>
      <c r="N156" s="1"/>
      <c r="O156" s="1">
        <v>77</v>
      </c>
      <c r="P156" s="1">
        <f t="shared" si="23"/>
        <v>100.67552843756809</v>
      </c>
      <c r="Q156" s="1">
        <f t="shared" si="27"/>
        <v>97.450424929178482</v>
      </c>
      <c r="R156" s="1"/>
      <c r="S156" s="1">
        <v>80.5</v>
      </c>
      <c r="T156" s="1">
        <f t="shared" si="24"/>
        <v>95.899930507296759</v>
      </c>
      <c r="U156" s="1">
        <f t="shared" si="28"/>
        <v>97.806016082597068</v>
      </c>
      <c r="V156" s="1">
        <v>78.598333333333329</v>
      </c>
      <c r="W156" s="1">
        <v>99.3</v>
      </c>
      <c r="X156" s="1">
        <f t="shared" si="25"/>
        <v>105.30222693531283</v>
      </c>
      <c r="Y156" s="1">
        <f t="shared" si="29"/>
        <v>99.354895722870268</v>
      </c>
      <c r="Z156" s="1"/>
      <c r="AA156" s="33">
        <v>100.12</v>
      </c>
      <c r="AB156" s="33">
        <f t="shared" si="33"/>
        <v>101.61887845724434</v>
      </c>
      <c r="AC156" s="33">
        <f t="shared" si="38"/>
        <v>101.34229890890634</v>
      </c>
      <c r="AD156" s="1"/>
      <c r="AE156" s="33">
        <v>101.59</v>
      </c>
      <c r="AF156" s="33">
        <f t="shared" si="39"/>
        <v>96.935000000000002</v>
      </c>
      <c r="AG156" s="33"/>
      <c r="AH156" s="33">
        <v>158.52000000000001</v>
      </c>
      <c r="AI156" s="33">
        <f t="shared" si="34"/>
        <v>99.542122146112746</v>
      </c>
      <c r="AJ156" s="33">
        <f t="shared" si="40"/>
        <v>148.71666666666667</v>
      </c>
      <c r="AK156" s="33"/>
      <c r="AL156" s="33">
        <v>86.004439518243245</v>
      </c>
      <c r="AM156" s="33">
        <f t="shared" si="41"/>
        <v>83.503741585833723</v>
      </c>
      <c r="AO156" s="33">
        <f t="shared" si="32"/>
        <v>1.1700574338674405</v>
      </c>
      <c r="AP156" s="33">
        <f t="shared" si="42"/>
        <v>1.0522912454046098</v>
      </c>
      <c r="AR156" s="1">
        <f t="shared" si="31"/>
        <v>1.0738643552509068</v>
      </c>
      <c r="AS156" s="1">
        <f t="shared" si="30"/>
        <v>0.93678523923886903</v>
      </c>
      <c r="AT156" s="1"/>
      <c r="AU156" s="1">
        <f>(AVERAGE(Imp!Q146:Q157)/AVERAGE(Imp!Q134:Q145))/(AVERAGE(T145:T156)/AVERAGE(T133:T144))</f>
        <v>1.5488654438506873</v>
      </c>
      <c r="AV156" s="1">
        <f>AVERAGE(Imp!Q146:Q157)/AVERAGE(T145:T156)</f>
        <v>0.80361450636080634</v>
      </c>
    </row>
    <row r="157" spans="1:48" x14ac:dyDescent="0.3">
      <c r="A157" s="5">
        <v>38930</v>
      </c>
      <c r="B157" s="33">
        <v>115.55</v>
      </c>
      <c r="C157" s="33">
        <f t="shared" si="35"/>
        <v>98.633333333333326</v>
      </c>
      <c r="D157" s="33"/>
      <c r="E157" s="33">
        <v>111.06</v>
      </c>
      <c r="F157" s="33">
        <f t="shared" si="36"/>
        <v>99.81</v>
      </c>
      <c r="G157" s="33"/>
      <c r="H157" s="33">
        <v>117.33</v>
      </c>
      <c r="I157" s="33">
        <f t="shared" si="37"/>
        <v>93.635833333333323</v>
      </c>
      <c r="J157" s="1"/>
      <c r="K157" s="1">
        <v>98.6</v>
      </c>
      <c r="L157" s="1">
        <f t="shared" si="22"/>
        <v>108.10415714938328</v>
      </c>
      <c r="M157" s="1">
        <f t="shared" si="26"/>
        <v>99.186843307446338</v>
      </c>
      <c r="N157" s="1"/>
      <c r="O157" s="1">
        <v>84</v>
      </c>
      <c r="P157" s="1">
        <f t="shared" si="23"/>
        <v>109.82784920461974</v>
      </c>
      <c r="Q157" s="1">
        <f t="shared" si="27"/>
        <v>98.082370886903462</v>
      </c>
      <c r="R157" s="1"/>
      <c r="S157" s="1">
        <v>92.3</v>
      </c>
      <c r="T157" s="1">
        <f t="shared" si="24"/>
        <v>109.95731162513653</v>
      </c>
      <c r="U157" s="1">
        <f t="shared" si="28"/>
        <v>98.491015586220612</v>
      </c>
      <c r="V157" s="1">
        <v>83.190833333333345</v>
      </c>
      <c r="W157" s="1">
        <v>102</v>
      </c>
      <c r="X157" s="1">
        <f t="shared" si="25"/>
        <v>108.16542948038176</v>
      </c>
      <c r="Y157" s="1">
        <f t="shared" si="29"/>
        <v>99.593495934959364</v>
      </c>
      <c r="Z157" s="1"/>
      <c r="AA157" s="33">
        <v>99.2</v>
      </c>
      <c r="AB157" s="33">
        <f t="shared" si="33"/>
        <v>100.68510530322251</v>
      </c>
      <c r="AC157" s="33">
        <f t="shared" si="38"/>
        <v>100.69779243846739</v>
      </c>
      <c r="AD157" s="1"/>
      <c r="AE157" s="33">
        <v>101.06</v>
      </c>
      <c r="AF157" s="33">
        <f t="shared" si="39"/>
        <v>97.478333333333339</v>
      </c>
      <c r="AG157" s="33"/>
      <c r="AH157" s="33">
        <v>170.81</v>
      </c>
      <c r="AI157" s="33">
        <f t="shared" si="34"/>
        <v>107.25958796226038</v>
      </c>
      <c r="AJ157" s="33">
        <f t="shared" si="40"/>
        <v>151.27833333333334</v>
      </c>
      <c r="AK157" s="33"/>
      <c r="AL157" s="33">
        <v>85.62565234748665</v>
      </c>
      <c r="AM157" s="33">
        <f t="shared" si="41"/>
        <v>83.462097850191569</v>
      </c>
      <c r="AO157" s="33">
        <f t="shared" si="32"/>
        <v>1.0772929692836095</v>
      </c>
      <c r="AP157" s="33">
        <f t="shared" si="42"/>
        <v>1.0383211998961468</v>
      </c>
      <c r="AR157" s="1">
        <f t="shared" si="31"/>
        <v>1.0655618563299503</v>
      </c>
      <c r="AS157" s="1">
        <f t="shared" si="30"/>
        <v>0.94403481561655589</v>
      </c>
      <c r="AT157" s="1"/>
      <c r="AU157" s="1">
        <f>(AVERAGE(Imp!Q147:Q158)/AVERAGE(Imp!Q135:Q146))/(AVERAGE(T146:T157)/AVERAGE(T134:T145))</f>
        <v>1.5725032318541061</v>
      </c>
      <c r="AV157" s="1">
        <f>AVERAGE(Imp!Q147:Q158)/AVERAGE(T146:T157)</f>
        <v>0.8446540310116587</v>
      </c>
    </row>
    <row r="158" spans="1:48" x14ac:dyDescent="0.3">
      <c r="A158" s="5">
        <v>38961</v>
      </c>
      <c r="B158" s="33">
        <v>105.4</v>
      </c>
      <c r="C158" s="33">
        <f t="shared" si="35"/>
        <v>98.920833333333334</v>
      </c>
      <c r="D158" s="33"/>
      <c r="E158" s="33">
        <v>102.53</v>
      </c>
      <c r="F158" s="33">
        <f t="shared" si="36"/>
        <v>99.694999999999993</v>
      </c>
      <c r="G158" s="33"/>
      <c r="H158" s="33">
        <v>105</v>
      </c>
      <c r="I158" s="33">
        <f t="shared" si="37"/>
        <v>95.177499999999995</v>
      </c>
      <c r="J158" s="1"/>
      <c r="K158" s="1">
        <v>93.2</v>
      </c>
      <c r="L158" s="1">
        <f t="shared" si="22"/>
        <v>102.18364550022842</v>
      </c>
      <c r="M158" s="1">
        <f t="shared" si="26"/>
        <v>99.296482412060314</v>
      </c>
      <c r="N158" s="1"/>
      <c r="O158" s="1">
        <v>77.3</v>
      </c>
      <c r="P158" s="1">
        <f t="shared" si="23"/>
        <v>101.06777075615602</v>
      </c>
      <c r="Q158" s="1">
        <f t="shared" si="27"/>
        <v>98.049684027021144</v>
      </c>
      <c r="R158" s="1"/>
      <c r="S158" s="1">
        <v>80.5</v>
      </c>
      <c r="T158" s="1">
        <f t="shared" si="24"/>
        <v>95.899930507296759</v>
      </c>
      <c r="U158" s="1">
        <f t="shared" si="28"/>
        <v>98.888116747741506</v>
      </c>
      <c r="V158" s="1">
        <v>87.545833333333348</v>
      </c>
      <c r="W158" s="1">
        <v>96</v>
      </c>
      <c r="X158" s="1">
        <f t="shared" si="25"/>
        <v>101.80275715800637</v>
      </c>
      <c r="Y158" s="1">
        <f t="shared" si="29"/>
        <v>99.611170024743743</v>
      </c>
      <c r="Z158" s="1"/>
      <c r="AA158" s="33">
        <v>99.14</v>
      </c>
      <c r="AB158" s="33">
        <f t="shared" si="33"/>
        <v>100.62420705404718</v>
      </c>
      <c r="AC158" s="33">
        <f t="shared" si="38"/>
        <v>100.2841918294849</v>
      </c>
      <c r="AD158" s="1"/>
      <c r="AE158" s="33">
        <v>102.61</v>
      </c>
      <c r="AF158" s="33">
        <f t="shared" si="39"/>
        <v>98.111666666666665</v>
      </c>
      <c r="AG158" s="33"/>
      <c r="AH158" s="33">
        <v>167.3</v>
      </c>
      <c r="AI158" s="33">
        <f t="shared" si="34"/>
        <v>105.05549479589112</v>
      </c>
      <c r="AJ158" s="33">
        <f t="shared" si="40"/>
        <v>153.36083333333332</v>
      </c>
      <c r="AK158" s="33"/>
      <c r="AL158" s="33">
        <v>86.447514332510963</v>
      </c>
      <c r="AM158" s="33">
        <f t="shared" si="41"/>
        <v>83.650729386761526</v>
      </c>
      <c r="AO158" s="33">
        <f t="shared" si="32"/>
        <v>1.0032792687786414</v>
      </c>
      <c r="AP158" s="33">
        <f t="shared" si="42"/>
        <v>1.0268568774798383</v>
      </c>
      <c r="AR158" s="1">
        <f t="shared" si="31"/>
        <v>1.0840967333405049</v>
      </c>
      <c r="AS158" s="1">
        <f t="shared" si="30"/>
        <v>0.9585183451417002</v>
      </c>
      <c r="AT158" s="1"/>
      <c r="AU158" s="1">
        <f>(AVERAGE(Imp!Q148:Q159)/AVERAGE(Imp!Q136:Q147))/(AVERAGE(T147:T158)/AVERAGE(T135:T146))</f>
        <v>1.5846533061310231</v>
      </c>
      <c r="AV158" s="1">
        <f>AVERAGE(Imp!Q148:Q159)/AVERAGE(T147:T158)</f>
        <v>0.8853018564066526</v>
      </c>
    </row>
    <row r="159" spans="1:48" x14ac:dyDescent="0.3">
      <c r="A159" s="5">
        <v>38991</v>
      </c>
      <c r="B159" s="33">
        <v>106.56</v>
      </c>
      <c r="C159" s="33">
        <f t="shared" si="35"/>
        <v>99.963333333333324</v>
      </c>
      <c r="D159" s="33"/>
      <c r="E159" s="33">
        <v>105.95</v>
      </c>
      <c r="F159" s="33">
        <f t="shared" si="36"/>
        <v>100.38749999999999</v>
      </c>
      <c r="G159" s="33"/>
      <c r="H159" s="33">
        <v>114.06</v>
      </c>
      <c r="I159" s="33">
        <f t="shared" si="37"/>
        <v>97.703333333333333</v>
      </c>
      <c r="J159" s="1"/>
      <c r="K159" s="1">
        <v>97.5</v>
      </c>
      <c r="L159" s="1">
        <f t="shared" si="22"/>
        <v>106.89812699862952</v>
      </c>
      <c r="M159" s="1">
        <f t="shared" si="26"/>
        <v>99.643672910004568</v>
      </c>
      <c r="N159" s="1"/>
      <c r="O159" s="1">
        <v>82.1</v>
      </c>
      <c r="P159" s="1">
        <f t="shared" si="23"/>
        <v>107.34364785356287</v>
      </c>
      <c r="Q159" s="1">
        <f t="shared" si="27"/>
        <v>98.779690564393107</v>
      </c>
      <c r="R159" s="1"/>
      <c r="S159" s="1">
        <v>90.7</v>
      </c>
      <c r="T159" s="1">
        <f t="shared" si="24"/>
        <v>108.05122604983622</v>
      </c>
      <c r="U159" s="1">
        <f t="shared" si="28"/>
        <v>100.01985505807608</v>
      </c>
      <c r="V159" s="1">
        <v>91.88666666666667</v>
      </c>
      <c r="W159" s="1">
        <v>98.5</v>
      </c>
      <c r="X159" s="1">
        <f t="shared" si="25"/>
        <v>104.45387062566279</v>
      </c>
      <c r="Y159" s="1">
        <f t="shared" si="29"/>
        <v>99.708377518557825</v>
      </c>
      <c r="Z159" s="1"/>
      <c r="AA159" s="33">
        <v>97.72</v>
      </c>
      <c r="AB159" s="33">
        <f t="shared" si="33"/>
        <v>99.182948490230885</v>
      </c>
      <c r="AC159" s="33">
        <f t="shared" si="38"/>
        <v>100.01691618032646</v>
      </c>
      <c r="AD159" s="1"/>
      <c r="AE159" s="33">
        <v>103.26</v>
      </c>
      <c r="AF159" s="33">
        <f t="shared" si="39"/>
        <v>98.86999999999999</v>
      </c>
      <c r="AG159" s="33"/>
      <c r="AH159" s="33">
        <v>171.87</v>
      </c>
      <c r="AI159" s="33">
        <f t="shared" si="34"/>
        <v>107.92521153956848</v>
      </c>
      <c r="AJ159" s="33">
        <f t="shared" si="40"/>
        <v>155.67416666666665</v>
      </c>
      <c r="AK159" s="33"/>
      <c r="AL159" s="33">
        <v>84.844629198776317</v>
      </c>
      <c r="AM159" s="33">
        <f t="shared" si="41"/>
        <v>83.77123263127389</v>
      </c>
      <c r="AO159" s="33">
        <f t="shared" si="32"/>
        <v>0.98735039273869807</v>
      </c>
      <c r="AP159" s="33">
        <f t="shared" si="42"/>
        <v>1.0225275595095227</v>
      </c>
      <c r="AR159" s="1">
        <f t="shared" si="31"/>
        <v>1.1112574686983343</v>
      </c>
      <c r="AS159" s="1">
        <f t="shared" si="30"/>
        <v>0.98052721743382842</v>
      </c>
      <c r="AT159" s="1"/>
      <c r="AU159" s="1">
        <f>(AVERAGE(Imp!Q149:Q160)/AVERAGE(Imp!Q137:Q148))/(AVERAGE(T148:T159)/AVERAGE(T136:T147))</f>
        <v>1.5874171853943597</v>
      </c>
      <c r="AV159" s="1">
        <f>AVERAGE(Imp!Q149:Q160)/AVERAGE(T148:T159)</f>
        <v>0.91868426137303527</v>
      </c>
    </row>
    <row r="160" spans="1:48" x14ac:dyDescent="0.3">
      <c r="A160" s="5">
        <v>39022</v>
      </c>
      <c r="B160" s="33">
        <v>101.03</v>
      </c>
      <c r="C160" s="33">
        <f t="shared" si="35"/>
        <v>99.908333333333317</v>
      </c>
      <c r="D160" s="33"/>
      <c r="E160" s="33">
        <v>100.12</v>
      </c>
      <c r="F160" s="33">
        <f t="shared" si="36"/>
        <v>100.11083333333333</v>
      </c>
      <c r="G160" s="33"/>
      <c r="H160" s="33">
        <v>113.26</v>
      </c>
      <c r="I160" s="33">
        <f t="shared" si="37"/>
        <v>99.541666666666671</v>
      </c>
      <c r="J160" s="1"/>
      <c r="K160" s="1">
        <v>95.9</v>
      </c>
      <c r="L160" s="1">
        <f t="shared" si="22"/>
        <v>105.14390132480585</v>
      </c>
      <c r="M160" s="1">
        <f t="shared" si="26"/>
        <v>99.963453631795346</v>
      </c>
      <c r="N160" s="1"/>
      <c r="O160" s="1">
        <v>83.6</v>
      </c>
      <c r="P160" s="1">
        <f t="shared" si="23"/>
        <v>109.3048594465025</v>
      </c>
      <c r="Q160" s="1">
        <f t="shared" si="27"/>
        <v>99.433427762039642</v>
      </c>
      <c r="R160" s="1"/>
      <c r="S160" s="1">
        <v>90.9</v>
      </c>
      <c r="T160" s="1">
        <f t="shared" si="24"/>
        <v>108.28948674674876</v>
      </c>
      <c r="U160" s="1">
        <f t="shared" si="28"/>
        <v>100.54601409709124</v>
      </c>
      <c r="V160" s="1">
        <v>95.223333333333343</v>
      </c>
      <c r="W160" s="1">
        <v>95.6</v>
      </c>
      <c r="X160" s="1">
        <f t="shared" si="25"/>
        <v>101.37857900318134</v>
      </c>
      <c r="Y160" s="1">
        <f t="shared" si="29"/>
        <v>99.920466595970311</v>
      </c>
      <c r="Z160" s="1"/>
      <c r="AA160" s="33">
        <v>98.62</v>
      </c>
      <c r="AB160" s="33">
        <f t="shared" si="33"/>
        <v>100.09642222786093</v>
      </c>
      <c r="AC160" s="33">
        <f t="shared" si="38"/>
        <v>100.13617525162817</v>
      </c>
      <c r="AD160" s="1"/>
      <c r="AE160" s="33">
        <v>102.26</v>
      </c>
      <c r="AF160" s="33">
        <f t="shared" si="39"/>
        <v>99.404166666666683</v>
      </c>
      <c r="AG160" s="33"/>
      <c r="AH160" s="33">
        <v>173.48</v>
      </c>
      <c r="AI160" s="33">
        <f t="shared" si="34"/>
        <v>108.93620584095153</v>
      </c>
      <c r="AJ160" s="33">
        <f t="shared" si="40"/>
        <v>157.6575</v>
      </c>
      <c r="AK160" s="33"/>
      <c r="AL160" s="33">
        <v>83.176551324642631</v>
      </c>
      <c r="AM160" s="33">
        <f t="shared" si="41"/>
        <v>83.897325439791231</v>
      </c>
      <c r="AO160" s="33">
        <f t="shared" si="32"/>
        <v>0.9274235248059336</v>
      </c>
      <c r="AP160" s="33">
        <f t="shared" si="42"/>
        <v>1.0096535814728325</v>
      </c>
      <c r="AR160" s="1">
        <f t="shared" si="31"/>
        <v>1.1288631107806175</v>
      </c>
      <c r="AS160" s="1">
        <f t="shared" si="30"/>
        <v>0.9957805883069798</v>
      </c>
      <c r="AT160" s="1"/>
      <c r="AU160" s="1">
        <f>(AVERAGE(Imp!Q150:Q161)/AVERAGE(Imp!Q138:Q149))/(AVERAGE(T149:T160)/AVERAGE(T137:T148))</f>
        <v>1.5604798964224638</v>
      </c>
      <c r="AV160" s="1">
        <f>AVERAGE(Imp!Q150:Q161)/AVERAGE(T149:T160)</f>
        <v>0.94706223999473405</v>
      </c>
    </row>
    <row r="161" spans="1:48" x14ac:dyDescent="0.3">
      <c r="A161" s="5">
        <v>39052</v>
      </c>
      <c r="B161" s="33">
        <v>102.91</v>
      </c>
      <c r="C161" s="33">
        <f t="shared" si="35"/>
        <v>100</v>
      </c>
      <c r="D161" s="33"/>
      <c r="E161" s="33">
        <v>107.21</v>
      </c>
      <c r="F161" s="33">
        <f t="shared" si="36"/>
        <v>100</v>
      </c>
      <c r="G161" s="33"/>
      <c r="H161" s="33">
        <v>95.37</v>
      </c>
      <c r="I161" s="33">
        <f t="shared" si="37"/>
        <v>99.999166666666653</v>
      </c>
      <c r="J161" s="1"/>
      <c r="K161" s="1">
        <v>87</v>
      </c>
      <c r="L161" s="1">
        <f t="shared" si="22"/>
        <v>95.386021014161727</v>
      </c>
      <c r="M161" s="1">
        <f t="shared" si="26"/>
        <v>100</v>
      </c>
      <c r="N161" s="1"/>
      <c r="O161" s="1">
        <v>76.900000000000006</v>
      </c>
      <c r="P161" s="1">
        <f t="shared" si="23"/>
        <v>100.5447809980388</v>
      </c>
      <c r="Q161" s="1">
        <f t="shared" si="27"/>
        <v>100</v>
      </c>
      <c r="R161" s="1"/>
      <c r="S161" s="1">
        <v>72.8</v>
      </c>
      <c r="T161" s="1">
        <f t="shared" si="24"/>
        <v>86.726893676164025</v>
      </c>
      <c r="U161" s="1">
        <f t="shared" si="28"/>
        <v>100.00000000000004</v>
      </c>
      <c r="V161" s="1">
        <v>100</v>
      </c>
      <c r="W161" s="1">
        <v>88.1</v>
      </c>
      <c r="X161" s="1">
        <f t="shared" si="25"/>
        <v>93.425238600212097</v>
      </c>
      <c r="Y161" s="1">
        <f t="shared" si="29"/>
        <v>100.00000000000001</v>
      </c>
      <c r="Z161" s="1"/>
      <c r="AA161" s="33">
        <v>99.29</v>
      </c>
      <c r="AB161" s="33">
        <f t="shared" si="33"/>
        <v>100.77645267698551</v>
      </c>
      <c r="AC161" s="33">
        <f t="shared" si="38"/>
        <v>99.999999999999957</v>
      </c>
      <c r="AD161" s="1"/>
      <c r="AE161" s="33">
        <v>104.65</v>
      </c>
      <c r="AF161" s="33">
        <f t="shared" si="39"/>
        <v>100.00000000000001</v>
      </c>
      <c r="AG161" s="33"/>
      <c r="AH161" s="33">
        <v>162.88</v>
      </c>
      <c r="AI161" s="33">
        <f t="shared" si="34"/>
        <v>102.27997006787056</v>
      </c>
      <c r="AJ161" s="33">
        <f t="shared" si="40"/>
        <v>159.2491666666667</v>
      </c>
      <c r="AK161" s="33"/>
      <c r="AL161" s="33">
        <v>80.593773516911881</v>
      </c>
      <c r="AM161" s="33">
        <f t="shared" si="41"/>
        <v>83.569888580685145</v>
      </c>
      <c r="AO161" s="33">
        <f t="shared" si="32"/>
        <v>1.0061598564382779</v>
      </c>
      <c r="AP161" s="33">
        <f t="shared" si="42"/>
        <v>0.99953052748720772</v>
      </c>
      <c r="AR161" s="1">
        <f t="shared" si="31"/>
        <v>1.1307598964531356</v>
      </c>
      <c r="AS161" s="1">
        <f t="shared" si="30"/>
        <v>0.9999916666666665</v>
      </c>
      <c r="AT161" s="1"/>
      <c r="AU161" s="1">
        <f>(AVERAGE(Imp!Q151:Q162)/AVERAGE(Imp!Q139:Q150))/(AVERAGE(T150:T161)/AVERAGE(T138:T149))</f>
        <v>1.6157442116446592</v>
      </c>
      <c r="AV161" s="1">
        <f>AVERAGE(Imp!Q151:Q162)/AVERAGE(T150:T161)</f>
        <v>0.99999999999999956</v>
      </c>
    </row>
    <row r="162" spans="1:48" x14ac:dyDescent="0.3">
      <c r="A162" s="5">
        <v>39083</v>
      </c>
      <c r="B162" s="33">
        <v>92.92</v>
      </c>
      <c r="C162" s="33">
        <f t="shared" si="35"/>
        <v>100.47833333333334</v>
      </c>
      <c r="D162" s="33"/>
      <c r="E162" s="33">
        <v>89.62</v>
      </c>
      <c r="F162" s="33">
        <f t="shared" si="36"/>
        <v>100.25750000000001</v>
      </c>
      <c r="G162" s="33"/>
      <c r="H162" s="33">
        <v>110.56</v>
      </c>
      <c r="I162" s="33">
        <f t="shared" si="37"/>
        <v>101.84083333333335</v>
      </c>
      <c r="J162" s="1"/>
      <c r="K162" s="1">
        <v>87</v>
      </c>
      <c r="L162" s="1">
        <f t="shared" si="22"/>
        <v>95.386021014161727</v>
      </c>
      <c r="M162" s="1">
        <f t="shared" si="26"/>
        <v>100.30150753768845</v>
      </c>
      <c r="N162" s="1"/>
      <c r="O162" s="1">
        <v>77.3</v>
      </c>
      <c r="P162" s="1">
        <f t="shared" si="23"/>
        <v>101.06777075615602</v>
      </c>
      <c r="Q162" s="1">
        <f t="shared" si="27"/>
        <v>101.26389191545</v>
      </c>
      <c r="R162" s="1"/>
      <c r="S162" s="1">
        <v>81.5</v>
      </c>
      <c r="T162" s="1">
        <f t="shared" si="24"/>
        <v>97.091233991859454</v>
      </c>
      <c r="U162" s="1">
        <f t="shared" si="28"/>
        <v>100.38717363248291</v>
      </c>
      <c r="V162" s="1">
        <v>101.2625</v>
      </c>
      <c r="W162" s="1">
        <v>90.5</v>
      </c>
      <c r="X162" s="1">
        <f t="shared" si="25"/>
        <v>95.970307529162255</v>
      </c>
      <c r="Y162" s="1">
        <f t="shared" si="29"/>
        <v>100.22092612230472</v>
      </c>
      <c r="Z162" s="1"/>
      <c r="AA162" s="33">
        <v>97.85</v>
      </c>
      <c r="AB162" s="33">
        <f t="shared" si="33"/>
        <v>99.314894696777444</v>
      </c>
      <c r="AC162" s="33">
        <f t="shared" si="38"/>
        <v>99.760636048380249</v>
      </c>
      <c r="AD162" s="1"/>
      <c r="AE162" s="33">
        <v>102.17</v>
      </c>
      <c r="AF162" s="33">
        <f t="shared" si="39"/>
        <v>100.43166666666667</v>
      </c>
      <c r="AG162" s="33"/>
      <c r="AH162" s="33">
        <v>165.61</v>
      </c>
      <c r="AI162" s="33">
        <f t="shared" si="34"/>
        <v>103.99426475282444</v>
      </c>
      <c r="AJ162" s="33">
        <f t="shared" si="40"/>
        <v>161.28333333333333</v>
      </c>
      <c r="AK162" s="33"/>
      <c r="AL162" s="33">
        <v>81.683319804152347</v>
      </c>
      <c r="AM162" s="33">
        <f t="shared" si="41"/>
        <v>83.478214204653725</v>
      </c>
      <c r="AO162" s="33">
        <f t="shared" si="32"/>
        <v>0.89351081255157716</v>
      </c>
      <c r="AP162" s="33">
        <f t="shared" si="42"/>
        <v>0.99205313326641142</v>
      </c>
      <c r="AR162" s="1">
        <f t="shared" si="31"/>
        <v>1.1400868561692772</v>
      </c>
      <c r="AS162" s="1">
        <f t="shared" si="30"/>
        <v>1.0153469856379427</v>
      </c>
      <c r="AT162" s="1"/>
      <c r="AU162" s="1">
        <f>(AVERAGE(Imp!Q152:Q163)/AVERAGE(Imp!Q140:Q151))/(AVERAGE(T151:T162)/AVERAGE(T139:T150))</f>
        <v>1.5928910363467761</v>
      </c>
      <c r="AV162" s="1">
        <f>AVERAGE(Imp!Q152:Q163)/AVERAGE(T151:T162)</f>
        <v>1.0087195040545882</v>
      </c>
    </row>
    <row r="163" spans="1:48" x14ac:dyDescent="0.3">
      <c r="A163" s="5">
        <v>39114</v>
      </c>
      <c r="B163" s="33">
        <v>86.15</v>
      </c>
      <c r="C163" s="33">
        <f t="shared" si="35"/>
        <v>100.91916666666668</v>
      </c>
      <c r="D163" s="33"/>
      <c r="E163" s="33">
        <v>85.68</v>
      </c>
      <c r="F163" s="33">
        <f t="shared" si="36"/>
        <v>100.09333333333335</v>
      </c>
      <c r="G163" s="33"/>
      <c r="H163" s="33">
        <v>94.59</v>
      </c>
      <c r="I163" s="33">
        <f t="shared" si="37"/>
        <v>102.92749999999999</v>
      </c>
      <c r="J163" s="1"/>
      <c r="K163" s="1">
        <v>82.6</v>
      </c>
      <c r="L163" s="1">
        <f t="shared" si="22"/>
        <v>90.561900411146652</v>
      </c>
      <c r="M163" s="1">
        <f t="shared" si="26"/>
        <v>100.52078574691639</v>
      </c>
      <c r="N163" s="1"/>
      <c r="O163" s="1">
        <v>74.8</v>
      </c>
      <c r="P163" s="1">
        <f t="shared" si="23"/>
        <v>97.79908476792329</v>
      </c>
      <c r="Q163" s="1">
        <f t="shared" si="27"/>
        <v>102.25539333188057</v>
      </c>
      <c r="R163" s="1"/>
      <c r="S163" s="1">
        <v>75.900000000000006</v>
      </c>
      <c r="T163" s="1">
        <f t="shared" si="24"/>
        <v>90.419934478308377</v>
      </c>
      <c r="U163" s="1">
        <f t="shared" si="28"/>
        <v>100.24818822595059</v>
      </c>
      <c r="V163" s="1">
        <v>103.97333333333334</v>
      </c>
      <c r="W163" s="1">
        <v>85.6</v>
      </c>
      <c r="X163" s="1">
        <f t="shared" si="25"/>
        <v>90.774125132555682</v>
      </c>
      <c r="Y163" s="1">
        <f t="shared" si="29"/>
        <v>100.44185224460939</v>
      </c>
      <c r="Z163" s="1"/>
      <c r="AA163" s="33">
        <v>95.85</v>
      </c>
      <c r="AB163" s="33">
        <f t="shared" si="33"/>
        <v>97.28495305759958</v>
      </c>
      <c r="AC163" s="33">
        <f t="shared" si="38"/>
        <v>99.795314218049541</v>
      </c>
      <c r="AD163" s="1"/>
      <c r="AE163" s="33">
        <v>101.83</v>
      </c>
      <c r="AF163" s="33">
        <f t="shared" si="39"/>
        <v>100.69083333333333</v>
      </c>
      <c r="AG163" s="33"/>
      <c r="AH163" s="33">
        <v>156.62</v>
      </c>
      <c r="AI163" s="33">
        <f t="shared" si="34"/>
        <v>98.34902328112652</v>
      </c>
      <c r="AJ163" s="33">
        <f t="shared" si="40"/>
        <v>163.08000000000001</v>
      </c>
      <c r="AK163" s="33"/>
      <c r="AL163" s="33">
        <v>79.609819588930307</v>
      </c>
      <c r="AM163" s="33">
        <f t="shared" si="41"/>
        <v>83.40994223643699</v>
      </c>
      <c r="AO163" s="33">
        <f t="shared" si="32"/>
        <v>0.87596192748903945</v>
      </c>
      <c r="AP163" s="33">
        <f t="shared" si="42"/>
        <v>0.98559831180434687</v>
      </c>
      <c r="AR163" s="1">
        <f t="shared" si="31"/>
        <v>1.1452428475964003</v>
      </c>
      <c r="AS163" s="1">
        <f t="shared" si="30"/>
        <v>1.0239424536447919</v>
      </c>
      <c r="AT163" s="1"/>
      <c r="AU163" s="1">
        <f>(AVERAGE(Imp!Q153:Q164)/AVERAGE(Imp!Q141:Q152))/(AVERAGE(T152:T163)/AVERAGE(T140:T151))</f>
        <v>1.6302925623432072</v>
      </c>
      <c r="AV163" s="1">
        <f>AVERAGE(Imp!Q153:Q164)/AVERAGE(T152:T163)</f>
        <v>1.0371592262494223</v>
      </c>
    </row>
    <row r="164" spans="1:48" x14ac:dyDescent="0.3">
      <c r="A164" s="5">
        <v>39142</v>
      </c>
      <c r="B164" s="33">
        <v>107.21</v>
      </c>
      <c r="C164" s="33">
        <f t="shared" si="35"/>
        <v>101.17500000000001</v>
      </c>
      <c r="D164" s="33"/>
      <c r="E164" s="33">
        <v>111.86</v>
      </c>
      <c r="F164" s="33">
        <f t="shared" si="36"/>
        <v>100.42333333333333</v>
      </c>
      <c r="G164" s="33"/>
      <c r="H164" s="33">
        <v>125.05</v>
      </c>
      <c r="I164" s="33">
        <f t="shared" si="37"/>
        <v>104.82666666666665</v>
      </c>
      <c r="J164" s="1"/>
      <c r="K164" s="1">
        <v>96.4</v>
      </c>
      <c r="L164" s="1">
        <f t="shared" si="22"/>
        <v>105.69209684787575</v>
      </c>
      <c r="M164" s="1">
        <f t="shared" si="26"/>
        <v>100.88624942896301</v>
      </c>
      <c r="N164" s="1"/>
      <c r="O164" s="1">
        <v>90.7</v>
      </c>
      <c r="P164" s="1">
        <f t="shared" si="23"/>
        <v>118.58792765308345</v>
      </c>
      <c r="Q164" s="1">
        <f t="shared" si="27"/>
        <v>103.3667465678797</v>
      </c>
      <c r="R164" s="1"/>
      <c r="S164" s="1">
        <v>96.9</v>
      </c>
      <c r="T164" s="1">
        <f t="shared" si="24"/>
        <v>115.43730765412491</v>
      </c>
      <c r="U164" s="1">
        <f t="shared" si="28"/>
        <v>101.04239054899239</v>
      </c>
      <c r="V164" s="1">
        <v>108.58916666666669</v>
      </c>
      <c r="W164" s="1">
        <v>99.3</v>
      </c>
      <c r="X164" s="1">
        <f t="shared" si="25"/>
        <v>105.30222693531283</v>
      </c>
      <c r="Y164" s="1">
        <f t="shared" si="29"/>
        <v>100.80417108518911</v>
      </c>
      <c r="Z164" s="1"/>
      <c r="AA164" s="33">
        <v>96.14</v>
      </c>
      <c r="AB164" s="33">
        <f t="shared" si="33"/>
        <v>97.579294595280359</v>
      </c>
      <c r="AC164" s="33">
        <f t="shared" si="38"/>
        <v>99.867207984437073</v>
      </c>
      <c r="AD164" s="1"/>
      <c r="AE164" s="33">
        <v>103.86</v>
      </c>
      <c r="AF164" s="33">
        <f t="shared" si="39"/>
        <v>101.30833333333332</v>
      </c>
      <c r="AG164" s="33"/>
      <c r="AH164" s="33">
        <v>181.03</v>
      </c>
      <c r="AI164" s="33">
        <f t="shared" si="34"/>
        <v>113.67720396234411</v>
      </c>
      <c r="AJ164" s="33">
        <f t="shared" si="40"/>
        <v>165.09</v>
      </c>
      <c r="AK164" s="33"/>
      <c r="AL164" s="33">
        <v>81.694042964867094</v>
      </c>
      <c r="AM164" s="33">
        <f t="shared" si="41"/>
        <v>83.446948926043191</v>
      </c>
      <c r="AO164" s="33">
        <f t="shared" si="32"/>
        <v>0.94310905144635337</v>
      </c>
      <c r="AP164" s="33">
        <f t="shared" si="42"/>
        <v>0.97611365982538889</v>
      </c>
      <c r="AR164" s="1">
        <f t="shared" si="31"/>
        <v>1.1494959521538117</v>
      </c>
      <c r="AS164" s="1">
        <f t="shared" si="30"/>
        <v>1.0390580208899352</v>
      </c>
      <c r="AT164" s="1"/>
      <c r="AU164" s="1">
        <f>(AVERAGE(Imp!Q154:Q165)/AVERAGE(Imp!Q142:Q153))/(AVERAGE(T153:T164)/AVERAGE(T141:T152))</f>
        <v>1.6297303683287188</v>
      </c>
      <c r="AV164" s="1">
        <f>AVERAGE(Imp!Q154:Q165)/AVERAGE(T153:T164)</f>
        <v>1.0746892079321411</v>
      </c>
    </row>
    <row r="165" spans="1:48" x14ac:dyDescent="0.3">
      <c r="A165" s="5">
        <v>39173</v>
      </c>
      <c r="B165" s="33">
        <v>102.5</v>
      </c>
      <c r="C165" s="33">
        <f t="shared" si="35"/>
        <v>102.31916666666666</v>
      </c>
      <c r="D165" s="33"/>
      <c r="E165" s="33">
        <v>98.06</v>
      </c>
      <c r="F165" s="33">
        <f t="shared" si="36"/>
        <v>101.1125</v>
      </c>
      <c r="G165" s="33"/>
      <c r="H165" s="33">
        <v>103.41</v>
      </c>
      <c r="I165" s="33">
        <f t="shared" si="37"/>
        <v>106.03500000000001</v>
      </c>
      <c r="J165" s="1"/>
      <c r="K165" s="1">
        <v>90.6</v>
      </c>
      <c r="L165" s="1">
        <f t="shared" si="22"/>
        <v>99.333028780264968</v>
      </c>
      <c r="M165" s="1">
        <f t="shared" si="26"/>
        <v>101.33394243947009</v>
      </c>
      <c r="N165" s="1"/>
      <c r="O165" s="1">
        <v>81.2</v>
      </c>
      <c r="P165" s="1">
        <f t="shared" si="23"/>
        <v>106.16692089779909</v>
      </c>
      <c r="Q165" s="1">
        <f t="shared" si="27"/>
        <v>104.66332534321204</v>
      </c>
      <c r="R165" s="1"/>
      <c r="S165" s="1">
        <v>87.2</v>
      </c>
      <c r="T165" s="1">
        <f t="shared" si="24"/>
        <v>103.8816638538668</v>
      </c>
      <c r="U165" s="1">
        <f t="shared" si="28"/>
        <v>101.77702769780603</v>
      </c>
      <c r="V165" s="1">
        <v>111.26666666666665</v>
      </c>
      <c r="W165" s="1">
        <v>94.7</v>
      </c>
      <c r="X165" s="1">
        <f t="shared" si="25"/>
        <v>100.42417815482503</v>
      </c>
      <c r="Y165" s="1">
        <f t="shared" si="29"/>
        <v>101.1930010604454</v>
      </c>
      <c r="Z165" s="1"/>
      <c r="AA165" s="33">
        <v>94.59</v>
      </c>
      <c r="AB165" s="33">
        <f t="shared" si="33"/>
        <v>96.00608982491751</v>
      </c>
      <c r="AC165" s="33">
        <f t="shared" si="38"/>
        <v>99.820688488539261</v>
      </c>
      <c r="AD165" s="1"/>
      <c r="AE165" s="33">
        <v>100.54</v>
      </c>
      <c r="AF165" s="33">
        <f t="shared" si="39"/>
        <v>101.60416666666667</v>
      </c>
      <c r="AG165" s="33"/>
      <c r="AH165" s="33">
        <v>173.75</v>
      </c>
      <c r="AI165" s="33">
        <f t="shared" si="34"/>
        <v>109.10575146913378</v>
      </c>
      <c r="AJ165" s="33">
        <f t="shared" si="40"/>
        <v>167.32</v>
      </c>
      <c r="AK165" s="33"/>
      <c r="AL165" s="33">
        <v>80.280176424974186</v>
      </c>
      <c r="AM165" s="33">
        <f t="shared" si="41"/>
        <v>83.36307963437946</v>
      </c>
      <c r="AO165" s="33">
        <f t="shared" si="32"/>
        <v>0.93945551558753015</v>
      </c>
      <c r="AP165" s="33">
        <f t="shared" si="42"/>
        <v>0.97425700346906707</v>
      </c>
      <c r="AR165" s="1">
        <f t="shared" si="31"/>
        <v>1.141764969746796</v>
      </c>
      <c r="AS165" s="1">
        <f t="shared" si="30"/>
        <v>1.046391736543143</v>
      </c>
      <c r="AT165" s="1"/>
      <c r="AU165" s="1">
        <f>(AVERAGE(Imp!Q155:Q166)/AVERAGE(Imp!Q143:Q154))/(AVERAGE(T154:T165)/AVERAGE(T142:T153))</f>
        <v>1.5791021362180291</v>
      </c>
      <c r="AV165" s="1">
        <f>AVERAGE(Imp!Q155:Q166)/AVERAGE(T154:T165)</f>
        <v>1.0932394979841329</v>
      </c>
    </row>
    <row r="166" spans="1:48" x14ac:dyDescent="0.3">
      <c r="A166" s="5">
        <v>39203</v>
      </c>
      <c r="B166" s="33">
        <v>110.52</v>
      </c>
      <c r="C166" s="33">
        <f t="shared" si="35"/>
        <v>103.89833333333331</v>
      </c>
      <c r="D166" s="33"/>
      <c r="E166" s="33">
        <v>107.19</v>
      </c>
      <c r="F166" s="33">
        <f t="shared" si="36"/>
        <v>102.13583333333334</v>
      </c>
      <c r="G166" s="33"/>
      <c r="H166" s="33">
        <v>120.28</v>
      </c>
      <c r="I166" s="33">
        <f t="shared" si="37"/>
        <v>108.18250000000002</v>
      </c>
      <c r="J166" s="1"/>
      <c r="K166" s="1">
        <v>99.9</v>
      </c>
      <c r="L166" s="1">
        <f t="shared" si="22"/>
        <v>109.52946550936501</v>
      </c>
      <c r="M166" s="1">
        <f t="shared" si="26"/>
        <v>101.74508908177252</v>
      </c>
      <c r="N166" s="1"/>
      <c r="O166" s="1">
        <v>95.1</v>
      </c>
      <c r="P166" s="1">
        <f t="shared" si="23"/>
        <v>124.34081499237307</v>
      </c>
      <c r="Q166" s="1">
        <f t="shared" si="27"/>
        <v>106.31945957724996</v>
      </c>
      <c r="R166" s="1"/>
      <c r="S166" s="1">
        <v>99.6</v>
      </c>
      <c r="T166" s="1">
        <f t="shared" si="24"/>
        <v>118.65382706244418</v>
      </c>
      <c r="U166" s="1">
        <f t="shared" si="28"/>
        <v>102.51166484661969</v>
      </c>
      <c r="V166" s="1">
        <v>114.63416666666667</v>
      </c>
      <c r="W166" s="1">
        <v>102.5</v>
      </c>
      <c r="X166" s="1">
        <f t="shared" si="25"/>
        <v>108.69565217391305</v>
      </c>
      <c r="Y166" s="1">
        <f t="shared" si="29"/>
        <v>101.42276422764229</v>
      </c>
      <c r="Z166" s="1"/>
      <c r="AA166" s="33">
        <v>92.5</v>
      </c>
      <c r="AB166" s="33">
        <f t="shared" si="33"/>
        <v>93.884800811976632</v>
      </c>
      <c r="AC166" s="33">
        <f t="shared" si="38"/>
        <v>99.244692548422549</v>
      </c>
      <c r="AD166" s="1"/>
      <c r="AE166" s="33">
        <v>100.44</v>
      </c>
      <c r="AF166" s="33">
        <f t="shared" si="39"/>
        <v>101.90000000000002</v>
      </c>
      <c r="AG166" s="33"/>
      <c r="AH166" s="33">
        <v>183.44</v>
      </c>
      <c r="AI166" s="33">
        <f t="shared" si="34"/>
        <v>115.19055568056346</v>
      </c>
      <c r="AJ166" s="33">
        <f t="shared" si="40"/>
        <v>169.02583333333334</v>
      </c>
      <c r="AK166" s="33"/>
      <c r="AL166" s="33">
        <v>79.183163672039797</v>
      </c>
      <c r="AM166" s="33">
        <f t="shared" si="41"/>
        <v>82.984202369608838</v>
      </c>
      <c r="AO166" s="33">
        <f t="shared" si="32"/>
        <v>0.95945365787178383</v>
      </c>
      <c r="AP166" s="33">
        <f t="shared" si="42"/>
        <v>0.9796453677419894</v>
      </c>
      <c r="AR166" s="1">
        <f t="shared" si="31"/>
        <v>1.1601502279259421</v>
      </c>
      <c r="AS166" s="1">
        <f t="shared" si="30"/>
        <v>1.0632699914691091</v>
      </c>
      <c r="AT166" s="1"/>
      <c r="AU166" s="1">
        <f>(AVERAGE(Imp!Q156:Q167)/AVERAGE(Imp!Q144:Q155))/(AVERAGE(T155:T166)/AVERAGE(T143:T154))</f>
        <v>1.5525738183090434</v>
      </c>
      <c r="AV166" s="1">
        <f>AVERAGE(Imp!Q156:Q167)/AVERAGE(T155:T166)</f>
        <v>1.1182548526373555</v>
      </c>
    </row>
    <row r="167" spans="1:48" x14ac:dyDescent="0.3">
      <c r="A167" s="5">
        <v>39234</v>
      </c>
      <c r="B167" s="33">
        <v>105.31</v>
      </c>
      <c r="C167" s="33">
        <f t="shared" si="35"/>
        <v>104.37749999999998</v>
      </c>
      <c r="D167" s="33"/>
      <c r="E167" s="33">
        <v>105.16</v>
      </c>
      <c r="F167" s="33">
        <f t="shared" si="36"/>
        <v>102.59000000000002</v>
      </c>
      <c r="G167" s="33"/>
      <c r="H167" s="33">
        <v>113.41</v>
      </c>
      <c r="I167" s="33">
        <f t="shared" si="37"/>
        <v>109.71833333333335</v>
      </c>
      <c r="J167" s="1"/>
      <c r="K167" s="1">
        <v>96.9</v>
      </c>
      <c r="L167" s="1">
        <f t="shared" ref="L167:L230" si="43">100*K167/AVERAGE($K$150:$K$161)</f>
        <v>106.24029237094564</v>
      </c>
      <c r="M167" s="1">
        <f t="shared" si="26"/>
        <v>102.27501142074006</v>
      </c>
      <c r="N167" s="1"/>
      <c r="O167" s="1">
        <v>88.5</v>
      </c>
      <c r="P167" s="1">
        <f t="shared" ref="P167:P230" si="44">100*O167/AVERAGE($O$150:$O$161)</f>
        <v>115.71148398343865</v>
      </c>
      <c r="Q167" s="1">
        <f t="shared" si="27"/>
        <v>107.70320331226849</v>
      </c>
      <c r="R167" s="1"/>
      <c r="S167" s="1">
        <v>91.1</v>
      </c>
      <c r="T167" s="1">
        <f t="shared" ref="T167:T230" si="45">100*S167/AVERAGE($S$150:$S$161)</f>
        <v>108.5277474436613</v>
      </c>
      <c r="U167" s="1">
        <f t="shared" si="28"/>
        <v>103.23637446639533</v>
      </c>
      <c r="V167" s="1">
        <v>118.8925</v>
      </c>
      <c r="W167" s="1">
        <v>100.2</v>
      </c>
      <c r="X167" s="1">
        <f t="shared" ref="X167:X230" si="46">100*W167/AVERAGE($W$150:$W$161)</f>
        <v>106.25662778366915</v>
      </c>
      <c r="Y167" s="1">
        <f t="shared" si="29"/>
        <v>101.82926829268293</v>
      </c>
      <c r="Z167" s="1"/>
      <c r="AA167" s="33">
        <v>90.12</v>
      </c>
      <c r="AB167" s="33">
        <f t="shared" si="33"/>
        <v>91.469170261354961</v>
      </c>
      <c r="AC167" s="33">
        <f t="shared" si="38"/>
        <v>98.210268121458128</v>
      </c>
      <c r="AD167" s="1"/>
      <c r="AE167" s="33">
        <v>100.61</v>
      </c>
      <c r="AF167" s="33">
        <f t="shared" si="39"/>
        <v>102.07333333333332</v>
      </c>
      <c r="AG167" s="33"/>
      <c r="AH167" s="33">
        <v>182.74</v>
      </c>
      <c r="AI167" s="33">
        <f t="shared" si="34"/>
        <v>114.75099294083169</v>
      </c>
      <c r="AJ167" s="33">
        <f t="shared" si="40"/>
        <v>170.67083333333335</v>
      </c>
      <c r="AK167" s="33"/>
      <c r="AL167" s="33">
        <v>78.066787960782875</v>
      </c>
      <c r="AM167" s="33">
        <f t="shared" si="41"/>
        <v>82.267489221193202</v>
      </c>
      <c r="AO167" s="33">
        <f t="shared" si="32"/>
        <v>0.91772626363503718</v>
      </c>
      <c r="AP167" s="33">
        <f t="shared" si="42"/>
        <v>0.9750650562078268</v>
      </c>
      <c r="AR167" s="1">
        <f t="shared" si="31"/>
        <v>1.1611117019327484</v>
      </c>
      <c r="AS167" s="1">
        <f t="shared" si="30"/>
        <v>1.0727775221845037</v>
      </c>
      <c r="AT167" s="1"/>
      <c r="AU167" s="1">
        <f>(AVERAGE(Imp!Q157:Q168)/AVERAGE(Imp!Q145:Q156))/(AVERAGE(T156:T167)/AVERAGE(T144:T155))</f>
        <v>1.5249959485132243</v>
      </c>
      <c r="AV167" s="1">
        <f>AVERAGE(Imp!Q157:Q168)/AVERAGE(T156:T167)</f>
        <v>1.1516531902105969</v>
      </c>
    </row>
    <row r="168" spans="1:48" x14ac:dyDescent="0.3">
      <c r="A168" s="5">
        <v>39264</v>
      </c>
      <c r="B168" s="33">
        <v>111.2</v>
      </c>
      <c r="C168" s="33">
        <f t="shared" si="35"/>
        <v>103.93833333333333</v>
      </c>
      <c r="D168" s="33"/>
      <c r="E168" s="33">
        <v>104.27</v>
      </c>
      <c r="F168" s="33">
        <f t="shared" si="36"/>
        <v>102.39250000000003</v>
      </c>
      <c r="G168" s="33"/>
      <c r="H168" s="33">
        <v>128.97</v>
      </c>
      <c r="I168" s="33">
        <f t="shared" si="37"/>
        <v>111.77416666666666</v>
      </c>
      <c r="J168" s="1"/>
      <c r="K168" s="1">
        <v>99.8</v>
      </c>
      <c r="L168" s="1">
        <f t="shared" si="43"/>
        <v>109.41982640475103</v>
      </c>
      <c r="M168" s="1">
        <f t="shared" si="26"/>
        <v>102.82320694380996</v>
      </c>
      <c r="N168" s="1"/>
      <c r="O168" s="1">
        <v>92</v>
      </c>
      <c r="P168" s="1">
        <f t="shared" si="44"/>
        <v>120.28764436696449</v>
      </c>
      <c r="Q168" s="1">
        <f t="shared" si="27"/>
        <v>109.33754630638485</v>
      </c>
      <c r="R168" s="1"/>
      <c r="S168" s="1">
        <v>93.7</v>
      </c>
      <c r="T168" s="1">
        <f t="shared" si="45"/>
        <v>111.6251365035243</v>
      </c>
      <c r="U168" s="1">
        <f t="shared" si="28"/>
        <v>104.54680829941431</v>
      </c>
      <c r="V168" s="1">
        <v>121.2475</v>
      </c>
      <c r="W168" s="1">
        <v>103.6</v>
      </c>
      <c r="X168" s="1">
        <f t="shared" si="46"/>
        <v>109.86214209968188</v>
      </c>
      <c r="Y168" s="1">
        <f t="shared" si="29"/>
        <v>102.20926122304702</v>
      </c>
      <c r="Z168" s="1"/>
      <c r="AA168" s="33">
        <v>88.84</v>
      </c>
      <c r="AB168" s="33">
        <f t="shared" si="33"/>
        <v>90.170007612281125</v>
      </c>
      <c r="AC168" s="33">
        <f t="shared" si="38"/>
        <v>97.256195551044527</v>
      </c>
      <c r="AD168" s="1"/>
      <c r="AE168" s="33">
        <v>100.63</v>
      </c>
      <c r="AF168" s="33">
        <f t="shared" si="39"/>
        <v>101.99333333333334</v>
      </c>
      <c r="AG168" s="33"/>
      <c r="AH168" s="33">
        <v>193.83</v>
      </c>
      <c r="AI168" s="33">
        <f t="shared" si="34"/>
        <v>121.71492263172489</v>
      </c>
      <c r="AJ168" s="33">
        <f t="shared" si="40"/>
        <v>173.61333333333334</v>
      </c>
      <c r="AK168" s="33"/>
      <c r="AL168" s="33">
        <v>77.54907861267661</v>
      </c>
      <c r="AM168" s="33">
        <f t="shared" si="41"/>
        <v>81.562875812395973</v>
      </c>
      <c r="AO168" s="33">
        <f t="shared" si="32"/>
        <v>0.91361024265249646</v>
      </c>
      <c r="AP168" s="33">
        <f t="shared" si="42"/>
        <v>0.95369445693991484</v>
      </c>
      <c r="AR168" s="1">
        <f t="shared" si="31"/>
        <v>1.1604067776245532</v>
      </c>
      <c r="AS168" s="1">
        <f t="shared" si="30"/>
        <v>1.0870519407914221</v>
      </c>
      <c r="AT168" s="1"/>
      <c r="AU168" s="1">
        <f>(AVERAGE(Imp!Q158:Q169)/AVERAGE(Imp!Q146:Q157))/(AVERAGE(T157:T168)/AVERAGE(T145:T156))</f>
        <v>1.4431592125435138</v>
      </c>
      <c r="AV168" s="1">
        <f>AVERAGE(Imp!Q158:Q169)/AVERAGE(T157:T168)</f>
        <v>1.159743678188206</v>
      </c>
    </row>
    <row r="169" spans="1:48" x14ac:dyDescent="0.3">
      <c r="A169" s="5">
        <v>39295</v>
      </c>
      <c r="B169" s="33">
        <v>116.83</v>
      </c>
      <c r="C169" s="33">
        <f t="shared" si="35"/>
        <v>104.045</v>
      </c>
      <c r="D169" s="33"/>
      <c r="E169" s="33">
        <v>110.09</v>
      </c>
      <c r="F169" s="33">
        <f t="shared" si="36"/>
        <v>102.31166666666667</v>
      </c>
      <c r="G169" s="33"/>
      <c r="H169" s="33">
        <v>137.13999999999999</v>
      </c>
      <c r="I169" s="33">
        <f t="shared" si="37"/>
        <v>113.425</v>
      </c>
      <c r="J169" s="1"/>
      <c r="K169" s="1">
        <v>104.9</v>
      </c>
      <c r="L169" s="1">
        <f t="shared" si="43"/>
        <v>115.01142074006397</v>
      </c>
      <c r="M169" s="1">
        <f t="shared" si="26"/>
        <v>103.39881224303336</v>
      </c>
      <c r="N169" s="1"/>
      <c r="O169" s="1">
        <v>101.9</v>
      </c>
      <c r="P169" s="1">
        <f t="shared" si="44"/>
        <v>133.23164088036609</v>
      </c>
      <c r="Q169" s="1">
        <f t="shared" si="27"/>
        <v>111.28786227936371</v>
      </c>
      <c r="R169" s="1"/>
      <c r="S169" s="1">
        <v>103.5</v>
      </c>
      <c r="T169" s="1">
        <f t="shared" si="45"/>
        <v>123.29991065223868</v>
      </c>
      <c r="U169" s="1">
        <f t="shared" si="28"/>
        <v>105.6586915516728</v>
      </c>
      <c r="V169" s="1">
        <v>126.55999999999999</v>
      </c>
      <c r="W169" s="1">
        <v>105.9</v>
      </c>
      <c r="X169" s="1">
        <f t="shared" si="46"/>
        <v>112.30116648992578</v>
      </c>
      <c r="Y169" s="1">
        <f t="shared" si="29"/>
        <v>102.55390597384235</v>
      </c>
      <c r="Z169" s="1"/>
      <c r="AA169" s="33">
        <v>92.25</v>
      </c>
      <c r="AB169" s="33">
        <f t="shared" si="33"/>
        <v>93.631058107079397</v>
      </c>
      <c r="AC169" s="33">
        <f t="shared" si="38"/>
        <v>96.668358284699295</v>
      </c>
      <c r="AD169" s="1"/>
      <c r="AE169" s="33">
        <v>101.54</v>
      </c>
      <c r="AF169" s="33">
        <f t="shared" si="39"/>
        <v>102.03333333333332</v>
      </c>
      <c r="AG169" s="33"/>
      <c r="AH169" s="33">
        <v>198.19</v>
      </c>
      <c r="AI169" s="33">
        <f t="shared" si="34"/>
        <v>124.45277055348272</v>
      </c>
      <c r="AJ169" s="33">
        <f t="shared" si="40"/>
        <v>175.89499999999998</v>
      </c>
      <c r="AK169" s="33"/>
      <c r="AL169" s="33">
        <v>81.472690575956008</v>
      </c>
      <c r="AM169" s="33">
        <f t="shared" si="41"/>
        <v>81.216795664768412</v>
      </c>
      <c r="AO169" s="33">
        <f t="shared" si="32"/>
        <v>0.93874969179406986</v>
      </c>
      <c r="AP169" s="33">
        <f t="shared" si="42"/>
        <v>0.94214918381578661</v>
      </c>
      <c r="AR169" s="1">
        <f t="shared" si="31"/>
        <v>1.1619975884925366</v>
      </c>
      <c r="AS169" s="1">
        <f t="shared" si="30"/>
        <v>1.0969661791994343</v>
      </c>
      <c r="AT169" s="1"/>
      <c r="AU169" s="1">
        <f>(AVERAGE(Imp!Q159:Q170)/AVERAGE(Imp!Q147:Q158))/(AVERAGE(T158:T169)/AVERAGE(T146:T157))</f>
        <v>1.4181180307850052</v>
      </c>
      <c r="AV169" s="1">
        <f>AVERAGE(Imp!Q159:Q170)/AVERAGE(T158:T169)</f>
        <v>1.1978191111528702</v>
      </c>
    </row>
    <row r="170" spans="1:48" x14ac:dyDescent="0.3">
      <c r="A170" s="5">
        <v>39326</v>
      </c>
      <c r="B170" s="33">
        <v>109.07</v>
      </c>
      <c r="C170" s="33">
        <f t="shared" si="35"/>
        <v>104.35083333333334</v>
      </c>
      <c r="D170" s="33"/>
      <c r="E170" s="33">
        <v>111</v>
      </c>
      <c r="F170" s="33">
        <f t="shared" si="36"/>
        <v>103.0175</v>
      </c>
      <c r="G170" s="33"/>
      <c r="H170" s="33">
        <v>127.47</v>
      </c>
      <c r="I170" s="33">
        <f t="shared" si="37"/>
        <v>115.2975</v>
      </c>
      <c r="J170" s="1"/>
      <c r="K170" s="1">
        <v>98.4</v>
      </c>
      <c r="L170" s="1">
        <f t="shared" si="43"/>
        <v>107.88487894015533</v>
      </c>
      <c r="M170" s="1">
        <f t="shared" si="26"/>
        <v>103.87391502969393</v>
      </c>
      <c r="N170" s="1"/>
      <c r="O170" s="1">
        <v>94.3</v>
      </c>
      <c r="P170" s="1">
        <f t="shared" si="44"/>
        <v>123.29483547613859</v>
      </c>
      <c r="Q170" s="1">
        <f t="shared" si="27"/>
        <v>113.14011767269558</v>
      </c>
      <c r="R170" s="1"/>
      <c r="S170" s="1">
        <v>93.2</v>
      </c>
      <c r="T170" s="1">
        <f t="shared" si="45"/>
        <v>111.02948476124295</v>
      </c>
      <c r="U170" s="1">
        <f t="shared" si="28"/>
        <v>106.91948773950166</v>
      </c>
      <c r="V170" s="1">
        <v>131.06916666666666</v>
      </c>
      <c r="W170" s="1">
        <v>99.1</v>
      </c>
      <c r="X170" s="1">
        <f t="shared" si="46"/>
        <v>105.09013785790032</v>
      </c>
      <c r="Y170" s="1">
        <f t="shared" si="29"/>
        <v>102.82785436550017</v>
      </c>
      <c r="Z170" s="1"/>
      <c r="AA170" s="33">
        <v>89.92</v>
      </c>
      <c r="AB170" s="33">
        <f t="shared" si="33"/>
        <v>91.266176097437182</v>
      </c>
      <c r="AC170" s="33">
        <f t="shared" si="38"/>
        <v>95.888522371648449</v>
      </c>
      <c r="AD170" s="1"/>
      <c r="AE170" s="33">
        <v>102.48</v>
      </c>
      <c r="AF170" s="33">
        <f t="shared" si="39"/>
        <v>102.02249999999999</v>
      </c>
      <c r="AG170" s="33"/>
      <c r="AH170" s="33">
        <v>191.27</v>
      </c>
      <c r="AI170" s="33">
        <f t="shared" si="34"/>
        <v>120.10737889784873</v>
      </c>
      <c r="AJ170" s="33">
        <f t="shared" si="40"/>
        <v>177.89250000000001</v>
      </c>
      <c r="AK170" s="33"/>
      <c r="AL170" s="33">
        <v>78.475504814382688</v>
      </c>
      <c r="AM170" s="33">
        <f t="shared" si="41"/>
        <v>80.552461538257731</v>
      </c>
      <c r="AO170" s="33">
        <f t="shared" si="32"/>
        <v>0.90810407321238751</v>
      </c>
      <c r="AP170" s="33">
        <f t="shared" si="42"/>
        <v>0.93421791751859873</v>
      </c>
      <c r="AR170" s="1">
        <f t="shared" si="31"/>
        <v>1.1580117357100947</v>
      </c>
      <c r="AS170" s="1">
        <f t="shared" si="30"/>
        <v>1.109975492567508</v>
      </c>
      <c r="AT170" s="1"/>
      <c r="AU170" s="1">
        <f>(AVERAGE(Imp!Q160:Q171)/AVERAGE(Imp!Q148:Q159))/(AVERAGE(T159:T170)/AVERAGE(T147:T158))</f>
        <v>1.3846891651174269</v>
      </c>
      <c r="AV170" s="1">
        <f>AVERAGE(Imp!Q160:Q171)/AVERAGE(T159:T170)</f>
        <v>1.2258678884246359</v>
      </c>
    </row>
    <row r="171" spans="1:48" x14ac:dyDescent="0.3">
      <c r="A171" s="5">
        <v>39356</v>
      </c>
      <c r="B171" s="33">
        <v>117.95</v>
      </c>
      <c r="C171" s="33">
        <f t="shared" si="35"/>
        <v>105.3</v>
      </c>
      <c r="D171" s="33"/>
      <c r="E171" s="33">
        <v>109.79</v>
      </c>
      <c r="F171" s="33">
        <f t="shared" si="36"/>
        <v>103.33749999999999</v>
      </c>
      <c r="G171" s="33"/>
      <c r="H171" s="33">
        <v>145.97999999999999</v>
      </c>
      <c r="I171" s="33">
        <f t="shared" si="37"/>
        <v>117.9575</v>
      </c>
      <c r="J171" s="1"/>
      <c r="K171" s="1">
        <v>107.8</v>
      </c>
      <c r="L171" s="1">
        <f t="shared" si="43"/>
        <v>118.19095477386935</v>
      </c>
      <c r="M171" s="1">
        <f t="shared" si="26"/>
        <v>104.81498401096394</v>
      </c>
      <c r="N171" s="1"/>
      <c r="O171" s="1">
        <v>104.6</v>
      </c>
      <c r="P171" s="1">
        <f t="shared" si="44"/>
        <v>136.76182174765745</v>
      </c>
      <c r="Q171" s="1">
        <f t="shared" si="27"/>
        <v>115.59163216387013</v>
      </c>
      <c r="R171" s="1"/>
      <c r="S171" s="1">
        <v>110.5</v>
      </c>
      <c r="T171" s="1">
        <f t="shared" si="45"/>
        <v>131.63903504417752</v>
      </c>
      <c r="U171" s="1">
        <f t="shared" si="28"/>
        <v>108.8851384890301</v>
      </c>
      <c r="V171" s="1">
        <v>140.11999999999998</v>
      </c>
      <c r="W171" s="1">
        <v>106.9</v>
      </c>
      <c r="X171" s="1">
        <f t="shared" si="46"/>
        <v>113.36161187698833</v>
      </c>
      <c r="Y171" s="1">
        <f t="shared" si="29"/>
        <v>103.57016613644397</v>
      </c>
      <c r="Z171" s="1"/>
      <c r="AA171" s="33">
        <v>86.17</v>
      </c>
      <c r="AB171" s="33">
        <f t="shared" si="33"/>
        <v>87.460035523978661</v>
      </c>
      <c r="AC171" s="33">
        <f t="shared" si="38"/>
        <v>94.911612957794105</v>
      </c>
      <c r="AD171" s="1"/>
      <c r="AE171" s="33">
        <v>104.76</v>
      </c>
      <c r="AF171" s="33">
        <f t="shared" si="39"/>
        <v>102.14749999999999</v>
      </c>
      <c r="AG171" s="33"/>
      <c r="AH171" s="33">
        <v>214.32</v>
      </c>
      <c r="AI171" s="33">
        <f t="shared" si="34"/>
        <v>134.58155197044462</v>
      </c>
      <c r="AJ171" s="33">
        <f t="shared" si="40"/>
        <v>181.42999999999998</v>
      </c>
      <c r="AK171" s="33"/>
      <c r="AL171" s="33">
        <v>76.390815352741598</v>
      </c>
      <c r="AM171" s="33">
        <f t="shared" si="41"/>
        <v>79.847977051088165</v>
      </c>
      <c r="AO171" s="33">
        <f t="shared" si="32"/>
        <v>0.87642026914582571</v>
      </c>
      <c r="AP171" s="33">
        <f t="shared" si="42"/>
        <v>0.9249737405525259</v>
      </c>
      <c r="AR171" s="1">
        <f t="shared" si="31"/>
        <v>1.1477374001635039</v>
      </c>
      <c r="AS171" s="1">
        <f t="shared" si="30"/>
        <v>1.1253877593270569</v>
      </c>
      <c r="AT171" s="1"/>
      <c r="AU171" s="1">
        <f>(AVERAGE(Imp!Q161:Q172)/AVERAGE(Imp!Q149:Q160))/(AVERAGE(T160:T171)/AVERAGE(T148:T159))</f>
        <v>1.4007648800229757</v>
      </c>
      <c r="AV171" s="1">
        <f>AVERAGE(Imp!Q161:Q172)/AVERAGE(T160:T171)</f>
        <v>1.2868606491611958</v>
      </c>
    </row>
    <row r="172" spans="1:48" x14ac:dyDescent="0.3">
      <c r="A172" s="5">
        <v>39387</v>
      </c>
      <c r="B172" s="33">
        <v>103.66</v>
      </c>
      <c r="C172" s="33">
        <f t="shared" si="35"/>
        <v>105.51916666666669</v>
      </c>
      <c r="D172" s="33"/>
      <c r="E172" s="33">
        <v>105.62</v>
      </c>
      <c r="F172" s="33">
        <f t="shared" si="36"/>
        <v>103.79583333333331</v>
      </c>
      <c r="G172" s="33"/>
      <c r="H172" s="33">
        <v>137.58000000000001</v>
      </c>
      <c r="I172" s="33">
        <f t="shared" si="37"/>
        <v>119.98416666666667</v>
      </c>
      <c r="J172" s="1"/>
      <c r="K172" s="1">
        <v>102.4</v>
      </c>
      <c r="L172" s="1">
        <f t="shared" si="43"/>
        <v>112.27044312471449</v>
      </c>
      <c r="M172" s="1">
        <f t="shared" si="26"/>
        <v>105.40886249428964</v>
      </c>
      <c r="N172" s="1"/>
      <c r="O172" s="1">
        <v>102.6</v>
      </c>
      <c r="P172" s="1">
        <f t="shared" si="44"/>
        <v>134.14687295707125</v>
      </c>
      <c r="Q172" s="1">
        <f t="shared" si="27"/>
        <v>117.66179995641754</v>
      </c>
      <c r="R172" s="1"/>
      <c r="S172" s="1">
        <v>104.1</v>
      </c>
      <c r="T172" s="1">
        <f t="shared" si="45"/>
        <v>124.01469274297629</v>
      </c>
      <c r="U172" s="1">
        <f t="shared" si="28"/>
        <v>110.19557232204905</v>
      </c>
      <c r="V172" s="1">
        <v>145.58249999999998</v>
      </c>
      <c r="W172" s="1">
        <v>99.7</v>
      </c>
      <c r="X172" s="1">
        <f t="shared" si="46"/>
        <v>105.72640509013786</v>
      </c>
      <c r="Y172" s="1">
        <f t="shared" si="29"/>
        <v>103.93248497702366</v>
      </c>
      <c r="Z172" s="1"/>
      <c r="AA172" s="33">
        <v>86.19</v>
      </c>
      <c r="AB172" s="33">
        <f t="shared" si="33"/>
        <v>87.48033494037044</v>
      </c>
      <c r="AC172" s="33">
        <f t="shared" si="38"/>
        <v>93.860272350503251</v>
      </c>
      <c r="AD172" s="1"/>
      <c r="AE172" s="33">
        <v>102.67</v>
      </c>
      <c r="AF172" s="33">
        <f t="shared" si="39"/>
        <v>102.18166666666667</v>
      </c>
      <c r="AG172" s="33"/>
      <c r="AH172" s="33">
        <v>214.51</v>
      </c>
      <c r="AI172" s="33">
        <f t="shared" si="34"/>
        <v>134.70086185694325</v>
      </c>
      <c r="AJ172" s="33">
        <f t="shared" si="40"/>
        <v>184.84916666666663</v>
      </c>
      <c r="AK172" s="33"/>
      <c r="AL172" s="33">
        <v>75.123775927184454</v>
      </c>
      <c r="AM172" s="33">
        <f t="shared" si="41"/>
        <v>79.176912434633323</v>
      </c>
      <c r="AO172" s="33">
        <f t="shared" si="32"/>
        <v>0.76955706571566207</v>
      </c>
      <c r="AP172" s="33">
        <f t="shared" si="42"/>
        <v>0.91181820229500321</v>
      </c>
      <c r="AR172" s="1">
        <f t="shared" si="31"/>
        <v>1.1430971892968309</v>
      </c>
      <c r="AS172" s="1">
        <f t="shared" si="30"/>
        <v>1.1382739916500535</v>
      </c>
      <c r="AT172" s="1"/>
      <c r="AU172" s="1">
        <f>(AVERAGE(Imp!Q162:Q173)/AVERAGE(Imp!Q150:Q161))/(AVERAGE(T161:T172)/AVERAGE(T149:T160))</f>
        <v>1.3949752644092266</v>
      </c>
      <c r="AV172" s="1">
        <f>AVERAGE(Imp!Q162:Q173)/AVERAGE(T161:T172)</f>
        <v>1.3211283986486484</v>
      </c>
    </row>
    <row r="173" spans="1:48" x14ac:dyDescent="0.3">
      <c r="A173" s="5">
        <v>39417</v>
      </c>
      <c r="B173" s="33">
        <v>102.57</v>
      </c>
      <c r="C173" s="33">
        <f t="shared" si="35"/>
        <v>105.49083333333334</v>
      </c>
      <c r="D173" s="33"/>
      <c r="E173" s="33">
        <v>100.44</v>
      </c>
      <c r="F173" s="33">
        <f t="shared" si="36"/>
        <v>103.23166666666668</v>
      </c>
      <c r="G173" s="33"/>
      <c r="H173" s="33">
        <v>119.62</v>
      </c>
      <c r="I173" s="33">
        <f t="shared" si="37"/>
        <v>122.005</v>
      </c>
      <c r="J173" s="1"/>
      <c r="K173" s="1">
        <v>92.6</v>
      </c>
      <c r="L173" s="1">
        <f t="shared" si="43"/>
        <v>101.52581087254454</v>
      </c>
      <c r="M173" s="1">
        <f t="shared" si="26"/>
        <v>105.92051164915488</v>
      </c>
      <c r="N173" s="1"/>
      <c r="O173" s="1">
        <v>90.6</v>
      </c>
      <c r="P173" s="1">
        <f t="shared" si="44"/>
        <v>118.45718021355415</v>
      </c>
      <c r="Q173" s="1">
        <f t="shared" si="27"/>
        <v>119.15449989104381</v>
      </c>
      <c r="R173" s="1"/>
      <c r="S173" s="1">
        <v>79.599999999999994</v>
      </c>
      <c r="T173" s="1">
        <f t="shared" si="45"/>
        <v>94.827757371190316</v>
      </c>
      <c r="U173" s="1">
        <f t="shared" si="28"/>
        <v>110.87064429663458</v>
      </c>
      <c r="V173" s="1">
        <v>150.55916666666664</v>
      </c>
      <c r="W173" s="1">
        <v>93.8</v>
      </c>
      <c r="X173" s="1">
        <f t="shared" si="46"/>
        <v>99.469777306468714</v>
      </c>
      <c r="Y173" s="1">
        <f t="shared" si="29"/>
        <v>104.43619653587842</v>
      </c>
      <c r="Z173" s="1"/>
      <c r="AA173" s="33">
        <v>86.66</v>
      </c>
      <c r="AB173" s="33">
        <f t="shared" si="33"/>
        <v>87.957371225577248</v>
      </c>
      <c r="AC173" s="33">
        <f t="shared" si="38"/>
        <v>92.792015562885879</v>
      </c>
      <c r="AD173" s="1"/>
      <c r="AE173" s="33">
        <v>103.71</v>
      </c>
      <c r="AF173" s="33">
        <f t="shared" si="39"/>
        <v>102.10333333333334</v>
      </c>
      <c r="AG173" s="33"/>
      <c r="AH173" s="33">
        <v>198.72</v>
      </c>
      <c r="AI173" s="33">
        <f t="shared" si="34"/>
        <v>124.78558234213678</v>
      </c>
      <c r="AJ173" s="33">
        <f t="shared" si="40"/>
        <v>187.83583333333331</v>
      </c>
      <c r="AK173" s="33"/>
      <c r="AL173" s="33">
        <v>75.936941701930138</v>
      </c>
      <c r="AM173" s="33">
        <f t="shared" si="41"/>
        <v>78.788843116718155</v>
      </c>
      <c r="AO173" s="33">
        <f t="shared" si="32"/>
        <v>0.82196995898752023</v>
      </c>
      <c r="AP173" s="33">
        <f t="shared" si="42"/>
        <v>0.89646904417410678</v>
      </c>
      <c r="AR173" s="1">
        <f t="shared" si="31"/>
        <v>1.1518639290653336</v>
      </c>
      <c r="AS173" s="1">
        <f t="shared" si="30"/>
        <v>1.1518543301992581</v>
      </c>
      <c r="AT173" s="1"/>
      <c r="AU173" s="1">
        <f>(AVERAGE(Imp!Q163:Q174)/AVERAGE(Imp!Q151:Q162))/(AVERAGE(T162:T173)/AVERAGE(T150:T161))</f>
        <v>1.357971423561366</v>
      </c>
      <c r="AV173" s="1">
        <f>AVERAGE(Imp!Q163:Q174)/AVERAGE(T162:T173)</f>
        <v>1.3579714235613654</v>
      </c>
    </row>
    <row r="174" spans="1:48" x14ac:dyDescent="0.3">
      <c r="A174" s="5">
        <v>39448</v>
      </c>
      <c r="B174" s="33">
        <v>93.55</v>
      </c>
      <c r="C174" s="33">
        <f t="shared" si="35"/>
        <v>105.54333333333334</v>
      </c>
      <c r="D174" s="33"/>
      <c r="E174" s="33">
        <v>93.77</v>
      </c>
      <c r="F174" s="33">
        <f t="shared" si="36"/>
        <v>103.5775</v>
      </c>
      <c r="G174" s="33"/>
      <c r="H174" s="33">
        <v>138.54</v>
      </c>
      <c r="I174" s="33">
        <f t="shared" si="37"/>
        <v>124.33666666666666</v>
      </c>
      <c r="J174" s="1"/>
      <c r="K174" s="1">
        <v>94.8</v>
      </c>
      <c r="L174" s="1">
        <f t="shared" si="43"/>
        <v>103.93787117405208</v>
      </c>
      <c r="M174" s="1">
        <f t="shared" si="26"/>
        <v>106.63316582914574</v>
      </c>
      <c r="N174" s="1"/>
      <c r="O174" s="1">
        <v>90.6</v>
      </c>
      <c r="P174" s="1">
        <f t="shared" si="44"/>
        <v>118.45718021355415</v>
      </c>
      <c r="Q174" s="1">
        <f t="shared" si="27"/>
        <v>120.60361734582699</v>
      </c>
      <c r="R174" s="1"/>
      <c r="S174" s="1">
        <v>93.8</v>
      </c>
      <c r="T174" s="1">
        <f t="shared" si="45"/>
        <v>111.74426685198057</v>
      </c>
      <c r="U174" s="1">
        <f t="shared" si="28"/>
        <v>112.09173036831135</v>
      </c>
      <c r="V174" s="1">
        <v>158.81</v>
      </c>
      <c r="W174" s="1">
        <v>97.4</v>
      </c>
      <c r="X174" s="1">
        <f t="shared" si="46"/>
        <v>103.28738069989396</v>
      </c>
      <c r="Y174" s="1">
        <f t="shared" si="29"/>
        <v>105.0459526334394</v>
      </c>
      <c r="Z174" s="1"/>
      <c r="AA174" s="33">
        <v>86.19</v>
      </c>
      <c r="AB174" s="33">
        <f t="shared" si="33"/>
        <v>87.48033494037044</v>
      </c>
      <c r="AC174" s="33">
        <f t="shared" si="38"/>
        <v>91.805802249851979</v>
      </c>
      <c r="AD174" s="1"/>
      <c r="AE174" s="33">
        <v>105.73</v>
      </c>
      <c r="AF174" s="33">
        <f t="shared" si="39"/>
        <v>102.39999999999999</v>
      </c>
      <c r="AG174" s="33"/>
      <c r="AH174" s="33">
        <v>211.08</v>
      </c>
      <c r="AI174" s="33">
        <f t="shared" si="34"/>
        <v>132.54700443225761</v>
      </c>
      <c r="AJ174" s="33">
        <f t="shared" si="40"/>
        <v>191.62499999999997</v>
      </c>
      <c r="AK174" s="33"/>
      <c r="AL174" s="33">
        <v>77.712833890813201</v>
      </c>
      <c r="AM174" s="33">
        <f t="shared" si="41"/>
        <v>78.45796929060657</v>
      </c>
      <c r="AO174" s="33">
        <f t="shared" si="32"/>
        <v>0.70578735747899701</v>
      </c>
      <c r="AP174" s="33">
        <f t="shared" si="42"/>
        <v>0.88082542291805854</v>
      </c>
      <c r="AR174" s="1">
        <f t="shared" si="31"/>
        <v>1.1483980152386306</v>
      </c>
      <c r="AS174" s="1">
        <f t="shared" si="30"/>
        <v>1.1660224630851397</v>
      </c>
      <c r="AT174" s="1"/>
      <c r="AU174" s="1">
        <f>(AVERAGE(Imp!Q164:Q175)/AVERAGE(Imp!Q152:Q163))/(AVERAGE(T163:T174)/AVERAGE(T151:T162))</f>
        <v>1.4045391658851858</v>
      </c>
      <c r="AV174" s="1">
        <f>AVERAGE(Imp!Q164:Q175)/AVERAGE(T163:T174)</f>
        <v>1.4167860508369496</v>
      </c>
    </row>
    <row r="175" spans="1:48" x14ac:dyDescent="0.3">
      <c r="A175" s="5">
        <v>39479</v>
      </c>
      <c r="B175" s="33">
        <v>89.86</v>
      </c>
      <c r="C175" s="33">
        <f t="shared" si="35"/>
        <v>105.85250000000001</v>
      </c>
      <c r="D175" s="33"/>
      <c r="E175" s="33">
        <v>91.49</v>
      </c>
      <c r="F175" s="33">
        <f t="shared" si="36"/>
        <v>104.06166666666667</v>
      </c>
      <c r="G175" s="33"/>
      <c r="H175" s="33">
        <v>129</v>
      </c>
      <c r="I175" s="33">
        <f t="shared" si="37"/>
        <v>127.20416666666665</v>
      </c>
      <c r="J175" s="1"/>
      <c r="K175" s="1">
        <v>91.1</v>
      </c>
      <c r="L175" s="1">
        <f t="shared" si="43"/>
        <v>99.881224303334861</v>
      </c>
      <c r="M175" s="1">
        <f t="shared" si="26"/>
        <v>107.40977615349476</v>
      </c>
      <c r="N175" s="1"/>
      <c r="O175" s="1">
        <v>94.1</v>
      </c>
      <c r="P175" s="1">
        <f t="shared" si="44"/>
        <v>123.03334059707997</v>
      </c>
      <c r="Q175" s="1">
        <f t="shared" si="27"/>
        <v>122.70647199825673</v>
      </c>
      <c r="R175" s="1"/>
      <c r="S175" s="1">
        <v>90.8</v>
      </c>
      <c r="T175" s="1">
        <f t="shared" si="45"/>
        <v>108.17035639829248</v>
      </c>
      <c r="U175" s="1">
        <f t="shared" si="28"/>
        <v>113.57093219497669</v>
      </c>
      <c r="V175" s="1">
        <v>163.04500000000002</v>
      </c>
      <c r="W175" s="1">
        <v>94.4</v>
      </c>
      <c r="X175" s="1">
        <f t="shared" si="46"/>
        <v>100.10604453870626</v>
      </c>
      <c r="Y175" s="1">
        <f t="shared" si="29"/>
        <v>105.82361258395194</v>
      </c>
      <c r="Z175" s="1"/>
      <c r="AA175" s="33">
        <v>85.36</v>
      </c>
      <c r="AB175" s="33">
        <f t="shared" si="33"/>
        <v>86.637909160111633</v>
      </c>
      <c r="AC175" s="33">
        <f t="shared" si="38"/>
        <v>90.918548591727983</v>
      </c>
      <c r="AD175" s="1"/>
      <c r="AE175" s="33">
        <v>102.14</v>
      </c>
      <c r="AF175" s="33">
        <f t="shared" si="39"/>
        <v>102.42583333333334</v>
      </c>
      <c r="AG175" s="33"/>
      <c r="AH175" s="33">
        <v>204.87</v>
      </c>
      <c r="AI175" s="33">
        <f t="shared" si="34"/>
        <v>128.64745498406583</v>
      </c>
      <c r="AJ175" s="33">
        <f t="shared" si="40"/>
        <v>195.64583333333334</v>
      </c>
      <c r="AK175" s="33"/>
      <c r="AL175" s="33">
        <v>75.64264035102137</v>
      </c>
      <c r="AM175" s="33">
        <f t="shared" si="41"/>
        <v>78.127371020780814</v>
      </c>
      <c r="AO175" s="33">
        <f t="shared" si="32"/>
        <v>0.69849807764273286</v>
      </c>
      <c r="AP175" s="33">
        <f t="shared" si="42"/>
        <v>0.86603676876419955</v>
      </c>
      <c r="AR175" s="1">
        <f t="shared" si="31"/>
        <v>1.1565967724490136</v>
      </c>
      <c r="AS175" s="1">
        <f t="shared" si="30"/>
        <v>1.1842885370590901</v>
      </c>
      <c r="AT175" s="1"/>
      <c r="AU175" s="1">
        <f>(AVERAGE(Imp!Q165:Q176)/AVERAGE(Imp!Q153:Q164))/(AVERAGE(T164:T175)/AVERAGE(T152:T163))</f>
        <v>1.3841872977785232</v>
      </c>
      <c r="AV175" s="1">
        <f>AVERAGE(Imp!Q165:Q176)/AVERAGE(T164:T175)</f>
        <v>1.4356226267482517</v>
      </c>
    </row>
    <row r="176" spans="1:48" x14ac:dyDescent="0.3">
      <c r="A176" s="5">
        <v>39508</v>
      </c>
      <c r="B176" s="33">
        <v>86.45</v>
      </c>
      <c r="C176" s="33">
        <f t="shared" si="35"/>
        <v>104.1225</v>
      </c>
      <c r="D176" s="33"/>
      <c r="E176" s="33">
        <v>92.94</v>
      </c>
      <c r="F176" s="33">
        <f t="shared" si="36"/>
        <v>102.485</v>
      </c>
      <c r="G176" s="33"/>
      <c r="H176" s="33">
        <v>121.45</v>
      </c>
      <c r="I176" s="33">
        <f t="shared" si="37"/>
        <v>126.90416666666668</v>
      </c>
      <c r="J176" s="1"/>
      <c r="K176" s="1">
        <v>97.7</v>
      </c>
      <c r="L176" s="1">
        <f t="shared" si="43"/>
        <v>107.11740520785747</v>
      </c>
      <c r="M176" s="1">
        <f t="shared" si="26"/>
        <v>107.52855185015989</v>
      </c>
      <c r="N176" s="1"/>
      <c r="O176" s="1">
        <v>102.8</v>
      </c>
      <c r="P176" s="1">
        <f t="shared" si="44"/>
        <v>134.40836783612988</v>
      </c>
      <c r="Q176" s="1">
        <f t="shared" si="27"/>
        <v>124.02484201351058</v>
      </c>
      <c r="R176" s="1"/>
      <c r="S176" s="1">
        <v>102.3</v>
      </c>
      <c r="T176" s="1">
        <f t="shared" si="45"/>
        <v>121.87034647076345</v>
      </c>
      <c r="U176" s="1">
        <f t="shared" si="28"/>
        <v>114.10701876302988</v>
      </c>
      <c r="V176" s="1">
        <v>166.70750000000001</v>
      </c>
      <c r="W176" s="1">
        <v>99.9</v>
      </c>
      <c r="X176" s="1">
        <f t="shared" si="46"/>
        <v>105.93849416755037</v>
      </c>
      <c r="Y176" s="1">
        <f t="shared" si="29"/>
        <v>105.87663485330506</v>
      </c>
      <c r="Z176" s="1"/>
      <c r="AA176" s="33">
        <v>86.32</v>
      </c>
      <c r="AB176" s="33">
        <f t="shared" si="33"/>
        <v>87.612281146917013</v>
      </c>
      <c r="AC176" s="33">
        <f t="shared" si="38"/>
        <v>90.087964137697682</v>
      </c>
      <c r="AD176" s="1"/>
      <c r="AE176" s="33">
        <v>101.24</v>
      </c>
      <c r="AF176" s="33">
        <f t="shared" si="39"/>
        <v>102.2075</v>
      </c>
      <c r="AG176" s="33"/>
      <c r="AH176" s="33">
        <v>216.02</v>
      </c>
      <c r="AI176" s="33">
        <f t="shared" si="34"/>
        <v>135.64906148122176</v>
      </c>
      <c r="AJ176" s="33">
        <f t="shared" si="40"/>
        <v>198.56166666666664</v>
      </c>
      <c r="AK176" s="33"/>
      <c r="AL176" s="33">
        <v>75.770810416980197</v>
      </c>
      <c r="AM176" s="33">
        <f t="shared" si="41"/>
        <v>77.633768308456908</v>
      </c>
      <c r="AO176" s="33">
        <f t="shared" si="32"/>
        <v>0.63730628915532517</v>
      </c>
      <c r="AP176" s="33">
        <f t="shared" si="42"/>
        <v>0.84055320523994725</v>
      </c>
      <c r="AR176" s="1">
        <f t="shared" si="31"/>
        <v>1.1358272544086665</v>
      </c>
      <c r="AS176" s="1">
        <f t="shared" si="30"/>
        <v>1.1801904190387178</v>
      </c>
      <c r="AT176" s="1"/>
      <c r="AU176" s="1">
        <f>(AVERAGE(Imp!Q166:Q177)/AVERAGE(Imp!Q154:Q165))/(AVERAGE(T165:T176)/AVERAGE(T153:T164))</f>
        <v>1.359439523530523</v>
      </c>
      <c r="AV176" s="1">
        <f>AVERAGE(Imp!Q166:Q177)/AVERAGE(T165:T176)</f>
        <v>1.4609749847746651</v>
      </c>
    </row>
    <row r="177" spans="1:48" x14ac:dyDescent="0.3">
      <c r="A177" s="5">
        <v>39539</v>
      </c>
      <c r="B177" s="33">
        <v>93.81</v>
      </c>
      <c r="C177" s="33">
        <f t="shared" si="35"/>
        <v>103.39833333333331</v>
      </c>
      <c r="D177" s="33"/>
      <c r="E177" s="33">
        <v>94.66</v>
      </c>
      <c r="F177" s="33">
        <f t="shared" si="36"/>
        <v>102.20166666666667</v>
      </c>
      <c r="G177" s="33"/>
      <c r="H177" s="33">
        <v>123.39</v>
      </c>
      <c r="I177" s="33">
        <f t="shared" si="37"/>
        <v>128.56916666666669</v>
      </c>
      <c r="J177" s="1"/>
      <c r="K177" s="1">
        <v>99.2</v>
      </c>
      <c r="L177" s="1">
        <f t="shared" si="43"/>
        <v>108.76199177706717</v>
      </c>
      <c r="M177" s="1">
        <f t="shared" si="26"/>
        <v>108.31429876656006</v>
      </c>
      <c r="N177" s="1"/>
      <c r="O177" s="1">
        <v>106.2</v>
      </c>
      <c r="P177" s="1">
        <f t="shared" si="44"/>
        <v>138.85378078012639</v>
      </c>
      <c r="Q177" s="1">
        <f t="shared" si="27"/>
        <v>126.74874700370451</v>
      </c>
      <c r="R177" s="1"/>
      <c r="S177" s="1">
        <v>106</v>
      </c>
      <c r="T177" s="1">
        <f t="shared" si="45"/>
        <v>126.27816936364542</v>
      </c>
      <c r="U177" s="1">
        <f t="shared" si="28"/>
        <v>115.97339422217813</v>
      </c>
      <c r="V177" s="1">
        <v>173.29416666666668</v>
      </c>
      <c r="W177" s="1">
        <v>100.1</v>
      </c>
      <c r="X177" s="1">
        <f t="shared" si="46"/>
        <v>106.15058324496289</v>
      </c>
      <c r="Y177" s="1">
        <f t="shared" si="29"/>
        <v>106.35383527748321</v>
      </c>
      <c r="Z177" s="1"/>
      <c r="AA177" s="33">
        <v>85.97</v>
      </c>
      <c r="AB177" s="33">
        <f t="shared" si="33"/>
        <v>87.257041360060882</v>
      </c>
      <c r="AC177" s="33">
        <f t="shared" si="38"/>
        <v>89.358876765626306</v>
      </c>
      <c r="AD177" s="1"/>
      <c r="AE177" s="33">
        <v>99.66</v>
      </c>
      <c r="AF177" s="33">
        <f t="shared" si="39"/>
        <v>102.13416666666667</v>
      </c>
      <c r="AG177" s="33"/>
      <c r="AH177" s="33">
        <v>235.06</v>
      </c>
      <c r="AI177" s="33">
        <f t="shared" si="34"/>
        <v>147.60516800192568</v>
      </c>
      <c r="AJ177" s="33">
        <f t="shared" si="40"/>
        <v>203.67083333333332</v>
      </c>
      <c r="AK177" s="33"/>
      <c r="AL177" s="33">
        <v>75.784859700788786</v>
      </c>
      <c r="AM177" s="33">
        <f t="shared" si="41"/>
        <v>77.259158581441469</v>
      </c>
      <c r="AO177" s="33">
        <f t="shared" si="32"/>
        <v>0.63554685293116664</v>
      </c>
      <c r="AP177" s="33">
        <f t="shared" si="42"/>
        <v>0.81522748335191686</v>
      </c>
      <c r="AR177" s="1">
        <f t="shared" si="31"/>
        <v>1.1343752312591378</v>
      </c>
      <c r="AS177" s="1">
        <f t="shared" si="30"/>
        <v>1.1870008681287787</v>
      </c>
      <c r="AT177" s="1"/>
      <c r="AU177" s="1">
        <f>(AVERAGE(Imp!Q167:Q178)/AVERAGE(Imp!Q155:Q166))/(AVERAGE(T166:T177)/AVERAGE(T154:T165))</f>
        <v>1.3668166544239198</v>
      </c>
      <c r="AV177" s="1">
        <f>AVERAGE(Imp!Q167:Q178)/AVERAGE(T166:T177)</f>
        <v>1.4942579531187579</v>
      </c>
    </row>
    <row r="178" spans="1:48" x14ac:dyDescent="0.3">
      <c r="A178" s="5">
        <v>39569</v>
      </c>
      <c r="B178" s="33">
        <v>123</v>
      </c>
      <c r="C178" s="33">
        <f t="shared" si="35"/>
        <v>104.43833333333332</v>
      </c>
      <c r="D178" s="33"/>
      <c r="E178" s="33">
        <v>100.95</v>
      </c>
      <c r="F178" s="33">
        <f t="shared" si="36"/>
        <v>101.68166666666667</v>
      </c>
      <c r="G178" s="33"/>
      <c r="H178" s="33">
        <v>152.87</v>
      </c>
      <c r="I178" s="33">
        <f t="shared" si="37"/>
        <v>131.285</v>
      </c>
      <c r="J178" s="1"/>
      <c r="K178" s="1">
        <v>102.5</v>
      </c>
      <c r="L178" s="1">
        <f t="shared" si="43"/>
        <v>112.38008222932847</v>
      </c>
      <c r="M178" s="1">
        <f t="shared" ref="M178:M241" si="47">AVERAGE(L167:L178)</f>
        <v>108.55185015989036</v>
      </c>
      <c r="N178" s="1"/>
      <c r="O178" s="1">
        <v>102.4</v>
      </c>
      <c r="P178" s="1">
        <f t="shared" si="44"/>
        <v>133.88537807801265</v>
      </c>
      <c r="Q178" s="1">
        <f t="shared" ref="Q178:Q241" si="48">AVERAGE(P167:P178)</f>
        <v>127.54412726084115</v>
      </c>
      <c r="R178" s="1"/>
      <c r="S178" s="1">
        <v>102.5</v>
      </c>
      <c r="T178" s="1">
        <f t="shared" si="45"/>
        <v>122.108607167676</v>
      </c>
      <c r="U178" s="1">
        <f t="shared" ref="U178:U241" si="49">AVERAGE(T167:T178)</f>
        <v>116.26129256428078</v>
      </c>
      <c r="V178" s="1">
        <v>180.34083333333334</v>
      </c>
      <c r="W178" s="1">
        <v>105</v>
      </c>
      <c r="X178" s="1">
        <f t="shared" si="46"/>
        <v>111.34676564156946</v>
      </c>
      <c r="Y178" s="1">
        <f t="shared" ref="Y178:Y241" si="50">AVERAGE(X167:X178)</f>
        <v>106.57476139978792</v>
      </c>
      <c r="Z178" s="1"/>
      <c r="AA178" s="33">
        <v>84.12</v>
      </c>
      <c r="AB178" s="33">
        <f t="shared" si="33"/>
        <v>85.379345343821342</v>
      </c>
      <c r="AC178" s="33">
        <f t="shared" si="38"/>
        <v>88.650088809946695</v>
      </c>
      <c r="AD178" s="1"/>
      <c r="AE178" s="33">
        <v>104.68</v>
      </c>
      <c r="AF178" s="33">
        <f t="shared" si="39"/>
        <v>102.48750000000001</v>
      </c>
      <c r="AG178" s="33"/>
      <c r="AH178" s="33">
        <v>231.99</v>
      </c>
      <c r="AI178" s="33">
        <f t="shared" si="34"/>
        <v>145.67737141481638</v>
      </c>
      <c r="AJ178" s="33">
        <f t="shared" si="40"/>
        <v>207.71666666666661</v>
      </c>
      <c r="AK178" s="33"/>
      <c r="AL178" s="33">
        <v>76.606897790945808</v>
      </c>
      <c r="AM178" s="33">
        <f t="shared" si="41"/>
        <v>77.044469758016973</v>
      </c>
      <c r="AO178" s="33">
        <f t="shared" si="32"/>
        <v>0.84433154446312353</v>
      </c>
      <c r="AP178" s="33">
        <f t="shared" si="42"/>
        <v>0.8056339739011954</v>
      </c>
      <c r="AR178" s="1">
        <f t="shared" si="31"/>
        <v>1.137455255103718</v>
      </c>
      <c r="AS178" s="1">
        <f t="shared" ref="AS178:AS241" si="51">AVERAGE(H167:H178)/AVERAGE(L167:L178)</f>
        <v>1.2094220393906236</v>
      </c>
      <c r="AT178" s="1"/>
      <c r="AU178" s="1">
        <f>(AVERAGE(Imp!Q168:Q179)/AVERAGE(Imp!Q156:Q167))/(AVERAGE(T167:T178)/AVERAGE(T155:T166))</f>
        <v>1.3871330955936485</v>
      </c>
      <c r="AV178" s="1">
        <f>AVERAGE(Imp!Q168:Q179)/AVERAGE(T167:T178)</f>
        <v>1.5511683154014739</v>
      </c>
    </row>
    <row r="179" spans="1:48" x14ac:dyDescent="0.3">
      <c r="A179" s="5">
        <v>39600</v>
      </c>
      <c r="B179" s="33">
        <v>111.33</v>
      </c>
      <c r="C179" s="33">
        <f t="shared" si="35"/>
        <v>104.94</v>
      </c>
      <c r="D179" s="33"/>
      <c r="E179" s="33">
        <v>103.94</v>
      </c>
      <c r="F179" s="33">
        <f t="shared" si="36"/>
        <v>101.58</v>
      </c>
      <c r="G179" s="33"/>
      <c r="H179" s="33">
        <v>152.57</v>
      </c>
      <c r="I179" s="33">
        <f t="shared" si="37"/>
        <v>134.54833333333335</v>
      </c>
      <c r="J179" s="1"/>
      <c r="K179" s="1">
        <v>103.3</v>
      </c>
      <c r="L179" s="1">
        <f t="shared" si="43"/>
        <v>113.2571950662403</v>
      </c>
      <c r="M179" s="1">
        <f t="shared" si="47"/>
        <v>109.13659205116493</v>
      </c>
      <c r="N179" s="1"/>
      <c r="O179" s="1">
        <v>110</v>
      </c>
      <c r="P179" s="1">
        <f t="shared" si="44"/>
        <v>143.82218348224015</v>
      </c>
      <c r="Q179" s="1">
        <f t="shared" si="48"/>
        <v>129.88668555240795</v>
      </c>
      <c r="R179" s="1"/>
      <c r="S179" s="1">
        <v>104.3</v>
      </c>
      <c r="T179" s="1">
        <f t="shared" si="45"/>
        <v>124.25295343988884</v>
      </c>
      <c r="U179" s="1">
        <f t="shared" si="49"/>
        <v>117.57172639729974</v>
      </c>
      <c r="V179" s="1">
        <v>186.79583333333335</v>
      </c>
      <c r="W179" s="1">
        <v>105.3</v>
      </c>
      <c r="X179" s="1">
        <f t="shared" si="46"/>
        <v>111.66489925768823</v>
      </c>
      <c r="Y179" s="1">
        <f t="shared" si="50"/>
        <v>107.02545068928949</v>
      </c>
      <c r="Z179" s="1"/>
      <c r="AA179" s="33">
        <v>82.11</v>
      </c>
      <c r="AB179" s="33">
        <f t="shared" si="33"/>
        <v>83.339253996447582</v>
      </c>
      <c r="AC179" s="33">
        <f t="shared" si="38"/>
        <v>87.972595787871057</v>
      </c>
      <c r="AD179" s="1"/>
      <c r="AE179" s="33">
        <v>106.7</v>
      </c>
      <c r="AF179" s="33">
        <f t="shared" si="39"/>
        <v>102.99500000000002</v>
      </c>
      <c r="AG179" s="33"/>
      <c r="AH179" s="33">
        <v>238.57</v>
      </c>
      <c r="AI179" s="33">
        <f t="shared" si="34"/>
        <v>149.80926116829494</v>
      </c>
      <c r="AJ179" s="33">
        <f t="shared" si="40"/>
        <v>212.36916666666664</v>
      </c>
      <c r="AK179" s="33"/>
      <c r="AL179" s="33">
        <v>77.891355575810096</v>
      </c>
      <c r="AM179" s="33">
        <f t="shared" si="41"/>
        <v>77.029850392602583</v>
      </c>
      <c r="AO179" s="33">
        <f t="shared" si="32"/>
        <v>0.74314497736513407</v>
      </c>
      <c r="AP179" s="33">
        <f t="shared" si="42"/>
        <v>0.79108553337870324</v>
      </c>
      <c r="AR179" s="1">
        <f t="shared" si="31"/>
        <v>1.1492070169478132</v>
      </c>
      <c r="AS179" s="1">
        <f t="shared" si="51"/>
        <v>1.2328434561183201</v>
      </c>
      <c r="AT179" s="1"/>
      <c r="AU179" s="1">
        <f>(AVERAGE(Imp!Q169:Q180)/AVERAGE(Imp!Q157:Q168))/(AVERAGE(T168:T179)/AVERAGE(T156:T167))</f>
        <v>1.3795662918418772</v>
      </c>
      <c r="AV179" s="1">
        <f>AVERAGE(Imp!Q169:Q180)/AVERAGE(T168:T179)</f>
        <v>1.5887819211067014</v>
      </c>
    </row>
    <row r="180" spans="1:48" x14ac:dyDescent="0.3">
      <c r="A180" s="5">
        <v>39630</v>
      </c>
      <c r="B180" s="33">
        <v>116.82</v>
      </c>
      <c r="C180" s="33">
        <f t="shared" si="35"/>
        <v>105.40833333333332</v>
      </c>
      <c r="D180" s="33"/>
      <c r="E180" s="33">
        <v>105.2</v>
      </c>
      <c r="F180" s="33">
        <f t="shared" si="36"/>
        <v>101.65750000000001</v>
      </c>
      <c r="G180" s="33"/>
      <c r="H180" s="33">
        <v>158.83000000000001</v>
      </c>
      <c r="I180" s="33">
        <f t="shared" si="37"/>
        <v>137.03666666666666</v>
      </c>
      <c r="J180" s="1"/>
      <c r="K180" s="1">
        <v>108.5</v>
      </c>
      <c r="L180" s="1">
        <f t="shared" si="43"/>
        <v>118.95842850616721</v>
      </c>
      <c r="M180" s="1">
        <f t="shared" si="47"/>
        <v>109.93147555961626</v>
      </c>
      <c r="N180" s="1"/>
      <c r="O180" s="1">
        <v>114.9</v>
      </c>
      <c r="P180" s="1">
        <f t="shared" si="44"/>
        <v>150.22880801917628</v>
      </c>
      <c r="Q180" s="1">
        <f t="shared" si="48"/>
        <v>132.38178252342558</v>
      </c>
      <c r="R180" s="1"/>
      <c r="S180" s="1">
        <v>104.6</v>
      </c>
      <c r="T180" s="1">
        <f t="shared" si="45"/>
        <v>124.61034448525764</v>
      </c>
      <c r="U180" s="1">
        <f t="shared" si="49"/>
        <v>118.65382706244418</v>
      </c>
      <c r="V180" s="1">
        <v>198.38916666666668</v>
      </c>
      <c r="W180" s="1">
        <v>111.3</v>
      </c>
      <c r="X180" s="1">
        <f t="shared" si="46"/>
        <v>118.02757158006364</v>
      </c>
      <c r="Y180" s="1">
        <f t="shared" si="50"/>
        <v>107.70590314598799</v>
      </c>
      <c r="Z180" s="1"/>
      <c r="AA180" s="33">
        <v>81.06</v>
      </c>
      <c r="AB180" s="33">
        <f t="shared" si="33"/>
        <v>82.273534635879201</v>
      </c>
      <c r="AC180" s="33">
        <f t="shared" si="38"/>
        <v>87.314556373170902</v>
      </c>
      <c r="AD180" s="1"/>
      <c r="AE180" s="33">
        <v>107.89</v>
      </c>
      <c r="AF180" s="33">
        <f t="shared" si="39"/>
        <v>103.60000000000002</v>
      </c>
      <c r="AG180" s="33"/>
      <c r="AH180" s="33">
        <v>261.87</v>
      </c>
      <c r="AI180" s="33">
        <f t="shared" si="34"/>
        <v>164.44042093365215</v>
      </c>
      <c r="AJ180" s="33">
        <f t="shared" si="40"/>
        <v>218.03916666666666</v>
      </c>
      <c r="AK180" s="33"/>
      <c r="AL180" s="33">
        <v>78.867070367435971</v>
      </c>
      <c r="AM180" s="33">
        <f t="shared" si="41"/>
        <v>77.13968303883253</v>
      </c>
      <c r="AO180" s="33">
        <f t="shared" si="32"/>
        <v>0.71040927368541662</v>
      </c>
      <c r="AP180" s="33">
        <f t="shared" si="42"/>
        <v>0.77415211929811345</v>
      </c>
      <c r="AR180" s="1">
        <f t="shared" si="31"/>
        <v>1.1467386043334276</v>
      </c>
      <c r="AS180" s="1">
        <f t="shared" si="51"/>
        <v>1.2465644254210992</v>
      </c>
      <c r="AT180" s="1"/>
      <c r="AU180" s="1">
        <f>(AVERAGE(Imp!Q170:Q181)/AVERAGE(Imp!Q158:Q169))/(AVERAGE(T169:T180)/AVERAGE(T157:T168))</f>
        <v>1.4416976442486629</v>
      </c>
      <c r="AV180" s="1">
        <f>AVERAGE(Imp!Q170:Q181)/AVERAGE(T169:T180)</f>
        <v>1.6719997287762158</v>
      </c>
    </row>
    <row r="181" spans="1:48" x14ac:dyDescent="0.3">
      <c r="A181" s="5">
        <v>39661</v>
      </c>
      <c r="B181" s="33">
        <v>110.05</v>
      </c>
      <c r="C181" s="33">
        <f t="shared" si="35"/>
        <v>104.84333333333332</v>
      </c>
      <c r="D181" s="33"/>
      <c r="E181" s="33">
        <v>99.36</v>
      </c>
      <c r="F181" s="33">
        <f t="shared" si="36"/>
        <v>100.76333333333332</v>
      </c>
      <c r="G181" s="33"/>
      <c r="H181" s="33">
        <v>162.63</v>
      </c>
      <c r="I181" s="33">
        <f t="shared" si="37"/>
        <v>139.16083333333333</v>
      </c>
      <c r="J181" s="1"/>
      <c r="K181" s="1">
        <v>106.9</v>
      </c>
      <c r="L181" s="1">
        <f t="shared" si="43"/>
        <v>117.20420283234354</v>
      </c>
      <c r="M181" s="1">
        <f t="shared" si="47"/>
        <v>110.11420740063956</v>
      </c>
      <c r="N181" s="1"/>
      <c r="O181" s="1">
        <v>114.5</v>
      </c>
      <c r="P181" s="1">
        <f t="shared" si="44"/>
        <v>149.70581826105905</v>
      </c>
      <c r="Q181" s="1">
        <f t="shared" si="48"/>
        <v>133.75463063848332</v>
      </c>
      <c r="R181" s="1"/>
      <c r="S181" s="1">
        <v>109.3</v>
      </c>
      <c r="T181" s="1">
        <f t="shared" si="45"/>
        <v>130.20947086270229</v>
      </c>
      <c r="U181" s="1">
        <f t="shared" si="49"/>
        <v>119.22962374664949</v>
      </c>
      <c r="V181" s="1">
        <v>202.71583333333331</v>
      </c>
      <c r="W181" s="1">
        <v>107.6</v>
      </c>
      <c r="X181" s="1">
        <f t="shared" si="46"/>
        <v>114.10392364793213</v>
      </c>
      <c r="Y181" s="1">
        <f t="shared" si="50"/>
        <v>107.85613290915518</v>
      </c>
      <c r="Z181" s="1"/>
      <c r="AA181" s="33">
        <v>80.55</v>
      </c>
      <c r="AB181" s="33">
        <f t="shared" si="33"/>
        <v>81.755899517888849</v>
      </c>
      <c r="AC181" s="33">
        <f t="shared" si="38"/>
        <v>86.324959824071698</v>
      </c>
      <c r="AD181" s="1"/>
      <c r="AE181" s="33">
        <v>111.11</v>
      </c>
      <c r="AF181" s="33">
        <f t="shared" si="39"/>
        <v>104.39749999999999</v>
      </c>
      <c r="AG181" s="33"/>
      <c r="AH181" s="33">
        <v>235.86</v>
      </c>
      <c r="AI181" s="33">
        <f t="shared" si="34"/>
        <v>148.10752541876198</v>
      </c>
      <c r="AJ181" s="33">
        <f t="shared" si="40"/>
        <v>221.17833333333331</v>
      </c>
      <c r="AK181" s="33"/>
      <c r="AL181" s="33">
        <v>82.075277762126106</v>
      </c>
      <c r="AM181" s="33">
        <f t="shared" si="41"/>
        <v>77.189898637680045</v>
      </c>
      <c r="AO181" s="33">
        <f t="shared" si="32"/>
        <v>0.74304124445292419</v>
      </c>
      <c r="AP181" s="33">
        <f t="shared" si="42"/>
        <v>0.75784308201968453</v>
      </c>
      <c r="AR181" s="1">
        <f t="shared" si="31"/>
        <v>1.1520741329730697</v>
      </c>
      <c r="AS181" s="1">
        <f t="shared" si="51"/>
        <v>1.2637863598019692</v>
      </c>
      <c r="AT181" s="1"/>
      <c r="AU181" s="1">
        <f>(AVERAGE(Imp!Q171:Q182)/AVERAGE(Imp!Q159:Q170))/(AVERAGE(T170:T181)/AVERAGE(T158:T169))</f>
        <v>1.4194243775511204</v>
      </c>
      <c r="AV181" s="1">
        <f>AVERAGE(Imp!Q171:Q182)/AVERAGE(T170:T181)</f>
        <v>1.700213646266999</v>
      </c>
    </row>
    <row r="182" spans="1:48" x14ac:dyDescent="0.3">
      <c r="A182" s="5">
        <v>39692</v>
      </c>
      <c r="B182" s="33">
        <v>113.93</v>
      </c>
      <c r="C182" s="33">
        <f t="shared" si="35"/>
        <v>105.24833333333335</v>
      </c>
      <c r="D182" s="33"/>
      <c r="E182" s="33">
        <v>111.97</v>
      </c>
      <c r="F182" s="33">
        <f t="shared" si="36"/>
        <v>100.84416666666665</v>
      </c>
      <c r="G182" s="33"/>
      <c r="H182" s="33">
        <v>160.87</v>
      </c>
      <c r="I182" s="33">
        <f t="shared" si="37"/>
        <v>141.94416666666666</v>
      </c>
      <c r="J182" s="1"/>
      <c r="K182" s="1">
        <v>107.3</v>
      </c>
      <c r="L182" s="1">
        <f t="shared" si="43"/>
        <v>117.64275925079946</v>
      </c>
      <c r="M182" s="1">
        <f t="shared" si="47"/>
        <v>110.92736409319322</v>
      </c>
      <c r="N182" s="1"/>
      <c r="O182" s="1">
        <v>119.9</v>
      </c>
      <c r="P182" s="1">
        <f t="shared" si="44"/>
        <v>156.76617999564175</v>
      </c>
      <c r="Q182" s="1">
        <f t="shared" si="48"/>
        <v>136.54390934844193</v>
      </c>
      <c r="R182" s="1"/>
      <c r="S182" s="1">
        <v>108.5</v>
      </c>
      <c r="T182" s="1">
        <f t="shared" si="45"/>
        <v>129.25642807505216</v>
      </c>
      <c r="U182" s="1">
        <f t="shared" si="49"/>
        <v>120.74853568946692</v>
      </c>
      <c r="V182" s="1">
        <v>211.48749999999998</v>
      </c>
      <c r="W182" s="1">
        <v>105.2</v>
      </c>
      <c r="X182" s="1">
        <f t="shared" si="46"/>
        <v>111.55885471898198</v>
      </c>
      <c r="Y182" s="1">
        <f t="shared" si="50"/>
        <v>108.39519264757867</v>
      </c>
      <c r="Z182" s="1"/>
      <c r="AA182" s="33">
        <v>87.61</v>
      </c>
      <c r="AB182" s="33">
        <f t="shared" si="33"/>
        <v>88.921593504186731</v>
      </c>
      <c r="AC182" s="33">
        <f t="shared" si="38"/>
        <v>86.129577941300838</v>
      </c>
      <c r="AD182" s="1"/>
      <c r="AE182" s="33">
        <v>108.79</v>
      </c>
      <c r="AF182" s="33">
        <f t="shared" si="39"/>
        <v>104.92333333333333</v>
      </c>
      <c r="AG182" s="33"/>
      <c r="AH182" s="33">
        <v>239.76</v>
      </c>
      <c r="AI182" s="33">
        <f t="shared" si="34"/>
        <v>150.55651782583894</v>
      </c>
      <c r="AJ182" s="33">
        <f t="shared" si="40"/>
        <v>225.21916666666667</v>
      </c>
      <c r="AK182" s="33"/>
      <c r="AL182" s="33">
        <v>87.892758050623158</v>
      </c>
      <c r="AM182" s="33">
        <f t="shared" si="41"/>
        <v>77.97466974070008</v>
      </c>
      <c r="AO182" s="33">
        <f t="shared" si="32"/>
        <v>0.75672579072127699</v>
      </c>
      <c r="AP182" s="33">
        <f t="shared" si="42"/>
        <v>0.7452282251454253</v>
      </c>
      <c r="AR182" s="1">
        <f t="shared" si="31"/>
        <v>1.1528305221694795</v>
      </c>
      <c r="AS182" s="1">
        <f t="shared" si="51"/>
        <v>1.2796136266919256</v>
      </c>
      <c r="AT182" s="1"/>
      <c r="AU182" s="1">
        <f>(AVERAGE(Imp!Q172:Q183)/AVERAGE(Imp!Q160:Q171))/(AVERAGE(T171:T182)/AVERAGE(T159:T170))</f>
        <v>1.4287596009530477</v>
      </c>
      <c r="AV182" s="1">
        <f>AVERAGE(Imp!Q172:Q183)/AVERAGE(T171:T182)</f>
        <v>1.751470515086738</v>
      </c>
    </row>
    <row r="183" spans="1:48" x14ac:dyDescent="0.3">
      <c r="A183" s="5">
        <v>39722</v>
      </c>
      <c r="B183" s="33">
        <v>107.37</v>
      </c>
      <c r="C183" s="33">
        <f t="shared" si="35"/>
        <v>104.36666666666667</v>
      </c>
      <c r="D183" s="33"/>
      <c r="E183" s="33">
        <v>96.96</v>
      </c>
      <c r="F183" s="33">
        <f t="shared" si="36"/>
        <v>99.774999999999991</v>
      </c>
      <c r="G183" s="33"/>
      <c r="H183" s="33">
        <v>167.13</v>
      </c>
      <c r="I183" s="33">
        <f t="shared" si="37"/>
        <v>143.70666666666668</v>
      </c>
      <c r="J183" s="1"/>
      <c r="K183" s="1">
        <v>108.4</v>
      </c>
      <c r="L183" s="1">
        <f t="shared" si="43"/>
        <v>118.84878940155323</v>
      </c>
      <c r="M183" s="1">
        <f t="shared" si="47"/>
        <v>110.98218364550023</v>
      </c>
      <c r="N183" s="1"/>
      <c r="O183" s="1">
        <v>124.8</v>
      </c>
      <c r="P183" s="1">
        <f t="shared" si="44"/>
        <v>163.17280453257791</v>
      </c>
      <c r="Q183" s="1">
        <f t="shared" si="48"/>
        <v>138.74482458051864</v>
      </c>
      <c r="R183" s="1"/>
      <c r="S183" s="1">
        <v>107.1</v>
      </c>
      <c r="T183" s="1">
        <f t="shared" si="45"/>
        <v>127.58860319666438</v>
      </c>
      <c r="U183" s="1">
        <f t="shared" si="49"/>
        <v>120.41099970217414</v>
      </c>
      <c r="V183" s="1">
        <v>215.36833333333331</v>
      </c>
      <c r="W183" s="1">
        <v>104.1</v>
      </c>
      <c r="X183" s="1">
        <f t="shared" si="46"/>
        <v>110.39236479321315</v>
      </c>
      <c r="Y183" s="1">
        <f t="shared" si="50"/>
        <v>108.14775539059741</v>
      </c>
      <c r="Z183" s="1"/>
      <c r="AA183" s="33">
        <v>100.24</v>
      </c>
      <c r="AB183" s="33">
        <f t="shared" si="33"/>
        <v>101.74067495559501</v>
      </c>
      <c r="AC183" s="33">
        <f t="shared" si="38"/>
        <v>87.319631227268857</v>
      </c>
      <c r="AD183" s="1"/>
      <c r="AE183" s="33">
        <v>111.39</v>
      </c>
      <c r="AF183" s="33">
        <f t="shared" si="39"/>
        <v>105.47583333333334</v>
      </c>
      <c r="AG183" s="33"/>
      <c r="AH183" s="33">
        <v>233.82</v>
      </c>
      <c r="AI183" s="33">
        <f t="shared" si="34"/>
        <v>146.82651400582941</v>
      </c>
      <c r="AJ183" s="33">
        <f t="shared" si="40"/>
        <v>226.84416666666672</v>
      </c>
      <c r="AK183" s="33"/>
      <c r="AL183" s="33">
        <v>101.85279136684628</v>
      </c>
      <c r="AM183" s="33">
        <f t="shared" si="41"/>
        <v>80.096501075208792</v>
      </c>
      <c r="AO183" s="33">
        <f t="shared" si="32"/>
        <v>0.73127119258403916</v>
      </c>
      <c r="AP183" s="33">
        <f t="shared" si="42"/>
        <v>0.7331324687652766</v>
      </c>
      <c r="AR183" s="1">
        <f t="shared" si="31"/>
        <v>1.1505922996947267</v>
      </c>
      <c r="AS183" s="1">
        <f t="shared" si="51"/>
        <v>1.2948624900524135</v>
      </c>
      <c r="AT183" s="1"/>
      <c r="AU183" s="1">
        <f>(AVERAGE(Imp!Q173:Q184)/AVERAGE(Imp!Q161:Q172))/(AVERAGE(T172:T183)/AVERAGE(T160:T171))</f>
        <v>1.3899019501722929</v>
      </c>
      <c r="AV183" s="1">
        <f>AVERAGE(Imp!Q173:Q184)/AVERAGE(T172:T183)</f>
        <v>1.7886101258691287</v>
      </c>
    </row>
    <row r="184" spans="1:48" x14ac:dyDescent="0.3">
      <c r="A184" s="5">
        <v>39753</v>
      </c>
      <c r="B184" s="33">
        <v>93.32</v>
      </c>
      <c r="C184" s="33">
        <f t="shared" si="35"/>
        <v>103.50500000000001</v>
      </c>
      <c r="D184" s="33"/>
      <c r="E184" s="33">
        <v>91.19</v>
      </c>
      <c r="F184" s="33">
        <f t="shared" si="36"/>
        <v>98.572500000000005</v>
      </c>
      <c r="G184" s="33"/>
      <c r="H184" s="33">
        <v>132.1</v>
      </c>
      <c r="I184" s="33">
        <f t="shared" si="37"/>
        <v>143.25</v>
      </c>
      <c r="J184" s="1"/>
      <c r="K184" s="1">
        <v>96.2</v>
      </c>
      <c r="L184" s="1">
        <f t="shared" si="43"/>
        <v>105.47281863864779</v>
      </c>
      <c r="M184" s="1">
        <f t="shared" si="47"/>
        <v>110.41571493832801</v>
      </c>
      <c r="N184" s="1"/>
      <c r="O184" s="1">
        <v>110</v>
      </c>
      <c r="P184" s="1">
        <f t="shared" si="44"/>
        <v>143.82218348224015</v>
      </c>
      <c r="Q184" s="1">
        <f t="shared" si="48"/>
        <v>139.55110045761603</v>
      </c>
      <c r="R184" s="1"/>
      <c r="S184" s="1">
        <v>77.599999999999994</v>
      </c>
      <c r="T184" s="1">
        <f t="shared" si="45"/>
        <v>92.445150402064939</v>
      </c>
      <c r="U184" s="1">
        <f t="shared" si="49"/>
        <v>117.78020450709819</v>
      </c>
      <c r="V184" s="1">
        <v>216.91999999999996</v>
      </c>
      <c r="W184" s="1">
        <v>92.5</v>
      </c>
      <c r="X184" s="1">
        <f t="shared" si="46"/>
        <v>98.091198303287385</v>
      </c>
      <c r="Y184" s="1">
        <f t="shared" si="50"/>
        <v>107.51148815835985</v>
      </c>
      <c r="Z184" s="1"/>
      <c r="AA184" s="33">
        <v>100.66</v>
      </c>
      <c r="AB184" s="33">
        <f t="shared" si="33"/>
        <v>102.16696269982236</v>
      </c>
      <c r="AC184" s="33">
        <f t="shared" si="38"/>
        <v>88.543516873889857</v>
      </c>
      <c r="AD184" s="1"/>
      <c r="AE184" s="33">
        <v>105.75</v>
      </c>
      <c r="AF184" s="33">
        <f t="shared" si="39"/>
        <v>105.73250000000002</v>
      </c>
      <c r="AG184" s="33"/>
      <c r="AH184" s="33">
        <v>193.22</v>
      </c>
      <c r="AI184" s="33">
        <f t="shared" si="34"/>
        <v>121.33187510138721</v>
      </c>
      <c r="AJ184" s="33">
        <f t="shared" si="40"/>
        <v>225.07000000000002</v>
      </c>
      <c r="AK184" s="33"/>
      <c r="AL184" s="33">
        <v>96.199336942525463</v>
      </c>
      <c r="AM184" s="33">
        <f t="shared" si="41"/>
        <v>81.852797826487219</v>
      </c>
      <c r="AO184" s="33">
        <f t="shared" si="32"/>
        <v>0.76913012283062498</v>
      </c>
      <c r="AP184" s="33">
        <f t="shared" si="42"/>
        <v>0.73309689019152346</v>
      </c>
      <c r="AR184" s="1">
        <f t="shared" si="31"/>
        <v>1.1397692318945556</v>
      </c>
      <c r="AS184" s="1">
        <f t="shared" si="51"/>
        <v>1.2973696731485311</v>
      </c>
      <c r="AT184" s="1"/>
      <c r="AU184" s="1">
        <f>(AVERAGE(Imp!Q174:Q185)/AVERAGE(Imp!Q162:Q173))/(AVERAGE(T173:T184)/AVERAGE(T161:T172))</f>
        <v>1.3940625597827705</v>
      </c>
      <c r="AV184" s="1">
        <f>AVERAGE(Imp!Q174:Q185)/AVERAGE(T173:T184)</f>
        <v>1.8417356372218472</v>
      </c>
    </row>
    <row r="185" spans="1:48" x14ac:dyDescent="0.3">
      <c r="A185" s="5">
        <v>39783</v>
      </c>
      <c r="B185" s="33">
        <v>95.16</v>
      </c>
      <c r="C185" s="33">
        <f t="shared" si="35"/>
        <v>102.8875</v>
      </c>
      <c r="D185" s="33"/>
      <c r="E185" s="33">
        <v>94.45</v>
      </c>
      <c r="F185" s="33">
        <f t="shared" si="36"/>
        <v>98.073333333333338</v>
      </c>
      <c r="G185" s="33"/>
      <c r="H185" s="33">
        <v>124.24</v>
      </c>
      <c r="I185" s="33">
        <f t="shared" si="37"/>
        <v>143.63500000000002</v>
      </c>
      <c r="J185" s="1"/>
      <c r="K185" s="1">
        <v>79.099999999999994</v>
      </c>
      <c r="L185" s="1">
        <f t="shared" si="43"/>
        <v>86.724531749657373</v>
      </c>
      <c r="M185" s="1">
        <f t="shared" si="47"/>
        <v>109.18227501142076</v>
      </c>
      <c r="N185" s="1"/>
      <c r="O185" s="1">
        <v>80.099999999999994</v>
      </c>
      <c r="P185" s="1">
        <f t="shared" si="44"/>
        <v>104.72869906297667</v>
      </c>
      <c r="Q185" s="1">
        <f t="shared" si="48"/>
        <v>138.40706036173458</v>
      </c>
      <c r="R185" s="1"/>
      <c r="S185" s="1">
        <v>48.5</v>
      </c>
      <c r="T185" s="1">
        <f t="shared" si="45"/>
        <v>57.778219001290594</v>
      </c>
      <c r="U185" s="1">
        <f t="shared" si="49"/>
        <v>114.69274297627322</v>
      </c>
      <c r="V185" s="1">
        <v>215.45916666666662</v>
      </c>
      <c r="W185" s="1">
        <v>77.599999999999994</v>
      </c>
      <c r="X185" s="1">
        <f t="shared" si="46"/>
        <v>82.290562036055135</v>
      </c>
      <c r="Y185" s="1">
        <f t="shared" si="50"/>
        <v>106.07988688582539</v>
      </c>
      <c r="Z185" s="1"/>
      <c r="AA185" s="33">
        <v>107.19</v>
      </c>
      <c r="AB185" s="33">
        <f t="shared" si="33"/>
        <v>108.79472215173811</v>
      </c>
      <c r="AC185" s="33">
        <f t="shared" si="38"/>
        <v>90.279962784403253</v>
      </c>
      <c r="AD185" s="1"/>
      <c r="AE185" s="33">
        <v>104.19</v>
      </c>
      <c r="AF185" s="33">
        <f t="shared" si="39"/>
        <v>105.77250000000002</v>
      </c>
      <c r="AG185" s="33"/>
      <c r="AH185" s="33">
        <v>181.11</v>
      </c>
      <c r="AI185" s="33">
        <f t="shared" si="34"/>
        <v>113.72743970402773</v>
      </c>
      <c r="AJ185" s="33">
        <f t="shared" si="40"/>
        <v>223.60249999999999</v>
      </c>
      <c r="AK185" s="33"/>
      <c r="AL185" s="33">
        <v>91.804187054221813</v>
      </c>
      <c r="AM185" s="33">
        <f t="shared" si="41"/>
        <v>83.17506827251151</v>
      </c>
      <c r="AO185" s="33">
        <f t="shared" si="32"/>
        <v>0.83673738059742708</v>
      </c>
      <c r="AP185" s="33">
        <f t="shared" si="42"/>
        <v>0.73432750865901575</v>
      </c>
      <c r="AR185" s="1">
        <f t="shared" si="31"/>
        <v>1.1421169583042332</v>
      </c>
      <c r="AS185" s="1">
        <f t="shared" si="51"/>
        <v>1.3155523640167364</v>
      </c>
      <c r="AT185" s="1"/>
      <c r="AU185" s="1">
        <f>(AVERAGE(Imp!Q175:Q186)/AVERAGE(Imp!Q163:Q174))/(AVERAGE(T174:T185)/AVERAGE(T162:T173))</f>
        <v>1.3833701661519704</v>
      </c>
      <c r="AV185" s="1">
        <f>AVERAGE(Imp!Q175:Q186)/AVERAGE(T174:T185)</f>
        <v>1.8785771538417142</v>
      </c>
    </row>
    <row r="186" spans="1:48" x14ac:dyDescent="0.3">
      <c r="A186" s="5">
        <v>39814</v>
      </c>
      <c r="B186" s="33">
        <v>71.02</v>
      </c>
      <c r="C186" s="33">
        <f t="shared" si="35"/>
        <v>101.01</v>
      </c>
      <c r="D186" s="33"/>
      <c r="E186" s="33">
        <v>57.87</v>
      </c>
      <c r="F186" s="33">
        <f t="shared" si="36"/>
        <v>95.081666666666663</v>
      </c>
      <c r="G186" s="33"/>
      <c r="H186" s="33">
        <v>109.58</v>
      </c>
      <c r="I186" s="33">
        <f t="shared" si="37"/>
        <v>141.22166666666666</v>
      </c>
      <c r="J186" s="1"/>
      <c r="K186" s="1">
        <v>78.7</v>
      </c>
      <c r="L186" s="1">
        <f t="shared" si="43"/>
        <v>86.28597533120147</v>
      </c>
      <c r="M186" s="1">
        <f t="shared" si="47"/>
        <v>107.71128369118321</v>
      </c>
      <c r="N186" s="1"/>
      <c r="O186" s="1">
        <v>79.599999999999994</v>
      </c>
      <c r="P186" s="1">
        <f t="shared" si="44"/>
        <v>104.07496186533012</v>
      </c>
      <c r="Q186" s="1">
        <f t="shared" si="48"/>
        <v>137.20854216604926</v>
      </c>
      <c r="R186" s="1"/>
      <c r="S186" s="1">
        <v>68.8</v>
      </c>
      <c r="T186" s="1">
        <f t="shared" si="45"/>
        <v>81.961679737913258</v>
      </c>
      <c r="U186" s="1">
        <f t="shared" si="49"/>
        <v>112.21086071676761</v>
      </c>
      <c r="V186" s="1">
        <v>212.18749999999997</v>
      </c>
      <c r="W186" s="1">
        <v>78.7</v>
      </c>
      <c r="X186" s="1">
        <f t="shared" si="46"/>
        <v>83.457051961823964</v>
      </c>
      <c r="Y186" s="1">
        <f t="shared" si="50"/>
        <v>104.42735949098621</v>
      </c>
      <c r="Z186" s="1"/>
      <c r="AA186" s="33">
        <v>101.33</v>
      </c>
      <c r="AB186" s="33">
        <f t="shared" si="33"/>
        <v>102.84699314894695</v>
      </c>
      <c r="AC186" s="33">
        <f t="shared" si="38"/>
        <v>91.560517635117961</v>
      </c>
      <c r="AD186" s="1"/>
      <c r="AE186" s="33">
        <v>97.07</v>
      </c>
      <c r="AF186" s="33">
        <f t="shared" si="39"/>
        <v>105.05083333333333</v>
      </c>
      <c r="AG186" s="33"/>
      <c r="AH186" s="33">
        <v>154.61000000000001</v>
      </c>
      <c r="AI186" s="33">
        <f t="shared" si="34"/>
        <v>97.086850271325332</v>
      </c>
      <c r="AJ186" s="33">
        <f t="shared" si="40"/>
        <v>218.89666666666668</v>
      </c>
      <c r="AK186" s="33"/>
      <c r="AL186" s="33">
        <v>84.935469323637932</v>
      </c>
      <c r="AM186" s="33">
        <f t="shared" si="41"/>
        <v>83.776954558580243</v>
      </c>
      <c r="AO186" s="33">
        <f t="shared" si="32"/>
        <v>0.73150998102753162</v>
      </c>
      <c r="AP186" s="33">
        <f t="shared" si="42"/>
        <v>0.73647106062139367</v>
      </c>
      <c r="AR186" s="1">
        <f t="shared" si="31"/>
        <v>1.1244320444369078</v>
      </c>
      <c r="AS186" s="1">
        <f t="shared" si="51"/>
        <v>1.3111130220261822</v>
      </c>
      <c r="AT186" s="1"/>
      <c r="AU186" s="1">
        <f>(AVERAGE(Imp!Q176:Q187)/AVERAGE(Imp!Q164:Q175))/(AVERAGE(T175:T186)/AVERAGE(T163:T174))</f>
        <v>1.334690686659104</v>
      </c>
      <c r="AV186" s="1">
        <f>AVERAGE(Imp!Q176:Q187)/AVERAGE(T175:T186)</f>
        <v>1.8909711470406081</v>
      </c>
    </row>
    <row r="187" spans="1:48" x14ac:dyDescent="0.3">
      <c r="A187" s="5">
        <v>39845</v>
      </c>
      <c r="B187" s="33">
        <v>72.12</v>
      </c>
      <c r="C187" s="33">
        <f t="shared" si="35"/>
        <v>99.53166666666668</v>
      </c>
      <c r="D187" s="33"/>
      <c r="E187" s="33">
        <v>63.38</v>
      </c>
      <c r="F187" s="33">
        <f t="shared" si="36"/>
        <v>92.739166666666677</v>
      </c>
      <c r="G187" s="33"/>
      <c r="H187" s="33">
        <v>87.78</v>
      </c>
      <c r="I187" s="33">
        <f t="shared" si="37"/>
        <v>137.78666666666666</v>
      </c>
      <c r="J187" s="1"/>
      <c r="K187" s="1">
        <v>76.099999999999994</v>
      </c>
      <c r="L187" s="1">
        <f t="shared" si="43"/>
        <v>83.435358611238001</v>
      </c>
      <c r="M187" s="1">
        <f t="shared" si="47"/>
        <v>106.34079488350845</v>
      </c>
      <c r="N187" s="1"/>
      <c r="O187" s="1">
        <v>73.400000000000006</v>
      </c>
      <c r="P187" s="1">
        <f t="shared" si="44"/>
        <v>95.968620614512972</v>
      </c>
      <c r="Q187" s="1">
        <f t="shared" si="48"/>
        <v>134.95314883416867</v>
      </c>
      <c r="R187" s="1"/>
      <c r="S187" s="1">
        <v>72.900000000000006</v>
      </c>
      <c r="T187" s="1">
        <f t="shared" si="45"/>
        <v>86.846024024620306</v>
      </c>
      <c r="U187" s="1">
        <f t="shared" si="49"/>
        <v>110.43383301896161</v>
      </c>
      <c r="V187" s="1">
        <v>210.16583333333332</v>
      </c>
      <c r="W187" s="1">
        <v>75.8</v>
      </c>
      <c r="X187" s="1">
        <f t="shared" si="46"/>
        <v>80.38176033934252</v>
      </c>
      <c r="Y187" s="1">
        <f t="shared" si="50"/>
        <v>102.78366914103923</v>
      </c>
      <c r="Z187" s="1"/>
      <c r="AA187" s="33">
        <v>99.54</v>
      </c>
      <c r="AB187" s="33">
        <f t="shared" si="33"/>
        <v>101.03019538188275</v>
      </c>
      <c r="AC187" s="33">
        <f t="shared" si="38"/>
        <v>92.759874820265566</v>
      </c>
      <c r="AD187" s="1"/>
      <c r="AE187" s="33">
        <v>98.88</v>
      </c>
      <c r="AF187" s="33">
        <f t="shared" si="39"/>
        <v>104.77916666666665</v>
      </c>
      <c r="AG187" s="33"/>
      <c r="AH187" s="33">
        <v>146.18</v>
      </c>
      <c r="AI187" s="33">
        <f t="shared" si="34"/>
        <v>91.793258991412813</v>
      </c>
      <c r="AJ187" s="33">
        <f t="shared" si="40"/>
        <v>214.00583333333336</v>
      </c>
      <c r="AK187" s="33"/>
      <c r="AL187" s="33">
        <v>83.592702238030427</v>
      </c>
      <c r="AM187" s="33">
        <f t="shared" si="41"/>
        <v>84.439459715831006</v>
      </c>
      <c r="AO187" s="33">
        <f t="shared" si="32"/>
        <v>0.78567860856478333</v>
      </c>
      <c r="AP187" s="33">
        <f t="shared" si="42"/>
        <v>0.74373610486489783</v>
      </c>
      <c r="AR187" s="1">
        <f t="shared" si="31"/>
        <v>1.0940817300218293</v>
      </c>
      <c r="AS187" s="1">
        <f t="shared" si="51"/>
        <v>1.2957084514706303</v>
      </c>
      <c r="AT187" s="1"/>
      <c r="AU187" s="1">
        <f>(AVERAGE(Imp!Q177:Q188)/AVERAGE(Imp!Q165:Q176))/(AVERAGE(T176:T187)/AVERAGE(T164:T175))</f>
        <v>1.3256219093619193</v>
      </c>
      <c r="AV187" s="1">
        <f>AVERAGE(Imp!Q177:Q188)/AVERAGE(T176:T187)</f>
        <v>1.9030928075931914</v>
      </c>
    </row>
    <row r="188" spans="1:48" x14ac:dyDescent="0.3">
      <c r="A188" s="5">
        <v>39873</v>
      </c>
      <c r="B188" s="33">
        <v>88.9</v>
      </c>
      <c r="C188" s="33">
        <f t="shared" si="35"/>
        <v>99.73583333333336</v>
      </c>
      <c r="D188" s="33"/>
      <c r="E188" s="33">
        <v>77.739999999999995</v>
      </c>
      <c r="F188" s="33">
        <f t="shared" si="36"/>
        <v>91.472500000000011</v>
      </c>
      <c r="G188" s="33"/>
      <c r="H188" s="33">
        <v>113.98</v>
      </c>
      <c r="I188" s="33">
        <f t="shared" si="37"/>
        <v>137.16416666666666</v>
      </c>
      <c r="J188" s="1"/>
      <c r="K188" s="1">
        <v>88.6</v>
      </c>
      <c r="L188" s="1">
        <f t="shared" si="43"/>
        <v>97.140246687985382</v>
      </c>
      <c r="M188" s="1">
        <f t="shared" si="47"/>
        <v>105.50936500685243</v>
      </c>
      <c r="N188" s="1"/>
      <c r="O188" s="1">
        <v>82.9</v>
      </c>
      <c r="P188" s="1">
        <f t="shared" si="44"/>
        <v>108.38962736979734</v>
      </c>
      <c r="Q188" s="1">
        <f t="shared" si="48"/>
        <v>132.78492046197428</v>
      </c>
      <c r="R188" s="1"/>
      <c r="S188" s="1">
        <v>93.9</v>
      </c>
      <c r="T188" s="1">
        <f t="shared" si="45"/>
        <v>111.86339720043684</v>
      </c>
      <c r="U188" s="1">
        <f t="shared" si="49"/>
        <v>109.59992057976774</v>
      </c>
      <c r="V188" s="1">
        <v>208.79416666666665</v>
      </c>
      <c r="W188" s="1">
        <v>87.8</v>
      </c>
      <c r="X188" s="1">
        <f t="shared" si="46"/>
        <v>93.107104984093326</v>
      </c>
      <c r="Y188" s="1">
        <f t="shared" si="50"/>
        <v>101.71438670908447</v>
      </c>
      <c r="Z188" s="1"/>
      <c r="AA188" s="33">
        <v>97.4</v>
      </c>
      <c r="AB188" s="33">
        <f t="shared" si="33"/>
        <v>98.85815782796243</v>
      </c>
      <c r="AC188" s="33">
        <f t="shared" si="38"/>
        <v>93.697031210352691</v>
      </c>
      <c r="AD188" s="1"/>
      <c r="AE188" s="33">
        <v>99.87</v>
      </c>
      <c r="AF188" s="33">
        <f t="shared" si="39"/>
        <v>104.66499999999996</v>
      </c>
      <c r="AG188" s="33"/>
      <c r="AH188" s="33">
        <v>163.54</v>
      </c>
      <c r="AI188" s="33">
        <f t="shared" si="34"/>
        <v>102.69441493676051</v>
      </c>
      <c r="AJ188" s="33">
        <f t="shared" si="40"/>
        <v>209.63249999999996</v>
      </c>
      <c r="AK188" s="33"/>
      <c r="AL188" s="33">
        <v>84.871087618826394</v>
      </c>
      <c r="AM188" s="33">
        <f t="shared" si="41"/>
        <v>85.197816149318186</v>
      </c>
      <c r="AO188" s="33">
        <f t="shared" si="32"/>
        <v>0.86567512025600279</v>
      </c>
      <c r="AP188" s="33">
        <f t="shared" si="42"/>
        <v>0.76276684078995416</v>
      </c>
      <c r="AR188" s="1">
        <f t="shared" si="31"/>
        <v>1.1015331597038025</v>
      </c>
      <c r="AS188" s="1">
        <f t="shared" si="51"/>
        <v>1.3000188813358735</v>
      </c>
      <c r="AT188" s="1"/>
      <c r="AU188" s="1">
        <f>(AVERAGE(Imp!Q178:Q189)/AVERAGE(Imp!Q166:Q177))/(AVERAGE(T177:T188)/AVERAGE(T165:T176))</f>
        <v>1.3039632201342548</v>
      </c>
      <c r="AV188" s="1">
        <f>AVERAGE(Imp!Q178:Q189)/AVERAGE(T177:T188)</f>
        <v>1.9050576456823662</v>
      </c>
    </row>
    <row r="189" spans="1:48" x14ac:dyDescent="0.3">
      <c r="A189" s="5">
        <v>39904</v>
      </c>
      <c r="B189" s="33">
        <v>93.62</v>
      </c>
      <c r="C189" s="33">
        <f t="shared" si="35"/>
        <v>99.719999999999985</v>
      </c>
      <c r="D189" s="33"/>
      <c r="E189" s="33">
        <v>69.97</v>
      </c>
      <c r="F189" s="33">
        <f t="shared" si="36"/>
        <v>89.415000000000006</v>
      </c>
      <c r="G189" s="33"/>
      <c r="H189" s="33">
        <v>99.59</v>
      </c>
      <c r="I189" s="33">
        <f t="shared" si="37"/>
        <v>135.18083333333331</v>
      </c>
      <c r="J189" s="1"/>
      <c r="K189" s="1">
        <v>85.2</v>
      </c>
      <c r="L189" s="1">
        <f t="shared" si="43"/>
        <v>93.412517131110107</v>
      </c>
      <c r="M189" s="1">
        <f t="shared" si="47"/>
        <v>104.23024211968935</v>
      </c>
      <c r="N189" s="1"/>
      <c r="O189" s="1">
        <v>77.099999999999994</v>
      </c>
      <c r="P189" s="1">
        <f t="shared" si="44"/>
        <v>100.80627587709739</v>
      </c>
      <c r="Q189" s="1">
        <f t="shared" si="48"/>
        <v>129.61429505338853</v>
      </c>
      <c r="R189" s="1"/>
      <c r="S189" s="1">
        <v>87.5</v>
      </c>
      <c r="T189" s="1">
        <f t="shared" si="45"/>
        <v>104.2390548992356</v>
      </c>
      <c r="U189" s="1">
        <f t="shared" si="49"/>
        <v>107.76332770773355</v>
      </c>
      <c r="V189" s="1">
        <v>206.54750000000001</v>
      </c>
      <c r="W189" s="1">
        <v>85.4</v>
      </c>
      <c r="X189" s="1">
        <f t="shared" si="46"/>
        <v>90.562036055143167</v>
      </c>
      <c r="Y189" s="1">
        <f t="shared" si="50"/>
        <v>100.41534110993281</v>
      </c>
      <c r="Z189" s="1"/>
      <c r="AA189" s="33">
        <v>95.38</v>
      </c>
      <c r="AB189" s="33">
        <f t="shared" si="33"/>
        <v>96.807916772392772</v>
      </c>
      <c r="AC189" s="33">
        <f t="shared" si="38"/>
        <v>94.492937494713672</v>
      </c>
      <c r="AD189" s="1"/>
      <c r="AE189" s="33">
        <v>100.73</v>
      </c>
      <c r="AF189" s="33">
        <f t="shared" si="39"/>
        <v>104.75416666666665</v>
      </c>
      <c r="AG189" s="33"/>
      <c r="AH189" s="33">
        <v>158.66999999999999</v>
      </c>
      <c r="AI189" s="33">
        <f t="shared" si="34"/>
        <v>99.636314161769519</v>
      </c>
      <c r="AJ189" s="33">
        <f t="shared" si="40"/>
        <v>203.26666666666668</v>
      </c>
      <c r="AK189" s="33"/>
      <c r="AL189" s="33">
        <v>80.738212465966825</v>
      </c>
      <c r="AM189" s="33">
        <f t="shared" si="41"/>
        <v>85.610595546416349</v>
      </c>
      <c r="AO189" s="33">
        <f t="shared" si="32"/>
        <v>0.93961725488960357</v>
      </c>
      <c r="AP189" s="33">
        <f t="shared" si="42"/>
        <v>0.78810604095315728</v>
      </c>
      <c r="AR189" s="1">
        <f t="shared" si="31"/>
        <v>1.0926229946836641</v>
      </c>
      <c r="AS189" s="1">
        <f t="shared" si="51"/>
        <v>1.296944443226975</v>
      </c>
      <c r="AT189" s="1"/>
      <c r="AU189" s="1">
        <f>(AVERAGE(Imp!Q179:Q190)/AVERAGE(Imp!Q167:Q178))/(AVERAGE(T178:T189)/AVERAGE(T166:T177))</f>
        <v>1.2826949144779718</v>
      </c>
      <c r="AV189" s="1">
        <f>AVERAGE(Imp!Q179:Q190)/AVERAGE(T178:T189)</f>
        <v>1.9166770773836941</v>
      </c>
    </row>
    <row r="190" spans="1:48" x14ac:dyDescent="0.3">
      <c r="A190" s="5">
        <v>39934</v>
      </c>
      <c r="B190" s="33">
        <v>91.37</v>
      </c>
      <c r="C190" s="33">
        <f t="shared" si="35"/>
        <v>97.084166666666647</v>
      </c>
      <c r="D190" s="33"/>
      <c r="E190" s="33">
        <v>69.53</v>
      </c>
      <c r="F190" s="33">
        <f t="shared" si="36"/>
        <v>86.796666666666681</v>
      </c>
      <c r="G190" s="33"/>
      <c r="H190" s="33">
        <v>108.46</v>
      </c>
      <c r="I190" s="33">
        <f t="shared" si="37"/>
        <v>131.47999999999999</v>
      </c>
      <c r="J190" s="1"/>
      <c r="K190" s="1">
        <v>91.3</v>
      </c>
      <c r="L190" s="1">
        <f t="shared" si="43"/>
        <v>100.10050251256281</v>
      </c>
      <c r="M190" s="1">
        <f t="shared" si="47"/>
        <v>103.20694380995889</v>
      </c>
      <c r="N190" s="1"/>
      <c r="O190" s="1">
        <v>81.5</v>
      </c>
      <c r="P190" s="1">
        <f t="shared" si="44"/>
        <v>106.55916321638701</v>
      </c>
      <c r="Q190" s="1">
        <f t="shared" si="48"/>
        <v>127.33711048158642</v>
      </c>
      <c r="R190" s="1"/>
      <c r="S190" s="1">
        <v>91.5</v>
      </c>
      <c r="T190" s="1">
        <f t="shared" si="45"/>
        <v>109.00426883748638</v>
      </c>
      <c r="U190" s="1">
        <f t="shared" si="49"/>
        <v>106.67129951355109</v>
      </c>
      <c r="V190" s="1">
        <v>202.70916666666668</v>
      </c>
      <c r="W190" s="1">
        <v>91.7</v>
      </c>
      <c r="X190" s="1">
        <f t="shared" si="46"/>
        <v>97.242841993637327</v>
      </c>
      <c r="Y190" s="1">
        <f t="shared" si="50"/>
        <v>99.240014139271821</v>
      </c>
      <c r="Z190" s="1"/>
      <c r="AA190" s="33">
        <v>89.91</v>
      </c>
      <c r="AB190" s="33">
        <f t="shared" si="33"/>
        <v>91.256026389241285</v>
      </c>
      <c r="AC190" s="33">
        <f t="shared" si="38"/>
        <v>94.98266091516534</v>
      </c>
      <c r="AD190" s="1"/>
      <c r="AE190" s="33">
        <v>100.78</v>
      </c>
      <c r="AF190" s="33">
        <f t="shared" si="39"/>
        <v>104.42916666666666</v>
      </c>
      <c r="AG190" s="33"/>
      <c r="AH190" s="33">
        <v>152.12</v>
      </c>
      <c r="AI190" s="33">
        <f t="shared" si="34"/>
        <v>95.523262811422327</v>
      </c>
      <c r="AJ190" s="33">
        <f t="shared" si="40"/>
        <v>196.61083333333337</v>
      </c>
      <c r="AK190" s="33"/>
      <c r="AL190" s="33">
        <v>75.910512426808054</v>
      </c>
      <c r="AM190" s="33">
        <f t="shared" si="41"/>
        <v>85.552563432738225</v>
      </c>
      <c r="AO190" s="33">
        <f t="shared" si="32"/>
        <v>0.95652092810500511</v>
      </c>
      <c r="AP190" s="33">
        <f t="shared" si="42"/>
        <v>0.79745515625664753</v>
      </c>
      <c r="AR190" s="1">
        <f t="shared" ref="AR190:AR253" si="52">(AVERAGE(H179:H190)/AVERAGE(H167:H178))/(AVERAGE(L179:L190)/AVERAGE(L167:L178))</f>
        <v>1.0533504838477714</v>
      </c>
      <c r="AS190" s="1">
        <f t="shared" si="51"/>
        <v>1.2739452903682718</v>
      </c>
      <c r="AT190" s="1"/>
      <c r="AU190" s="1">
        <f>(AVERAGE(Imp!Q180:Q191)/AVERAGE(Imp!Q168:Q179))/(AVERAGE(T179:T190)/AVERAGE(T167:T178))</f>
        <v>1.2250868473306284</v>
      </c>
      <c r="AV190" s="1">
        <f>AVERAGE(Imp!Q180:Q191)/AVERAGE(T179:T190)</f>
        <v>1.9003159011943538</v>
      </c>
    </row>
    <row r="191" spans="1:48" x14ac:dyDescent="0.3">
      <c r="A191" s="5">
        <v>39965</v>
      </c>
      <c r="B191" s="33">
        <v>105.96</v>
      </c>
      <c r="C191" s="33">
        <f t="shared" si="35"/>
        <v>96.636666666666656</v>
      </c>
      <c r="D191" s="33"/>
      <c r="E191" s="33">
        <v>79.36</v>
      </c>
      <c r="F191" s="33">
        <f t="shared" si="36"/>
        <v>84.748333333333335</v>
      </c>
      <c r="G191" s="33"/>
      <c r="H191" s="33">
        <v>111.59</v>
      </c>
      <c r="I191" s="33">
        <f t="shared" si="37"/>
        <v>128.065</v>
      </c>
      <c r="J191" s="1"/>
      <c r="K191" s="1">
        <v>92.2</v>
      </c>
      <c r="L191" s="1">
        <f t="shared" si="43"/>
        <v>101.08725445408864</v>
      </c>
      <c r="M191" s="1">
        <f t="shared" si="47"/>
        <v>102.19278209227959</v>
      </c>
      <c r="N191" s="1"/>
      <c r="O191" s="1">
        <v>84.3</v>
      </c>
      <c r="P191" s="1">
        <f t="shared" si="44"/>
        <v>110.22009152320767</v>
      </c>
      <c r="Q191" s="1">
        <f t="shared" si="48"/>
        <v>124.53693615166704</v>
      </c>
      <c r="R191" s="1"/>
      <c r="S191" s="1">
        <v>93.7</v>
      </c>
      <c r="T191" s="1">
        <f t="shared" si="45"/>
        <v>111.6251365035243</v>
      </c>
      <c r="U191" s="1">
        <f t="shared" si="49"/>
        <v>105.61898143552072</v>
      </c>
      <c r="V191" s="1">
        <v>201.06750000000002</v>
      </c>
      <c r="W191" s="1">
        <v>93.8</v>
      </c>
      <c r="X191" s="1">
        <f t="shared" si="46"/>
        <v>99.469777306468714</v>
      </c>
      <c r="Y191" s="1">
        <f t="shared" si="50"/>
        <v>98.22375397667021</v>
      </c>
      <c r="Z191" s="1"/>
      <c r="AA191" s="33">
        <v>87.38</v>
      </c>
      <c r="AB191" s="33">
        <f t="shared" si="33"/>
        <v>88.688150215681276</v>
      </c>
      <c r="AC191" s="33">
        <f t="shared" si="38"/>
        <v>95.428402266768146</v>
      </c>
      <c r="AD191" s="1"/>
      <c r="AE191" s="33">
        <v>102.42</v>
      </c>
      <c r="AF191" s="33">
        <f t="shared" si="39"/>
        <v>104.07250000000001</v>
      </c>
      <c r="AG191" s="33"/>
      <c r="AH191" s="33">
        <v>171.2</v>
      </c>
      <c r="AI191" s="33">
        <f t="shared" si="34"/>
        <v>107.50448720296808</v>
      </c>
      <c r="AJ191" s="33">
        <f t="shared" si="40"/>
        <v>190.99666666666667</v>
      </c>
      <c r="AK191" s="33"/>
      <c r="AL191" s="33">
        <v>75.90630514795032</v>
      </c>
      <c r="AM191" s="33">
        <f t="shared" si="41"/>
        <v>85.38714256374989</v>
      </c>
      <c r="AO191" s="33">
        <f t="shared" si="32"/>
        <v>0.98563327686915891</v>
      </c>
      <c r="AP191" s="33">
        <f t="shared" si="42"/>
        <v>0.81766251454864947</v>
      </c>
      <c r="AR191" s="1">
        <f t="shared" si="52"/>
        <v>1.0164880959892673</v>
      </c>
      <c r="AS191" s="1">
        <f t="shared" si="51"/>
        <v>1.2531706973625389</v>
      </c>
      <c r="AT191" s="1"/>
      <c r="AU191" s="1">
        <f>(AVERAGE(Imp!Q181:Q192)/AVERAGE(Imp!Q169:Q180))/(AVERAGE(T180:T191)/AVERAGE(T168:T179))</f>
        <v>1.1982173777008067</v>
      </c>
      <c r="AV191" s="1">
        <f>AVERAGE(Imp!Q181:Q192)/AVERAGE(T180:T191)</f>
        <v>1.9037061072469215</v>
      </c>
    </row>
    <row r="192" spans="1:48" x14ac:dyDescent="0.3">
      <c r="A192" s="5">
        <v>39995</v>
      </c>
      <c r="B192" s="33">
        <v>103.14</v>
      </c>
      <c r="C192" s="33">
        <f t="shared" si="35"/>
        <v>95.49666666666667</v>
      </c>
      <c r="D192" s="33"/>
      <c r="E192" s="33">
        <v>78.98</v>
      </c>
      <c r="F192" s="33">
        <f t="shared" si="36"/>
        <v>82.563333333333333</v>
      </c>
      <c r="G192" s="33"/>
      <c r="H192" s="33">
        <v>126.1</v>
      </c>
      <c r="I192" s="33">
        <f t="shared" si="37"/>
        <v>125.33749999999998</v>
      </c>
      <c r="J192" s="1"/>
      <c r="K192" s="1">
        <v>97.7</v>
      </c>
      <c r="L192" s="1">
        <f t="shared" si="43"/>
        <v>107.11740520785747</v>
      </c>
      <c r="M192" s="1">
        <f t="shared" si="47"/>
        <v>101.20603015075376</v>
      </c>
      <c r="N192" s="1"/>
      <c r="O192" s="1">
        <v>88.4</v>
      </c>
      <c r="P192" s="1">
        <f t="shared" si="44"/>
        <v>115.58073654390935</v>
      </c>
      <c r="Q192" s="1">
        <f t="shared" si="48"/>
        <v>121.64959686206144</v>
      </c>
      <c r="R192" s="1"/>
      <c r="S192" s="1">
        <v>99.4</v>
      </c>
      <c r="T192" s="1">
        <f t="shared" si="45"/>
        <v>118.41556636553165</v>
      </c>
      <c r="U192" s="1">
        <f t="shared" si="49"/>
        <v>105.10274992554356</v>
      </c>
      <c r="V192" s="1">
        <v>195.75333333333336</v>
      </c>
      <c r="W192" s="1">
        <v>99</v>
      </c>
      <c r="X192" s="1">
        <f t="shared" si="46"/>
        <v>104.98409331919406</v>
      </c>
      <c r="Y192" s="1">
        <f t="shared" si="50"/>
        <v>97.13679745493107</v>
      </c>
      <c r="Z192" s="1"/>
      <c r="AA192" s="33">
        <v>86.38</v>
      </c>
      <c r="AB192" s="33">
        <f t="shared" si="33"/>
        <v>87.673179396092351</v>
      </c>
      <c r="AC192" s="33">
        <f t="shared" si="38"/>
        <v>95.878372663452566</v>
      </c>
      <c r="AD192" s="1"/>
      <c r="AE192" s="33">
        <v>102.09</v>
      </c>
      <c r="AF192" s="33">
        <f t="shared" si="39"/>
        <v>103.58916666666666</v>
      </c>
      <c r="AG192" s="33"/>
      <c r="AH192" s="33">
        <v>180.63</v>
      </c>
      <c r="AI192" s="33">
        <f t="shared" si="34"/>
        <v>113.42602525392596</v>
      </c>
      <c r="AJ192" s="33">
        <f t="shared" si="40"/>
        <v>184.22666666666669</v>
      </c>
      <c r="AK192" s="33"/>
      <c r="AL192" s="33">
        <v>75.713492578277496</v>
      </c>
      <c r="AM192" s="33">
        <f t="shared" si="41"/>
        <v>85.124344414653365</v>
      </c>
      <c r="AO192" s="33">
        <f t="shared" si="32"/>
        <v>0.90931512207274556</v>
      </c>
      <c r="AP192" s="33">
        <f t="shared" si="42"/>
        <v>0.83423800191426034</v>
      </c>
      <c r="AR192" s="1">
        <f t="shared" si="52"/>
        <v>0.99348178592548531</v>
      </c>
      <c r="AS192" s="1">
        <f t="shared" si="51"/>
        <v>1.2384390516385302</v>
      </c>
      <c r="AT192" s="1"/>
      <c r="AU192" s="1">
        <f>(AVERAGE(Imp!Q182:Q193)/AVERAGE(Imp!Q170:Q181))/(AVERAGE(T181:T192)/AVERAGE(T169:T180))</f>
        <v>1.1139325236186102</v>
      </c>
      <c r="AV192" s="1">
        <f>AVERAGE(Imp!Q182:Q193)/AVERAGE(T181:T192)</f>
        <v>1.862494877365322</v>
      </c>
    </row>
    <row r="193" spans="1:48" x14ac:dyDescent="0.3">
      <c r="A193" s="5">
        <v>40026</v>
      </c>
      <c r="B193" s="33">
        <v>100.06</v>
      </c>
      <c r="C193" s="33">
        <f t="shared" si="35"/>
        <v>94.664166666666674</v>
      </c>
      <c r="D193" s="33"/>
      <c r="E193" s="33">
        <v>76.05</v>
      </c>
      <c r="F193" s="33">
        <f t="shared" si="36"/>
        <v>80.620833333333337</v>
      </c>
      <c r="G193" s="33"/>
      <c r="H193" s="33">
        <v>120.81</v>
      </c>
      <c r="I193" s="33">
        <f t="shared" si="37"/>
        <v>121.85249999999998</v>
      </c>
      <c r="J193" s="1"/>
      <c r="K193" s="1">
        <v>99.6</v>
      </c>
      <c r="L193" s="1">
        <f t="shared" si="43"/>
        <v>109.20054819552307</v>
      </c>
      <c r="M193" s="1">
        <f t="shared" si="47"/>
        <v>100.53905893101872</v>
      </c>
      <c r="N193" s="1"/>
      <c r="O193" s="1">
        <v>88.8</v>
      </c>
      <c r="P193" s="1">
        <f t="shared" si="44"/>
        <v>116.10372630202659</v>
      </c>
      <c r="Q193" s="1">
        <f t="shared" si="48"/>
        <v>118.84942253214207</v>
      </c>
      <c r="R193" s="1"/>
      <c r="S193" s="1">
        <v>104.7</v>
      </c>
      <c r="T193" s="1">
        <f t="shared" si="45"/>
        <v>124.72947483371391</v>
      </c>
      <c r="U193" s="1">
        <f t="shared" si="49"/>
        <v>104.64608358979454</v>
      </c>
      <c r="V193" s="1">
        <v>195.85416666666671</v>
      </c>
      <c r="W193" s="1">
        <v>100.1</v>
      </c>
      <c r="X193" s="1">
        <f t="shared" si="46"/>
        <v>106.15058324496289</v>
      </c>
      <c r="Y193" s="1">
        <f t="shared" si="50"/>
        <v>96.474019088016959</v>
      </c>
      <c r="Z193" s="1"/>
      <c r="AA193" s="33">
        <v>82.86</v>
      </c>
      <c r="AB193" s="33">
        <f t="shared" si="33"/>
        <v>84.100482111139286</v>
      </c>
      <c r="AC193" s="33">
        <f t="shared" si="38"/>
        <v>96.073754546223427</v>
      </c>
      <c r="AD193" s="1"/>
      <c r="AE193" s="33">
        <v>102.72</v>
      </c>
      <c r="AF193" s="33">
        <f t="shared" si="39"/>
        <v>102.89</v>
      </c>
      <c r="AG193" s="33"/>
      <c r="AH193" s="33">
        <v>171.31</v>
      </c>
      <c r="AI193" s="33">
        <f t="shared" si="34"/>
        <v>107.57356134778307</v>
      </c>
      <c r="AJ193" s="33">
        <f t="shared" si="40"/>
        <v>178.8475</v>
      </c>
      <c r="AK193" s="33"/>
      <c r="AL193" s="33">
        <v>73.584472985744341</v>
      </c>
      <c r="AM193" s="33">
        <f t="shared" si="41"/>
        <v>84.41677734995487</v>
      </c>
      <c r="AO193" s="33">
        <f t="shared" si="32"/>
        <v>0.93015420096122059</v>
      </c>
      <c r="AP193" s="33">
        <f t="shared" si="42"/>
        <v>0.84983074828995175</v>
      </c>
      <c r="AR193" s="1">
        <f t="shared" si="52"/>
        <v>0.95901624618996006</v>
      </c>
      <c r="AS193" s="1">
        <f t="shared" si="51"/>
        <v>1.2119916507633588</v>
      </c>
      <c r="AT193" s="1"/>
      <c r="AU193" s="1">
        <f>(AVERAGE(Imp!Q183:Q194)/AVERAGE(Imp!Q171:Q182))/(AVERAGE(T182:T193)/AVERAGE(T170:T181))</f>
        <v>1.100794721382294</v>
      </c>
      <c r="AV193" s="1">
        <f>AVERAGE(Imp!Q183:Q194)/AVERAGE(T182:T193)</f>
        <v>1.8715862070328555</v>
      </c>
    </row>
    <row r="194" spans="1:48" x14ac:dyDescent="0.3">
      <c r="A194" s="5">
        <v>40057</v>
      </c>
      <c r="B194" s="33">
        <v>96.88</v>
      </c>
      <c r="C194" s="33">
        <f t="shared" si="35"/>
        <v>93.243333333333339</v>
      </c>
      <c r="D194" s="33"/>
      <c r="E194" s="33">
        <v>82.2</v>
      </c>
      <c r="F194" s="33">
        <f t="shared" si="36"/>
        <v>78.14</v>
      </c>
      <c r="G194" s="33"/>
      <c r="H194" s="33">
        <v>140.36000000000001</v>
      </c>
      <c r="I194" s="33">
        <f t="shared" si="37"/>
        <v>120.14333333333332</v>
      </c>
      <c r="J194" s="1"/>
      <c r="K194" s="1">
        <v>99.4</v>
      </c>
      <c r="L194" s="1">
        <f t="shared" si="43"/>
        <v>108.98126998629512</v>
      </c>
      <c r="M194" s="1">
        <f t="shared" si="47"/>
        <v>99.817268158976688</v>
      </c>
      <c r="N194" s="1"/>
      <c r="O194" s="1">
        <v>94.8</v>
      </c>
      <c r="P194" s="1">
        <f t="shared" si="44"/>
        <v>123.94857267378514</v>
      </c>
      <c r="Q194" s="1">
        <f t="shared" si="48"/>
        <v>116.11462192198735</v>
      </c>
      <c r="R194" s="1"/>
      <c r="S194" s="1">
        <v>102.2</v>
      </c>
      <c r="T194" s="1">
        <f t="shared" si="45"/>
        <v>121.75121612230718</v>
      </c>
      <c r="U194" s="1">
        <f t="shared" si="49"/>
        <v>104.02064926039911</v>
      </c>
      <c r="V194" s="1">
        <v>194.65333333333334</v>
      </c>
      <c r="W194" s="1">
        <v>98.7</v>
      </c>
      <c r="X194" s="1">
        <f t="shared" si="46"/>
        <v>104.66595970307529</v>
      </c>
      <c r="Y194" s="1">
        <f t="shared" si="50"/>
        <v>95.899611170024727</v>
      </c>
      <c r="Z194" s="1"/>
      <c r="AA194" s="33">
        <v>82.13</v>
      </c>
      <c r="AB194" s="33">
        <f t="shared" si="33"/>
        <v>83.359553412839361</v>
      </c>
      <c r="AC194" s="33">
        <f t="shared" si="38"/>
        <v>95.610251205277834</v>
      </c>
      <c r="AD194" s="1"/>
      <c r="AE194" s="33">
        <v>106.1</v>
      </c>
      <c r="AF194" s="33">
        <f t="shared" si="39"/>
        <v>102.66583333333331</v>
      </c>
      <c r="AG194" s="33"/>
      <c r="AH194" s="33">
        <v>190.76</v>
      </c>
      <c r="AI194" s="33">
        <f t="shared" si="34"/>
        <v>119.78712604461559</v>
      </c>
      <c r="AJ194" s="33">
        <f t="shared" si="40"/>
        <v>174.76416666666668</v>
      </c>
      <c r="AK194" s="33"/>
      <c r="AL194" s="33">
        <v>74.463295655838905</v>
      </c>
      <c r="AM194" s="33">
        <f t="shared" si="41"/>
        <v>83.297655483722863</v>
      </c>
      <c r="AO194" s="33">
        <f t="shared" si="32"/>
        <v>0.80876804710980654</v>
      </c>
      <c r="AP194" s="33">
        <f t="shared" si="42"/>
        <v>0.85416760298899586</v>
      </c>
      <c r="AR194" s="1">
        <f t="shared" si="52"/>
        <v>0.94062201942537615</v>
      </c>
      <c r="AS194" s="1">
        <f t="shared" si="51"/>
        <v>1.2036327536231883</v>
      </c>
      <c r="AT194" s="1"/>
      <c r="AU194" s="1">
        <f>(AVERAGE(Imp!Q184:Q195)/AVERAGE(Imp!Q172:Q183))/(AVERAGE(T183:T194)/AVERAGE(T171:T182))</f>
        <v>1.0684137151125022</v>
      </c>
      <c r="AV194" s="1">
        <f>AVERAGE(Imp!Q184:Q195)/AVERAGE(T183:T194)</f>
        <v>1.8712951199338292</v>
      </c>
    </row>
    <row r="195" spans="1:48" x14ac:dyDescent="0.3">
      <c r="A195" s="5">
        <v>40087</v>
      </c>
      <c r="B195" s="33">
        <v>97.78</v>
      </c>
      <c r="C195" s="33">
        <f t="shared" si="35"/>
        <v>92.444166666666675</v>
      </c>
      <c r="D195" s="33"/>
      <c r="E195" s="33">
        <v>82.38</v>
      </c>
      <c r="F195" s="33">
        <f t="shared" si="36"/>
        <v>76.924999999999997</v>
      </c>
      <c r="G195" s="33"/>
      <c r="H195" s="33">
        <v>142.58000000000001</v>
      </c>
      <c r="I195" s="33">
        <f t="shared" si="37"/>
        <v>118.09750000000001</v>
      </c>
      <c r="J195" s="1"/>
      <c r="K195" s="1">
        <v>105.6</v>
      </c>
      <c r="L195" s="1">
        <f t="shared" si="43"/>
        <v>115.77889447236181</v>
      </c>
      <c r="M195" s="1">
        <f t="shared" si="47"/>
        <v>99.561443581544097</v>
      </c>
      <c r="N195" s="1"/>
      <c r="O195" s="1">
        <v>104.1</v>
      </c>
      <c r="P195" s="1">
        <f t="shared" si="44"/>
        <v>136.10808455001089</v>
      </c>
      <c r="Q195" s="1">
        <f t="shared" si="48"/>
        <v>113.85922859010678</v>
      </c>
      <c r="R195" s="1"/>
      <c r="S195" s="1">
        <v>113.5</v>
      </c>
      <c r="T195" s="1">
        <f t="shared" si="45"/>
        <v>135.2129454978656</v>
      </c>
      <c r="U195" s="1">
        <f t="shared" si="49"/>
        <v>104.65601111883255</v>
      </c>
      <c r="V195" s="1">
        <v>195.53416666666666</v>
      </c>
      <c r="W195" s="1">
        <v>102.7</v>
      </c>
      <c r="X195" s="1">
        <f t="shared" si="46"/>
        <v>108.90774125132556</v>
      </c>
      <c r="Y195" s="1">
        <f t="shared" si="50"/>
        <v>95.77589254153412</v>
      </c>
      <c r="Z195" s="1"/>
      <c r="AA195" s="33">
        <v>79.150000000000006</v>
      </c>
      <c r="AB195" s="33">
        <f t="shared" si="33"/>
        <v>80.334940370464338</v>
      </c>
      <c r="AC195" s="33">
        <f t="shared" si="38"/>
        <v>93.826439989850272</v>
      </c>
      <c r="AD195" s="1"/>
      <c r="AE195" s="33">
        <v>106.65</v>
      </c>
      <c r="AF195" s="33">
        <f t="shared" si="39"/>
        <v>102.27083333333333</v>
      </c>
      <c r="AG195" s="33"/>
      <c r="AH195" s="33">
        <v>192.01</v>
      </c>
      <c r="AI195" s="33">
        <f t="shared" si="34"/>
        <v>120.57205950842231</v>
      </c>
      <c r="AJ195" s="33">
        <f t="shared" si="40"/>
        <v>171.28</v>
      </c>
      <c r="AK195" s="33"/>
      <c r="AL195" s="33">
        <v>71.844712613260953</v>
      </c>
      <c r="AM195" s="33">
        <f t="shared" si="41"/>
        <v>80.796982254257415</v>
      </c>
      <c r="AO195" s="33">
        <f t="shared" si="32"/>
        <v>0.81096732027845786</v>
      </c>
      <c r="AP195" s="33">
        <f t="shared" si="42"/>
        <v>0.86080894696353072</v>
      </c>
      <c r="AR195" s="1">
        <f t="shared" si="52"/>
        <v>0.91606411084131567</v>
      </c>
      <c r="AS195" s="1">
        <f t="shared" si="51"/>
        <v>1.1861770556116362</v>
      </c>
      <c r="AT195" s="1"/>
      <c r="AU195" s="1">
        <f>(AVERAGE(Imp!Q185:Q196)/AVERAGE(Imp!Q173:Q184))/(AVERAGE(T184:T195)/AVERAGE(T172:T183))</f>
        <v>1.0445826106692826</v>
      </c>
      <c r="AV195" s="1">
        <f>AVERAGE(Imp!Q185:Q196)/AVERAGE(T184:T195)</f>
        <v>1.8683510347498888</v>
      </c>
    </row>
    <row r="196" spans="1:48" x14ac:dyDescent="0.3">
      <c r="A196" s="5">
        <v>40118</v>
      </c>
      <c r="B196" s="33">
        <v>85.9</v>
      </c>
      <c r="C196" s="33">
        <f t="shared" si="35"/>
        <v>91.825833333333335</v>
      </c>
      <c r="D196" s="33"/>
      <c r="E196" s="33">
        <v>76.5</v>
      </c>
      <c r="F196" s="33">
        <f t="shared" si="36"/>
        <v>75.700833333333335</v>
      </c>
      <c r="G196" s="33"/>
      <c r="H196" s="33">
        <v>134.16999999999999</v>
      </c>
      <c r="I196" s="33">
        <f t="shared" si="37"/>
        <v>118.27000000000002</v>
      </c>
      <c r="J196" s="1"/>
      <c r="K196" s="1">
        <v>101.4</v>
      </c>
      <c r="L196" s="1">
        <f t="shared" si="43"/>
        <v>111.1740520785747</v>
      </c>
      <c r="M196" s="1">
        <f t="shared" si="47"/>
        <v>100.03654636820467</v>
      </c>
      <c r="N196" s="1"/>
      <c r="O196" s="1">
        <v>106.9</v>
      </c>
      <c r="P196" s="1">
        <f t="shared" si="44"/>
        <v>139.76901285683155</v>
      </c>
      <c r="Q196" s="1">
        <f t="shared" si="48"/>
        <v>113.52146437132272</v>
      </c>
      <c r="R196" s="1"/>
      <c r="S196" s="1">
        <v>107</v>
      </c>
      <c r="T196" s="1">
        <f t="shared" si="45"/>
        <v>127.46947284820811</v>
      </c>
      <c r="U196" s="1">
        <f t="shared" si="49"/>
        <v>107.57470465601115</v>
      </c>
      <c r="V196" s="1">
        <v>201.56083333333333</v>
      </c>
      <c r="W196" s="1">
        <v>97.7</v>
      </c>
      <c r="X196" s="1">
        <f t="shared" si="46"/>
        <v>103.60551431601273</v>
      </c>
      <c r="Y196" s="1">
        <f t="shared" si="50"/>
        <v>96.235418875927891</v>
      </c>
      <c r="Z196" s="1"/>
      <c r="AA196" s="33">
        <v>79.27</v>
      </c>
      <c r="AB196" s="33">
        <f t="shared" si="33"/>
        <v>80.456736868815</v>
      </c>
      <c r="AC196" s="33">
        <f t="shared" si="38"/>
        <v>92.017254503932989</v>
      </c>
      <c r="AD196" s="1"/>
      <c r="AE196" s="33">
        <v>108.83</v>
      </c>
      <c r="AF196" s="33">
        <f t="shared" si="39"/>
        <v>102.52749999999999</v>
      </c>
      <c r="AG196" s="33"/>
      <c r="AH196" s="33">
        <v>194.94</v>
      </c>
      <c r="AI196" s="33">
        <f t="shared" si="34"/>
        <v>122.41194354758527</v>
      </c>
      <c r="AJ196" s="33">
        <f t="shared" si="40"/>
        <v>171.42333333333332</v>
      </c>
      <c r="AK196" s="33"/>
      <c r="AL196" s="33">
        <v>72.830548715034851</v>
      </c>
      <c r="AM196" s="33">
        <f t="shared" si="41"/>
        <v>78.84958323529986</v>
      </c>
      <c r="AO196" s="33">
        <f t="shared" si="32"/>
        <v>0.70172891231490042</v>
      </c>
      <c r="AP196" s="33">
        <f t="shared" si="42"/>
        <v>0.8551921794205537</v>
      </c>
      <c r="AR196" s="1">
        <f t="shared" si="52"/>
        <v>0.91128068466571266</v>
      </c>
      <c r="AS196" s="1">
        <f t="shared" si="51"/>
        <v>1.1822679240113254</v>
      </c>
      <c r="AT196" s="1"/>
      <c r="AU196" s="1">
        <f>(AVERAGE(Imp!Q186:Q197)/AVERAGE(Imp!Q174:Q185))/(AVERAGE(T185:T196)/AVERAGE(T173:T184))</f>
        <v>1.0173460217035386</v>
      </c>
      <c r="AV196" s="1">
        <f>AVERAGE(Imp!Q186:Q197)/AVERAGE(T185:T196)</f>
        <v>1.8736824235572778</v>
      </c>
    </row>
    <row r="197" spans="1:48" x14ac:dyDescent="0.3">
      <c r="A197" s="5">
        <v>40148</v>
      </c>
      <c r="B197" s="33">
        <v>95.18</v>
      </c>
      <c r="C197" s="33">
        <f t="shared" si="35"/>
        <v>91.827500000000001</v>
      </c>
      <c r="D197" s="33"/>
      <c r="E197" s="33">
        <v>94.25</v>
      </c>
      <c r="F197" s="33">
        <f t="shared" si="36"/>
        <v>75.68416666666667</v>
      </c>
      <c r="G197" s="33"/>
      <c r="H197" s="33">
        <v>137.03</v>
      </c>
      <c r="I197" s="33">
        <f t="shared" si="37"/>
        <v>119.33583333333335</v>
      </c>
      <c r="J197" s="1"/>
      <c r="K197" s="1">
        <v>94.1</v>
      </c>
      <c r="L197" s="1">
        <f t="shared" si="43"/>
        <v>103.17039744175423</v>
      </c>
      <c r="M197" s="1">
        <f t="shared" si="47"/>
        <v>101.4070351758794</v>
      </c>
      <c r="N197" s="1"/>
      <c r="O197" s="1">
        <v>99.1</v>
      </c>
      <c r="P197" s="1">
        <f t="shared" si="44"/>
        <v>129.57071257354542</v>
      </c>
      <c r="Q197" s="1">
        <f t="shared" si="48"/>
        <v>115.59163216387013</v>
      </c>
      <c r="R197" s="1"/>
      <c r="S197" s="1">
        <v>88.6</v>
      </c>
      <c r="T197" s="1">
        <f t="shared" si="45"/>
        <v>105.54948873225456</v>
      </c>
      <c r="U197" s="1">
        <f t="shared" si="49"/>
        <v>111.55564380025815</v>
      </c>
      <c r="V197" s="1">
        <v>214.18333333333331</v>
      </c>
      <c r="W197" s="1">
        <v>92.9</v>
      </c>
      <c r="X197" s="1">
        <f t="shared" si="46"/>
        <v>98.515376458112414</v>
      </c>
      <c r="Y197" s="1">
        <f t="shared" si="50"/>
        <v>97.587486744432667</v>
      </c>
      <c r="Z197" s="1"/>
      <c r="AA197" s="33">
        <v>79.87</v>
      </c>
      <c r="AB197" s="33">
        <f t="shared" si="33"/>
        <v>81.065719360568366</v>
      </c>
      <c r="AC197" s="33">
        <f t="shared" si="38"/>
        <v>89.706504271335518</v>
      </c>
      <c r="AD197" s="1"/>
      <c r="AE197" s="33">
        <v>112.31</v>
      </c>
      <c r="AF197" s="33">
        <f t="shared" si="39"/>
        <v>103.20416666666667</v>
      </c>
      <c r="AG197" s="33"/>
      <c r="AH197" s="33">
        <v>197.44</v>
      </c>
      <c r="AI197" s="33">
        <f t="shared" si="34"/>
        <v>123.9818104751987</v>
      </c>
      <c r="AJ197" s="33">
        <f t="shared" si="40"/>
        <v>172.78416666666666</v>
      </c>
      <c r="AK197" s="33"/>
      <c r="AL197" s="33">
        <v>76.117512109621103</v>
      </c>
      <c r="AM197" s="33">
        <f t="shared" si="41"/>
        <v>77.54236032324981</v>
      </c>
      <c r="AO197" s="33">
        <f t="shared" si="32"/>
        <v>0.76769325786736919</v>
      </c>
      <c r="AP197" s="33">
        <f t="shared" si="42"/>
        <v>0.84943850252638209</v>
      </c>
      <c r="AR197" s="1">
        <f t="shared" si="52"/>
        <v>0.89452945455246335</v>
      </c>
      <c r="AS197" s="1">
        <f t="shared" si="51"/>
        <v>1.1768003386190951</v>
      </c>
      <c r="AT197" s="1"/>
      <c r="AU197" s="1">
        <f>(AVERAGE(Imp!Q187:Q198)/AVERAGE(Imp!Q175:Q186))/(AVERAGE(T186:T197)/AVERAGE(T174:T185))</f>
        <v>1.0220334026883602</v>
      </c>
      <c r="AV197" s="1">
        <f>AVERAGE(Imp!Q187:Q198)/AVERAGE(T186:T197)</f>
        <v>1.9199686007534624</v>
      </c>
    </row>
    <row r="198" spans="1:48" x14ac:dyDescent="0.3">
      <c r="A198" s="5">
        <v>40179</v>
      </c>
      <c r="B198" s="33">
        <v>74.45</v>
      </c>
      <c r="C198" s="33">
        <f t="shared" si="35"/>
        <v>92.113333333333344</v>
      </c>
      <c r="D198" s="33"/>
      <c r="E198" s="33">
        <v>66.62</v>
      </c>
      <c r="F198" s="33">
        <f t="shared" si="36"/>
        <v>76.413333333333341</v>
      </c>
      <c r="G198" s="33"/>
      <c r="H198" s="33">
        <v>128.46</v>
      </c>
      <c r="I198" s="33">
        <f t="shared" si="37"/>
        <v>120.90916666666668</v>
      </c>
      <c r="J198" s="1"/>
      <c r="K198" s="1">
        <v>91.2</v>
      </c>
      <c r="L198" s="1">
        <f t="shared" si="43"/>
        <v>99.990863407948837</v>
      </c>
      <c r="M198" s="1">
        <f t="shared" si="47"/>
        <v>102.549109182275</v>
      </c>
      <c r="N198" s="1"/>
      <c r="O198" s="1">
        <v>89.6</v>
      </c>
      <c r="P198" s="1">
        <f t="shared" si="44"/>
        <v>117.14970581826105</v>
      </c>
      <c r="Q198" s="1">
        <f t="shared" si="48"/>
        <v>116.68119415994771</v>
      </c>
      <c r="R198" s="1"/>
      <c r="S198" s="1">
        <v>92.1</v>
      </c>
      <c r="T198" s="1">
        <f t="shared" si="45"/>
        <v>109.71905092822399</v>
      </c>
      <c r="U198" s="1">
        <f t="shared" si="49"/>
        <v>113.86875806611737</v>
      </c>
      <c r="V198" s="1">
        <v>223.92499999999998</v>
      </c>
      <c r="W198" s="1">
        <v>93.5</v>
      </c>
      <c r="X198" s="1">
        <f t="shared" si="46"/>
        <v>99.151643690349957</v>
      </c>
      <c r="Y198" s="1">
        <f t="shared" si="50"/>
        <v>98.895369388476482</v>
      </c>
      <c r="Z198" s="1"/>
      <c r="AA198" s="33">
        <v>79.59</v>
      </c>
      <c r="AB198" s="33">
        <f t="shared" si="33"/>
        <v>80.781527531083469</v>
      </c>
      <c r="AC198" s="33">
        <f t="shared" si="38"/>
        <v>87.867715469846885</v>
      </c>
      <c r="AD198" s="1"/>
      <c r="AE198" s="33">
        <v>113.03</v>
      </c>
      <c r="AF198" s="33">
        <f t="shared" si="39"/>
        <v>104.53416666666665</v>
      </c>
      <c r="AG198" s="33"/>
      <c r="AH198" s="33">
        <v>178.41</v>
      </c>
      <c r="AI198" s="33">
        <f t="shared" si="34"/>
        <v>112.03198342220523</v>
      </c>
      <c r="AJ198" s="33">
        <f t="shared" si="40"/>
        <v>174.76750000000001</v>
      </c>
      <c r="AK198" s="33"/>
      <c r="AL198" s="33">
        <v>77.19879603527805</v>
      </c>
      <c r="AM198" s="33">
        <f t="shared" si="41"/>
        <v>76.897637549219823</v>
      </c>
      <c r="AO198" s="33">
        <f t="shared" ref="AO198:AO261" si="53">B198/AI198</f>
        <v>0.66454237197092847</v>
      </c>
      <c r="AP198" s="33">
        <f t="shared" si="42"/>
        <v>0.84385786843833188</v>
      </c>
      <c r="AR198" s="1">
        <f t="shared" si="52"/>
        <v>0.89926399420563885</v>
      </c>
      <c r="AS198" s="1">
        <f t="shared" si="51"/>
        <v>1.1790367330422906</v>
      </c>
      <c r="AT198" s="1"/>
      <c r="AU198" s="1">
        <f>(AVERAGE(Imp!Q188:Q199)/AVERAGE(Imp!Q176:Q187))/(AVERAGE(T187:T198)/AVERAGE(T175:T186))</f>
        <v>1.0399515262328696</v>
      </c>
      <c r="AV198" s="1">
        <f>AVERAGE(Imp!Q188:Q199)/AVERAGE(T187:T198)</f>
        <v>1.9665183304272009</v>
      </c>
    </row>
    <row r="199" spans="1:48" x14ac:dyDescent="0.3">
      <c r="A199" s="5">
        <v>40210</v>
      </c>
      <c r="B199" s="33">
        <v>79.83</v>
      </c>
      <c r="C199" s="33">
        <f t="shared" si="35"/>
        <v>92.755833333333328</v>
      </c>
      <c r="D199" s="33"/>
      <c r="E199" s="33">
        <v>67.63</v>
      </c>
      <c r="F199" s="33">
        <f t="shared" si="36"/>
        <v>76.767499999999998</v>
      </c>
      <c r="G199" s="33"/>
      <c r="H199" s="33">
        <v>130</v>
      </c>
      <c r="I199" s="33">
        <f t="shared" si="37"/>
        <v>124.42750000000001</v>
      </c>
      <c r="J199" s="1"/>
      <c r="K199" s="1">
        <v>89</v>
      </c>
      <c r="L199" s="1">
        <f t="shared" si="43"/>
        <v>97.578803106441299</v>
      </c>
      <c r="M199" s="1">
        <f t="shared" si="47"/>
        <v>103.72772955687527</v>
      </c>
      <c r="N199" s="1"/>
      <c r="O199" s="1">
        <v>91.2</v>
      </c>
      <c r="P199" s="1">
        <f t="shared" si="44"/>
        <v>119.24166485073</v>
      </c>
      <c r="Q199" s="1">
        <f t="shared" si="48"/>
        <v>118.6206145129658</v>
      </c>
      <c r="R199" s="1"/>
      <c r="S199" s="1">
        <v>92.4</v>
      </c>
      <c r="T199" s="1">
        <f t="shared" si="45"/>
        <v>110.07644197359279</v>
      </c>
      <c r="U199" s="1">
        <f t="shared" si="49"/>
        <v>115.80462622853175</v>
      </c>
      <c r="V199" s="1">
        <v>234.21333333333337</v>
      </c>
      <c r="W199" s="1">
        <v>89.2</v>
      </c>
      <c r="X199" s="1">
        <f t="shared" si="46"/>
        <v>94.591728525980912</v>
      </c>
      <c r="Y199" s="1">
        <f t="shared" si="50"/>
        <v>100.07953340402969</v>
      </c>
      <c r="Z199" s="1"/>
      <c r="AA199" s="33">
        <v>81.53</v>
      </c>
      <c r="AB199" s="33">
        <f t="shared" ref="AB199:AB262" si="54">100*AA199/AVERAGE($AA$150:$AA$161)</f>
        <v>82.750570921086009</v>
      </c>
      <c r="AC199" s="33">
        <f t="shared" si="38"/>
        <v>86.344413431447151</v>
      </c>
      <c r="AD199" s="1"/>
      <c r="AE199" s="33">
        <v>111.96</v>
      </c>
      <c r="AF199" s="33">
        <f t="shared" si="39"/>
        <v>105.62416666666667</v>
      </c>
      <c r="AG199" s="33"/>
      <c r="AH199" s="33">
        <v>177.03</v>
      </c>
      <c r="AI199" s="33">
        <f t="shared" ref="AI199:AI262" si="55">100*AH199/AVERAGE($AH$150:$AH$161)</f>
        <v>111.1654168781626</v>
      </c>
      <c r="AJ199" s="33">
        <f t="shared" si="40"/>
        <v>177.33833333333337</v>
      </c>
      <c r="AK199" s="33"/>
      <c r="AL199" s="33">
        <v>79.386990672866048</v>
      </c>
      <c r="AM199" s="33">
        <f t="shared" si="41"/>
        <v>76.547161585456124</v>
      </c>
      <c r="AO199" s="33">
        <f t="shared" si="53"/>
        <v>0.71811901796305722</v>
      </c>
      <c r="AP199" s="33">
        <f t="shared" si="42"/>
        <v>0.83822790255485458</v>
      </c>
      <c r="AR199" s="1">
        <f t="shared" si="52"/>
        <v>0.92579368034367548</v>
      </c>
      <c r="AS199" s="1">
        <f t="shared" si="51"/>
        <v>1.1995586959393996</v>
      </c>
      <c r="AT199" s="1"/>
      <c r="AU199" s="1">
        <f>(AVERAGE(Imp!Q189:Q200)/AVERAGE(Imp!Q177:Q188))/(AVERAGE(T188:T199)/AVERAGE(T176:T187))</f>
        <v>1.0627368453197976</v>
      </c>
      <c r="AV199" s="1">
        <f>AVERAGE(Imp!Q189:Q200)/AVERAGE(T188:T199)</f>
        <v>2.0224868466923844</v>
      </c>
    </row>
    <row r="200" spans="1:48" x14ac:dyDescent="0.3">
      <c r="A200" s="5">
        <v>40238</v>
      </c>
      <c r="B200" s="33">
        <v>102.43</v>
      </c>
      <c r="C200" s="33">
        <f t="shared" si="35"/>
        <v>93.883333333333326</v>
      </c>
      <c r="D200" s="33"/>
      <c r="E200" s="33">
        <v>83.66</v>
      </c>
      <c r="F200" s="33">
        <f t="shared" si="36"/>
        <v>77.260833333333338</v>
      </c>
      <c r="G200" s="33"/>
      <c r="H200" s="33">
        <v>166.75</v>
      </c>
      <c r="I200" s="33">
        <f t="shared" si="37"/>
        <v>128.82500000000002</v>
      </c>
      <c r="J200" s="1"/>
      <c r="K200" s="1">
        <v>105.1</v>
      </c>
      <c r="L200" s="1">
        <f t="shared" si="43"/>
        <v>115.23069894929192</v>
      </c>
      <c r="M200" s="1">
        <f t="shared" si="47"/>
        <v>105.2352672453175</v>
      </c>
      <c r="N200" s="1"/>
      <c r="O200" s="1">
        <v>114.9</v>
      </c>
      <c r="P200" s="1">
        <f t="shared" si="44"/>
        <v>150.22880801917628</v>
      </c>
      <c r="Q200" s="1">
        <f t="shared" si="48"/>
        <v>122.10721290041404</v>
      </c>
      <c r="R200" s="1"/>
      <c r="S200" s="1">
        <v>119.3</v>
      </c>
      <c r="T200" s="1">
        <f t="shared" si="45"/>
        <v>142.12250570832921</v>
      </c>
      <c r="U200" s="1">
        <f t="shared" si="49"/>
        <v>118.32621860418946</v>
      </c>
      <c r="V200" s="1">
        <v>244.01083333333335</v>
      </c>
      <c r="W200" s="1">
        <v>103</v>
      </c>
      <c r="X200" s="1">
        <f t="shared" si="46"/>
        <v>109.22587486744433</v>
      </c>
      <c r="Y200" s="1">
        <f t="shared" si="50"/>
        <v>101.42276422764229</v>
      </c>
      <c r="Z200" s="1"/>
      <c r="AA200" s="33">
        <v>78.75</v>
      </c>
      <c r="AB200" s="33">
        <f t="shared" si="54"/>
        <v>79.928952042628765</v>
      </c>
      <c r="AC200" s="33">
        <f t="shared" si="38"/>
        <v>84.766979616002686</v>
      </c>
      <c r="AD200" s="1"/>
      <c r="AE200" s="33">
        <v>113.18</v>
      </c>
      <c r="AF200" s="33">
        <f t="shared" si="39"/>
        <v>106.73333333333335</v>
      </c>
      <c r="AG200" s="33"/>
      <c r="AH200" s="33">
        <v>216.01</v>
      </c>
      <c r="AI200" s="33">
        <f t="shared" si="55"/>
        <v>135.64278201351129</v>
      </c>
      <c r="AJ200" s="33">
        <f t="shared" si="40"/>
        <v>181.71083333333331</v>
      </c>
      <c r="AK200" s="33"/>
      <c r="AL200" s="33">
        <v>77.520385223118211</v>
      </c>
      <c r="AM200" s="33">
        <f t="shared" si="41"/>
        <v>75.934603052480426</v>
      </c>
      <c r="AO200" s="33">
        <f t="shared" si="53"/>
        <v>0.75514523131645162</v>
      </c>
      <c r="AP200" s="33">
        <f t="shared" si="42"/>
        <v>0.82901707847655859</v>
      </c>
      <c r="AR200" s="1">
        <f t="shared" si="52"/>
        <v>0.94164928904640877</v>
      </c>
      <c r="AS200" s="1">
        <f t="shared" si="51"/>
        <v>1.224161855356833</v>
      </c>
      <c r="AT200" s="1"/>
      <c r="AU200" s="1">
        <f>(AVERAGE(Imp!Q190:Q201)/AVERAGE(Imp!Q178:Q189))/(AVERAGE(T189:T200)/AVERAGE(T177:T188))</f>
        <v>1.0824802981061368</v>
      </c>
      <c r="AV200" s="1">
        <f>AVERAGE(Imp!Q190:Q201)/AVERAGE(T189:T200)</f>
        <v>2.0621873682076228</v>
      </c>
    </row>
    <row r="201" spans="1:48" x14ac:dyDescent="0.3">
      <c r="A201" s="5">
        <v>40269</v>
      </c>
      <c r="B201" s="33">
        <v>96.87</v>
      </c>
      <c r="C201" s="33">
        <f t="shared" si="35"/>
        <v>94.154166666666654</v>
      </c>
      <c r="D201" s="33"/>
      <c r="E201" s="33">
        <v>75.11</v>
      </c>
      <c r="F201" s="33">
        <f t="shared" si="36"/>
        <v>77.689166666666665</v>
      </c>
      <c r="G201" s="33"/>
      <c r="H201" s="33">
        <v>149.61000000000001</v>
      </c>
      <c r="I201" s="33">
        <f t="shared" si="37"/>
        <v>132.99333333333334</v>
      </c>
      <c r="J201" s="1"/>
      <c r="K201" s="1">
        <v>99.3</v>
      </c>
      <c r="L201" s="1">
        <f t="shared" si="43"/>
        <v>108.87163088168114</v>
      </c>
      <c r="M201" s="1">
        <f t="shared" si="47"/>
        <v>106.52352672453175</v>
      </c>
      <c r="N201" s="1"/>
      <c r="O201" s="1">
        <v>104.6</v>
      </c>
      <c r="P201" s="1">
        <f t="shared" si="44"/>
        <v>136.76182174765745</v>
      </c>
      <c r="Q201" s="1">
        <f t="shared" si="48"/>
        <v>125.10350838962738</v>
      </c>
      <c r="R201" s="1"/>
      <c r="S201" s="1">
        <v>105.9</v>
      </c>
      <c r="T201" s="1">
        <f t="shared" si="45"/>
        <v>126.15903901518915</v>
      </c>
      <c r="U201" s="1">
        <f t="shared" si="49"/>
        <v>120.15288394718557</v>
      </c>
      <c r="V201" s="1">
        <v>252.89416666666671</v>
      </c>
      <c r="W201" s="1">
        <v>99.8</v>
      </c>
      <c r="X201" s="1">
        <f t="shared" si="46"/>
        <v>105.83244962884412</v>
      </c>
      <c r="Y201" s="1">
        <f t="shared" si="50"/>
        <v>102.69529869211738</v>
      </c>
      <c r="Z201" s="1"/>
      <c r="AA201" s="33">
        <v>77.180000000000007</v>
      </c>
      <c r="AB201" s="33">
        <f t="shared" si="54"/>
        <v>78.335447855874136</v>
      </c>
      <c r="AC201" s="33">
        <f t="shared" si="38"/>
        <v>83.227607206292802</v>
      </c>
      <c r="AD201" s="1"/>
      <c r="AE201" s="33">
        <v>112.28</v>
      </c>
      <c r="AF201" s="33">
        <f t="shared" si="39"/>
        <v>107.69583333333334</v>
      </c>
      <c r="AG201" s="33"/>
      <c r="AH201" s="33">
        <v>207.78</v>
      </c>
      <c r="AI201" s="33">
        <f t="shared" si="55"/>
        <v>130.47478008780786</v>
      </c>
      <c r="AJ201" s="33">
        <f t="shared" si="40"/>
        <v>185.80333333333337</v>
      </c>
      <c r="AK201" s="33"/>
      <c r="AL201" s="33">
        <v>77.070739037116738</v>
      </c>
      <c r="AM201" s="33">
        <f t="shared" si="41"/>
        <v>75.628980266742929</v>
      </c>
      <c r="AO201" s="33">
        <f t="shared" si="53"/>
        <v>0.74244233203388221</v>
      </c>
      <c r="AP201" s="33">
        <f t="shared" si="42"/>
        <v>0.81258583490524849</v>
      </c>
      <c r="AR201" s="1">
        <f t="shared" si="52"/>
        <v>0.96263791295248868</v>
      </c>
      <c r="AS201" s="1">
        <f t="shared" si="51"/>
        <v>1.2484878920433429</v>
      </c>
      <c r="AT201" s="1"/>
      <c r="AU201" s="1">
        <f>(AVERAGE(Imp!Q191:Q202)/AVERAGE(Imp!Q179:Q190))/(AVERAGE(T190:T201)/AVERAGE(T178:T189))</f>
        <v>1.0981348228724466</v>
      </c>
      <c r="AV201" s="1">
        <f>AVERAGE(Imp!Q191:Q202)/AVERAGE(T190:T201)</f>
        <v>2.1047698428764217</v>
      </c>
    </row>
    <row r="202" spans="1:48" x14ac:dyDescent="0.3">
      <c r="A202" s="5">
        <v>40299</v>
      </c>
      <c r="B202" s="33">
        <v>107.89</v>
      </c>
      <c r="C202" s="33">
        <f t="shared" si="35"/>
        <v>95.530833333333348</v>
      </c>
      <c r="D202" s="33"/>
      <c r="E202" s="33">
        <v>81.05</v>
      </c>
      <c r="F202" s="33">
        <f t="shared" si="36"/>
        <v>78.649166666666659</v>
      </c>
      <c r="G202" s="33"/>
      <c r="H202" s="33">
        <v>153.04</v>
      </c>
      <c r="I202" s="33">
        <f t="shared" si="37"/>
        <v>136.70833333333334</v>
      </c>
      <c r="J202" s="1"/>
      <c r="K202" s="1">
        <v>104.3</v>
      </c>
      <c r="L202" s="1">
        <f t="shared" si="43"/>
        <v>114.35358611238009</v>
      </c>
      <c r="M202" s="1">
        <f t="shared" si="47"/>
        <v>107.7112836911832</v>
      </c>
      <c r="N202" s="1"/>
      <c r="O202" s="1">
        <v>110.3</v>
      </c>
      <c r="P202" s="1">
        <f t="shared" si="44"/>
        <v>144.21442580082805</v>
      </c>
      <c r="Q202" s="1">
        <f t="shared" si="48"/>
        <v>128.2414469383308</v>
      </c>
      <c r="R202" s="1"/>
      <c r="S202" s="1">
        <v>108.5</v>
      </c>
      <c r="T202" s="1">
        <f t="shared" si="45"/>
        <v>129.25642807505216</v>
      </c>
      <c r="U202" s="1">
        <f t="shared" si="49"/>
        <v>121.84056388364938</v>
      </c>
      <c r="V202" s="1">
        <v>263.37333333333339</v>
      </c>
      <c r="W202" s="1">
        <v>105.2</v>
      </c>
      <c r="X202" s="1">
        <f t="shared" si="46"/>
        <v>111.55885471898198</v>
      </c>
      <c r="Y202" s="1">
        <f t="shared" si="50"/>
        <v>103.88829975256276</v>
      </c>
      <c r="Z202" s="1"/>
      <c r="AA202" s="33">
        <v>77.66</v>
      </c>
      <c r="AB202" s="33">
        <f t="shared" si="54"/>
        <v>78.822633849276812</v>
      </c>
      <c r="AC202" s="33">
        <f t="shared" si="38"/>
        <v>82.191491161295758</v>
      </c>
      <c r="AD202" s="1"/>
      <c r="AE202" s="33">
        <v>117.25</v>
      </c>
      <c r="AF202" s="33">
        <f t="shared" si="39"/>
        <v>109.06833333333334</v>
      </c>
      <c r="AG202" s="33"/>
      <c r="AH202" s="33">
        <v>210.12</v>
      </c>
      <c r="AI202" s="33">
        <f t="shared" si="55"/>
        <v>131.94417553205403</v>
      </c>
      <c r="AJ202" s="33">
        <f t="shared" si="40"/>
        <v>190.63666666666666</v>
      </c>
      <c r="AK202" s="33"/>
      <c r="AL202" s="33">
        <v>81.070503419169668</v>
      </c>
      <c r="AM202" s="33">
        <f t="shared" si="41"/>
        <v>76.05897951610639</v>
      </c>
      <c r="AO202" s="33">
        <f t="shared" si="53"/>
        <v>0.8176942980994989</v>
      </c>
      <c r="AP202" s="33">
        <f t="shared" si="42"/>
        <v>0.80101694907145637</v>
      </c>
      <c r="AR202" s="1">
        <f t="shared" si="52"/>
        <v>0.99628366399148871</v>
      </c>
      <c r="AS202" s="1">
        <f t="shared" si="51"/>
        <v>1.2692108816128029</v>
      </c>
      <c r="AT202" s="1"/>
      <c r="AU202" s="1">
        <f>(AVERAGE(Imp!Q192:Q203)/AVERAGE(Imp!Q180:Q191))/(AVERAGE(T191:T202)/AVERAGE(T179:T190))</f>
        <v>1.137507051802046</v>
      </c>
      <c r="AV202" s="1">
        <f>AVERAGE(Imp!Q192:Q203)/AVERAGE(T191:T202)</f>
        <v>2.1616227382601374</v>
      </c>
    </row>
    <row r="203" spans="1:48" x14ac:dyDescent="0.3">
      <c r="A203" s="5">
        <v>40330</v>
      </c>
      <c r="B203" s="33">
        <v>105.02</v>
      </c>
      <c r="C203" s="33">
        <f t="shared" si="35"/>
        <v>95.452500000000001</v>
      </c>
      <c r="D203" s="33"/>
      <c r="E203" s="33">
        <v>82.95</v>
      </c>
      <c r="F203" s="33">
        <f t="shared" si="36"/>
        <v>78.948333333333338</v>
      </c>
      <c r="G203" s="33"/>
      <c r="H203" s="33">
        <v>160.41</v>
      </c>
      <c r="I203" s="33">
        <f t="shared" si="37"/>
        <v>140.77666666666667</v>
      </c>
      <c r="J203" s="1"/>
      <c r="K203" s="1">
        <v>102.5</v>
      </c>
      <c r="L203" s="1">
        <f t="shared" si="43"/>
        <v>112.38008222932847</v>
      </c>
      <c r="M203" s="1">
        <f t="shared" si="47"/>
        <v>108.65235267245318</v>
      </c>
      <c r="N203" s="1"/>
      <c r="O203" s="1">
        <v>106.5</v>
      </c>
      <c r="P203" s="1">
        <f t="shared" si="44"/>
        <v>139.24602309871432</v>
      </c>
      <c r="Q203" s="1">
        <f t="shared" si="48"/>
        <v>130.660274569623</v>
      </c>
      <c r="R203" s="1"/>
      <c r="S203" s="1">
        <v>99.3</v>
      </c>
      <c r="T203" s="1">
        <f t="shared" si="45"/>
        <v>118.29643601707538</v>
      </c>
      <c r="U203" s="1">
        <f t="shared" si="49"/>
        <v>122.39650550977863</v>
      </c>
      <c r="V203" s="1">
        <v>271.75</v>
      </c>
      <c r="W203" s="1">
        <v>104.7</v>
      </c>
      <c r="X203" s="1">
        <f t="shared" si="46"/>
        <v>111.02863202545069</v>
      </c>
      <c r="Y203" s="1">
        <f t="shared" si="50"/>
        <v>104.85153764581123</v>
      </c>
      <c r="Z203" s="1"/>
      <c r="AA203" s="33">
        <v>76.400000000000006</v>
      </c>
      <c r="AB203" s="33">
        <f t="shared" si="54"/>
        <v>77.54377061659477</v>
      </c>
      <c r="AC203" s="33">
        <f t="shared" si="38"/>
        <v>81.262792861371892</v>
      </c>
      <c r="AD203" s="1"/>
      <c r="AE203" s="33">
        <v>117.19</v>
      </c>
      <c r="AF203" s="33">
        <f t="shared" si="39"/>
        <v>110.29916666666668</v>
      </c>
      <c r="AG203" s="33"/>
      <c r="AH203" s="33">
        <v>222.42</v>
      </c>
      <c r="AI203" s="33">
        <f t="shared" si="55"/>
        <v>139.66792081591214</v>
      </c>
      <c r="AJ203" s="33">
        <f t="shared" si="40"/>
        <v>194.905</v>
      </c>
      <c r="AK203" s="33"/>
      <c r="AL203" s="33">
        <v>79.475174126536345</v>
      </c>
      <c r="AM203" s="33">
        <f t="shared" si="41"/>
        <v>76.356385264321887</v>
      </c>
      <c r="AO203" s="33">
        <f t="shared" si="53"/>
        <v>0.75192642223421169</v>
      </c>
      <c r="AP203" s="33">
        <f t="shared" si="42"/>
        <v>0.78154137785187749</v>
      </c>
      <c r="AR203" s="1">
        <f t="shared" si="52"/>
        <v>1.0339066097057741</v>
      </c>
      <c r="AS203" s="1">
        <f t="shared" si="51"/>
        <v>1.2956614670927233</v>
      </c>
      <c r="AT203" s="1"/>
      <c r="AU203" s="1">
        <f>(AVERAGE(Imp!Q193:Q204)/AVERAGE(Imp!Q181:Q192))/(AVERAGE(T192:T203)/AVERAGE(T180:T191))</f>
        <v>1.1662740995110954</v>
      </c>
      <c r="AV203" s="1">
        <f>AVERAGE(Imp!Q193:Q204)/AVERAGE(T192:T203)</f>
        <v>2.2202431259631759</v>
      </c>
    </row>
    <row r="204" spans="1:48" x14ac:dyDescent="0.3">
      <c r="A204" s="5">
        <v>40360</v>
      </c>
      <c r="B204" s="33">
        <v>105.91</v>
      </c>
      <c r="C204" s="33">
        <f t="shared" si="35"/>
        <v>95.683333333333337</v>
      </c>
      <c r="D204" s="33"/>
      <c r="E204" s="33">
        <v>85.5</v>
      </c>
      <c r="F204" s="33">
        <f t="shared" si="36"/>
        <v>79.49166666666666</v>
      </c>
      <c r="G204" s="33"/>
      <c r="H204" s="33">
        <v>178.13</v>
      </c>
      <c r="I204" s="33">
        <f t="shared" si="37"/>
        <v>145.11249999999998</v>
      </c>
      <c r="J204" s="1"/>
      <c r="K204" s="1">
        <v>106.9</v>
      </c>
      <c r="L204" s="1">
        <f t="shared" si="43"/>
        <v>117.20420283234354</v>
      </c>
      <c r="M204" s="1">
        <f t="shared" si="47"/>
        <v>109.49291914116036</v>
      </c>
      <c r="N204" s="1"/>
      <c r="O204" s="1">
        <v>108.8</v>
      </c>
      <c r="P204" s="1">
        <f t="shared" si="44"/>
        <v>142.25321420788842</v>
      </c>
      <c r="Q204" s="1">
        <f t="shared" si="48"/>
        <v>132.88298104162126</v>
      </c>
      <c r="R204" s="1"/>
      <c r="S204" s="1">
        <v>100.3</v>
      </c>
      <c r="T204" s="1">
        <f t="shared" si="45"/>
        <v>119.48773950163807</v>
      </c>
      <c r="U204" s="1">
        <f t="shared" si="49"/>
        <v>122.48585327112085</v>
      </c>
      <c r="V204" s="1">
        <v>277.685</v>
      </c>
      <c r="W204" s="1">
        <v>109.4</v>
      </c>
      <c r="X204" s="1">
        <f t="shared" si="46"/>
        <v>116.01272534464475</v>
      </c>
      <c r="Y204" s="1">
        <f t="shared" si="50"/>
        <v>105.77059031459878</v>
      </c>
      <c r="Z204" s="1"/>
      <c r="AA204" s="33">
        <v>76.44</v>
      </c>
      <c r="AB204" s="33">
        <f t="shared" si="54"/>
        <v>77.584369449378315</v>
      </c>
      <c r="AC204" s="33">
        <f t="shared" si="38"/>
        <v>80.422058699145722</v>
      </c>
      <c r="AD204" s="1"/>
      <c r="AE204" s="33">
        <v>121.14</v>
      </c>
      <c r="AF204" s="33">
        <f t="shared" si="39"/>
        <v>111.88666666666667</v>
      </c>
      <c r="AG204" s="33"/>
      <c r="AH204" s="33">
        <v>225.31</v>
      </c>
      <c r="AI204" s="33">
        <f t="shared" si="55"/>
        <v>141.48268698423328</v>
      </c>
      <c r="AJ204" s="33">
        <f t="shared" si="40"/>
        <v>198.62833333333333</v>
      </c>
      <c r="AK204" s="33"/>
      <c r="AL204" s="33">
        <v>79.556561498759649</v>
      </c>
      <c r="AM204" s="33">
        <f t="shared" si="41"/>
        <v>76.676641007695395</v>
      </c>
      <c r="AO204" s="33">
        <f t="shared" si="53"/>
        <v>0.74857215577056802</v>
      </c>
      <c r="AP204" s="33">
        <f t="shared" si="42"/>
        <v>0.76814613066002957</v>
      </c>
      <c r="AR204" s="1">
        <f t="shared" si="52"/>
        <v>1.0701487575668525</v>
      </c>
      <c r="AS204" s="1">
        <f t="shared" si="51"/>
        <v>1.3253140124332441</v>
      </c>
      <c r="AT204" s="1"/>
      <c r="AU204" s="1">
        <f>(AVERAGE(Imp!Q194:Q205)/AVERAGE(Imp!Q182:Q193))/(AVERAGE(T193:T204)/AVERAGE(T181:T192))</f>
        <v>1.2172265084873664</v>
      </c>
      <c r="AV204" s="1">
        <f>AVERAGE(Imp!Q194:Q205)/AVERAGE(T193:T204)</f>
        <v>2.2670781366509964</v>
      </c>
    </row>
    <row r="205" spans="1:48" x14ac:dyDescent="0.3">
      <c r="A205" s="5">
        <v>40391</v>
      </c>
      <c r="B205" s="33">
        <v>111.92</v>
      </c>
      <c r="C205" s="33">
        <f t="shared" si="35"/>
        <v>96.671666666666681</v>
      </c>
      <c r="D205" s="33"/>
      <c r="E205" s="33">
        <v>89.65</v>
      </c>
      <c r="F205" s="33">
        <f t="shared" si="36"/>
        <v>80.625</v>
      </c>
      <c r="G205" s="33"/>
      <c r="H205" s="33">
        <v>179.21</v>
      </c>
      <c r="I205" s="33">
        <f t="shared" si="37"/>
        <v>149.97916666666666</v>
      </c>
      <c r="J205" s="1"/>
      <c r="K205" s="1">
        <v>108.1</v>
      </c>
      <c r="L205" s="1">
        <f t="shared" si="43"/>
        <v>118.51987208771129</v>
      </c>
      <c r="M205" s="1">
        <f t="shared" si="47"/>
        <v>110.26952946550938</v>
      </c>
      <c r="N205" s="1"/>
      <c r="O205" s="1">
        <v>114</v>
      </c>
      <c r="P205" s="1">
        <f t="shared" si="44"/>
        <v>149.05208106341252</v>
      </c>
      <c r="Q205" s="1">
        <f t="shared" si="48"/>
        <v>135.62867727173679</v>
      </c>
      <c r="R205" s="1"/>
      <c r="S205" s="1">
        <v>111.5</v>
      </c>
      <c r="T205" s="1">
        <f t="shared" si="45"/>
        <v>132.83033852874021</v>
      </c>
      <c r="U205" s="1">
        <f t="shared" si="49"/>
        <v>123.16092524570637</v>
      </c>
      <c r="V205" s="1">
        <v>286.5958333333333</v>
      </c>
      <c r="W205" s="1">
        <v>107.7</v>
      </c>
      <c r="X205" s="1">
        <f t="shared" si="46"/>
        <v>114.20996818663839</v>
      </c>
      <c r="Y205" s="1">
        <f t="shared" si="50"/>
        <v>106.44220572640508</v>
      </c>
      <c r="Z205" s="1"/>
      <c r="AA205" s="33">
        <v>76.819999999999993</v>
      </c>
      <c r="AB205" s="33">
        <f t="shared" si="54"/>
        <v>77.970058360822108</v>
      </c>
      <c r="AC205" s="33">
        <f t="shared" si="38"/>
        <v>79.911190053285949</v>
      </c>
      <c r="AD205" s="1"/>
      <c r="AE205" s="33">
        <v>121.68</v>
      </c>
      <c r="AF205" s="33">
        <f t="shared" si="39"/>
        <v>113.46666666666668</v>
      </c>
      <c r="AG205" s="33"/>
      <c r="AH205" s="33">
        <v>228.91</v>
      </c>
      <c r="AI205" s="33">
        <f t="shared" si="55"/>
        <v>143.74329535999664</v>
      </c>
      <c r="AJ205" s="33">
        <f t="shared" si="40"/>
        <v>203.42833333333331</v>
      </c>
      <c r="AK205" s="33"/>
      <c r="AL205" s="33">
        <v>80.40890539178649</v>
      </c>
      <c r="AM205" s="33">
        <f t="shared" si="41"/>
        <v>77.245343708198902</v>
      </c>
      <c r="AO205" s="33">
        <f t="shared" si="53"/>
        <v>0.77861022818283765</v>
      </c>
      <c r="AP205" s="33">
        <f t="shared" si="42"/>
        <v>0.75551746626183103</v>
      </c>
      <c r="AR205" s="1">
        <f t="shared" si="52"/>
        <v>1.122214269720375</v>
      </c>
      <c r="AS205" s="1">
        <f t="shared" si="51"/>
        <v>1.3601143252685941</v>
      </c>
      <c r="AT205" s="1"/>
      <c r="AU205" s="1">
        <f>(AVERAGE(Imp!Q195:Q206)/AVERAGE(Imp!Q183:Q194))/(AVERAGE(T194:T205)/AVERAGE(T182:T193))</f>
        <v>1.243331948369599</v>
      </c>
      <c r="AV205" s="1">
        <f>AVERAGE(Imp!Q195:Q206)/AVERAGE(T194:T205)</f>
        <v>2.3270029253318278</v>
      </c>
    </row>
    <row r="206" spans="1:48" x14ac:dyDescent="0.3">
      <c r="A206" s="5">
        <v>40422</v>
      </c>
      <c r="B206" s="33">
        <v>107.36</v>
      </c>
      <c r="C206" s="33">
        <f t="shared" si="35"/>
        <v>97.544999999999973</v>
      </c>
      <c r="D206" s="33"/>
      <c r="E206" s="33">
        <v>88.25</v>
      </c>
      <c r="F206" s="33">
        <f t="shared" si="36"/>
        <v>81.129166666666663</v>
      </c>
      <c r="G206" s="33"/>
      <c r="H206" s="33">
        <v>192.71</v>
      </c>
      <c r="I206" s="33">
        <f t="shared" si="37"/>
        <v>154.3416666666667</v>
      </c>
      <c r="J206" s="1"/>
      <c r="K206" s="1">
        <v>105.8</v>
      </c>
      <c r="L206" s="1">
        <f t="shared" si="43"/>
        <v>115.99817268158978</v>
      </c>
      <c r="M206" s="1">
        <f t="shared" si="47"/>
        <v>110.85427135678391</v>
      </c>
      <c r="N206" s="1"/>
      <c r="O206" s="1">
        <v>111.5</v>
      </c>
      <c r="P206" s="1">
        <f t="shared" si="44"/>
        <v>145.78339507517978</v>
      </c>
      <c r="Q206" s="1">
        <f t="shared" si="48"/>
        <v>137.4482458051863</v>
      </c>
      <c r="R206" s="1"/>
      <c r="S206" s="1">
        <v>105.1</v>
      </c>
      <c r="T206" s="1">
        <f t="shared" si="45"/>
        <v>125.20599622753899</v>
      </c>
      <c r="U206" s="1">
        <f t="shared" si="49"/>
        <v>123.448823587809</v>
      </c>
      <c r="V206" s="1">
        <v>294.32750000000004</v>
      </c>
      <c r="W206" s="1">
        <v>103.9</v>
      </c>
      <c r="X206" s="1">
        <f t="shared" si="46"/>
        <v>110.18027571580063</v>
      </c>
      <c r="Y206" s="1">
        <f t="shared" si="50"/>
        <v>106.90173206079886</v>
      </c>
      <c r="Z206" s="1"/>
      <c r="AA206" s="33">
        <v>75.569999999999993</v>
      </c>
      <c r="AB206" s="33">
        <f t="shared" si="54"/>
        <v>76.701344836335934</v>
      </c>
      <c r="AC206" s="33">
        <f t="shared" si="38"/>
        <v>79.356339338577342</v>
      </c>
      <c r="AD206" s="1"/>
      <c r="AE206" s="33">
        <v>126.71</v>
      </c>
      <c r="AF206" s="33">
        <f t="shared" si="39"/>
        <v>115.18416666666668</v>
      </c>
      <c r="AG206" s="33"/>
      <c r="AH206" s="33">
        <v>235.06</v>
      </c>
      <c r="AI206" s="33">
        <f t="shared" si="55"/>
        <v>147.60516800192568</v>
      </c>
      <c r="AJ206" s="33">
        <f t="shared" si="40"/>
        <v>207.11999999999998</v>
      </c>
      <c r="AK206" s="33"/>
      <c r="AL206" s="33">
        <v>79.500081439203413</v>
      </c>
      <c r="AM206" s="33">
        <f t="shared" si="41"/>
        <v>77.665075856812607</v>
      </c>
      <c r="AO206" s="33">
        <f t="shared" si="53"/>
        <v>0.72734580674437743</v>
      </c>
      <c r="AP206" s="33">
        <f t="shared" si="42"/>
        <v>0.74873227956471189</v>
      </c>
      <c r="AR206" s="1">
        <f t="shared" si="52"/>
        <v>1.1567426712050737</v>
      </c>
      <c r="AS206" s="1">
        <f t="shared" si="51"/>
        <v>1.3922933665760051</v>
      </c>
      <c r="AT206" s="1"/>
      <c r="AU206" s="1">
        <f>(AVERAGE(Imp!Q196:Q207)/AVERAGE(Imp!Q184:Q195))/(AVERAGE(T195:T206)/AVERAGE(T183:T194))</f>
        <v>1.2740943825076512</v>
      </c>
      <c r="AV206" s="1">
        <f>AVERAGE(Imp!Q196:Q207)/AVERAGE(T195:T206)</f>
        <v>2.3842066003216731</v>
      </c>
    </row>
    <row r="207" spans="1:48" x14ac:dyDescent="0.3">
      <c r="A207" s="5">
        <v>40452</v>
      </c>
      <c r="B207" s="33">
        <v>103.86</v>
      </c>
      <c r="C207" s="33">
        <f t="shared" si="35"/>
        <v>98.051666666666662</v>
      </c>
      <c r="D207" s="33"/>
      <c r="E207" s="33">
        <v>88.08</v>
      </c>
      <c r="F207" s="33">
        <f t="shared" si="36"/>
        <v>81.604166666666671</v>
      </c>
      <c r="G207" s="33"/>
      <c r="H207" s="33">
        <v>176.57</v>
      </c>
      <c r="I207" s="33">
        <f t="shared" si="37"/>
        <v>157.17416666666665</v>
      </c>
      <c r="J207" s="1"/>
      <c r="K207" s="1">
        <v>107.7</v>
      </c>
      <c r="L207" s="1">
        <f t="shared" si="43"/>
        <v>118.08131566925537</v>
      </c>
      <c r="M207" s="1">
        <f t="shared" si="47"/>
        <v>111.04613978985837</v>
      </c>
      <c r="N207" s="1"/>
      <c r="O207" s="1">
        <v>111.7</v>
      </c>
      <c r="P207" s="1">
        <f t="shared" si="44"/>
        <v>146.04488995423839</v>
      </c>
      <c r="Q207" s="1">
        <f t="shared" si="48"/>
        <v>138.27631292220528</v>
      </c>
      <c r="R207" s="1"/>
      <c r="S207" s="1">
        <v>111.3</v>
      </c>
      <c r="T207" s="1">
        <f t="shared" si="45"/>
        <v>132.59207783182768</v>
      </c>
      <c r="U207" s="1">
        <f t="shared" si="49"/>
        <v>123.23041794897252</v>
      </c>
      <c r="V207" s="1">
        <v>299.49666666666667</v>
      </c>
      <c r="W207" s="1">
        <v>105.1</v>
      </c>
      <c r="X207" s="1">
        <f t="shared" si="46"/>
        <v>111.45281018027572</v>
      </c>
      <c r="Y207" s="1">
        <f t="shared" si="50"/>
        <v>107.11382113821138</v>
      </c>
      <c r="Z207" s="1"/>
      <c r="AA207" s="33">
        <v>75.180000000000007</v>
      </c>
      <c r="AB207" s="33">
        <f t="shared" si="54"/>
        <v>76.305506216696259</v>
      </c>
      <c r="AC207" s="33">
        <f t="shared" si="38"/>
        <v>79.02055315909665</v>
      </c>
      <c r="AD207" s="1"/>
      <c r="AE207" s="33">
        <v>125.62</v>
      </c>
      <c r="AF207" s="33">
        <f t="shared" si="39"/>
        <v>116.76500000000003</v>
      </c>
      <c r="AG207" s="33"/>
      <c r="AH207" s="33">
        <v>233.99</v>
      </c>
      <c r="AI207" s="33">
        <f t="shared" si="55"/>
        <v>146.93326495690712</v>
      </c>
      <c r="AJ207" s="33">
        <f t="shared" si="40"/>
        <v>210.61833333333334</v>
      </c>
      <c r="AK207" s="33"/>
      <c r="AL207" s="33">
        <v>77.9812959796581</v>
      </c>
      <c r="AM207" s="33">
        <f t="shared" si="41"/>
        <v>78.176457804012372</v>
      </c>
      <c r="AO207" s="33">
        <f t="shared" si="53"/>
        <v>0.70685150861147927</v>
      </c>
      <c r="AP207" s="33">
        <f t="shared" si="42"/>
        <v>0.74005596192579681</v>
      </c>
      <c r="AR207" s="1">
        <f t="shared" si="52"/>
        <v>1.1932410377822738</v>
      </c>
      <c r="AS207" s="1">
        <f t="shared" si="51"/>
        <v>1.4153951408315506</v>
      </c>
      <c r="AT207" s="1"/>
      <c r="AU207" s="1">
        <f>(AVERAGE(Imp!Q197:Q208)/AVERAGE(Imp!Q185:Q196))/(AVERAGE(T196:T207)/AVERAGE(T184:T195))</f>
        <v>1.3008151754902246</v>
      </c>
      <c r="AV207" s="1">
        <f>AVERAGE(Imp!Q197:Q208)/AVERAGE(T196:T207)</f>
        <v>2.4303793791455193</v>
      </c>
    </row>
    <row r="208" spans="1:48" x14ac:dyDescent="0.3">
      <c r="A208" s="5">
        <v>40483</v>
      </c>
      <c r="B208" s="33">
        <v>98.27</v>
      </c>
      <c r="C208" s="33">
        <f t="shared" si="35"/>
        <v>99.082499999999982</v>
      </c>
      <c r="D208" s="33"/>
      <c r="E208" s="33">
        <v>84.3</v>
      </c>
      <c r="F208" s="33">
        <f t="shared" si="36"/>
        <v>82.254166666666663</v>
      </c>
      <c r="G208" s="33"/>
      <c r="H208" s="33">
        <v>183.68</v>
      </c>
      <c r="I208" s="33">
        <f t="shared" si="37"/>
        <v>161.29999999999998</v>
      </c>
      <c r="J208" s="1"/>
      <c r="K208" s="1">
        <v>106.8</v>
      </c>
      <c r="L208" s="1">
        <f t="shared" si="43"/>
        <v>117.09456372772956</v>
      </c>
      <c r="M208" s="1">
        <f t="shared" si="47"/>
        <v>111.53951576062128</v>
      </c>
      <c r="N208" s="1"/>
      <c r="O208" s="1">
        <v>118.3</v>
      </c>
      <c r="P208" s="1">
        <f t="shared" si="44"/>
        <v>154.67422096317281</v>
      </c>
      <c r="Q208" s="1">
        <f t="shared" si="48"/>
        <v>139.51841359773371</v>
      </c>
      <c r="R208" s="1"/>
      <c r="S208" s="1">
        <v>114.2</v>
      </c>
      <c r="T208" s="1">
        <f t="shared" si="45"/>
        <v>136.04685793705949</v>
      </c>
      <c r="U208" s="1">
        <f t="shared" si="49"/>
        <v>123.94520003971013</v>
      </c>
      <c r="V208" s="1">
        <v>308.78750000000002</v>
      </c>
      <c r="W208" s="1">
        <v>102.6</v>
      </c>
      <c r="X208" s="1">
        <f t="shared" si="46"/>
        <v>108.8016967126193</v>
      </c>
      <c r="Y208" s="1">
        <f t="shared" si="50"/>
        <v>107.5468363379286</v>
      </c>
      <c r="Z208" s="1"/>
      <c r="AA208" s="33">
        <v>75.739999999999995</v>
      </c>
      <c r="AB208" s="33">
        <f t="shared" si="54"/>
        <v>76.873889875666052</v>
      </c>
      <c r="AC208" s="33">
        <f t="shared" si="38"/>
        <v>78.721982576334241</v>
      </c>
      <c r="AD208" s="1"/>
      <c r="AE208" s="33">
        <v>126.48</v>
      </c>
      <c r="AF208" s="33">
        <f t="shared" si="39"/>
        <v>118.23583333333333</v>
      </c>
      <c r="AG208" s="33"/>
      <c r="AH208" s="33">
        <v>248.25</v>
      </c>
      <c r="AI208" s="33">
        <f t="shared" si="55"/>
        <v>155.88778591201415</v>
      </c>
      <c r="AJ208" s="33">
        <f t="shared" si="40"/>
        <v>215.06083333333336</v>
      </c>
      <c r="AK208" s="33"/>
      <c r="AL208" s="33">
        <v>79.501388814717899</v>
      </c>
      <c r="AM208" s="33">
        <f t="shared" si="41"/>
        <v>78.732361145652632</v>
      </c>
      <c r="AO208" s="33">
        <f t="shared" si="53"/>
        <v>0.63038934978180616</v>
      </c>
      <c r="AP208" s="33">
        <f t="shared" si="42"/>
        <v>0.73411099838137239</v>
      </c>
      <c r="AR208" s="1">
        <f t="shared" si="52"/>
        <v>1.2231781252018921</v>
      </c>
      <c r="AS208" s="1">
        <f t="shared" si="51"/>
        <v>1.4461242627785058</v>
      </c>
      <c r="AT208" s="1"/>
      <c r="AU208" s="1">
        <f>(AVERAGE(Imp!Q198:Q209)/AVERAGE(Imp!Q186:Q197))/(AVERAGE(T197:T208)/AVERAGE(T185:T196))</f>
        <v>1.3296398290393849</v>
      </c>
      <c r="AV208" s="1">
        <f>AVERAGE(Imp!Q198:Q209)/AVERAGE(T197:T208)</f>
        <v>2.4913227773327993</v>
      </c>
    </row>
    <row r="209" spans="1:48" x14ac:dyDescent="0.3">
      <c r="A209" s="5">
        <v>40513</v>
      </c>
      <c r="B209" s="33">
        <v>112.82</v>
      </c>
      <c r="C209" s="33">
        <f t="shared" si="35"/>
        <v>100.55249999999999</v>
      </c>
      <c r="D209" s="33"/>
      <c r="E209" s="33">
        <v>96.17</v>
      </c>
      <c r="F209" s="33">
        <f t="shared" si="36"/>
        <v>82.414166666666659</v>
      </c>
      <c r="G209" s="33"/>
      <c r="H209" s="33">
        <v>162.91</v>
      </c>
      <c r="I209" s="33">
        <f t="shared" si="37"/>
        <v>163.45666666666668</v>
      </c>
      <c r="J209" s="1"/>
      <c r="K209" s="1">
        <v>96.6</v>
      </c>
      <c r="L209" s="1">
        <f t="shared" si="43"/>
        <v>105.91137505710371</v>
      </c>
      <c r="M209" s="1">
        <f t="shared" si="47"/>
        <v>111.76793056190041</v>
      </c>
      <c r="N209" s="1"/>
      <c r="O209" s="1">
        <v>105.3</v>
      </c>
      <c r="P209" s="1">
        <f t="shared" si="44"/>
        <v>137.67705382436262</v>
      </c>
      <c r="Q209" s="1">
        <f t="shared" si="48"/>
        <v>140.19394203530183</v>
      </c>
      <c r="R209" s="1"/>
      <c r="S209" s="1">
        <v>94.3</v>
      </c>
      <c r="T209" s="1">
        <f t="shared" si="45"/>
        <v>112.33991859426192</v>
      </c>
      <c r="U209" s="1">
        <f t="shared" si="49"/>
        <v>124.51106919487741</v>
      </c>
      <c r="V209" s="1">
        <v>316.49083333333334</v>
      </c>
      <c r="W209" s="1">
        <v>95.1</v>
      </c>
      <c r="X209" s="1">
        <f t="shared" si="46"/>
        <v>100.84835630965006</v>
      </c>
      <c r="Y209" s="1">
        <f t="shared" si="50"/>
        <v>107.74125132555673</v>
      </c>
      <c r="Z209" s="1"/>
      <c r="AA209" s="33">
        <v>73.739999999999995</v>
      </c>
      <c r="AB209" s="33">
        <f t="shared" si="54"/>
        <v>74.843948236488174</v>
      </c>
      <c r="AC209" s="33">
        <f t="shared" si="38"/>
        <v>78.203501649327563</v>
      </c>
      <c r="AD209" s="1"/>
      <c r="AE209" s="33">
        <v>129.07</v>
      </c>
      <c r="AF209" s="33">
        <f t="shared" si="39"/>
        <v>119.63249999999999</v>
      </c>
      <c r="AG209" s="33"/>
      <c r="AH209" s="33">
        <v>244.68</v>
      </c>
      <c r="AI209" s="33">
        <f t="shared" si="55"/>
        <v>153.64601593938218</v>
      </c>
      <c r="AJ209" s="33">
        <f t="shared" si="40"/>
        <v>218.99749999999997</v>
      </c>
      <c r="AK209" s="33"/>
      <c r="AL209" s="33">
        <v>81.132249335572695</v>
      </c>
      <c r="AM209" s="33">
        <f t="shared" si="41"/>
        <v>79.150255914481932</v>
      </c>
      <c r="AO209" s="33">
        <f t="shared" si="53"/>
        <v>0.73428522900659376</v>
      </c>
      <c r="AP209" s="33">
        <f t="shared" si="42"/>
        <v>0.73132699597630768</v>
      </c>
      <c r="AR209" s="1">
        <f t="shared" si="52"/>
        <v>1.2427467718490532</v>
      </c>
      <c r="AS209" s="1">
        <f t="shared" si="51"/>
        <v>1.4624648219297529</v>
      </c>
      <c r="AT209" s="1"/>
      <c r="AU209" s="1">
        <f>(AVERAGE(Imp!Q199:Q210)/AVERAGE(Imp!Q187:Q198))/(AVERAGE(T198:T209)/AVERAGE(T186:T197))</f>
        <v>1.3239117818506911</v>
      </c>
      <c r="AV209" s="1">
        <f>AVERAGE(Imp!Q199:Q210)/AVERAGE(T198:T209)</f>
        <v>2.5418690513208948</v>
      </c>
    </row>
    <row r="210" spans="1:48" x14ac:dyDescent="0.3">
      <c r="A210" s="5">
        <v>40544</v>
      </c>
      <c r="B210" s="33">
        <v>79.89</v>
      </c>
      <c r="C210" s="33">
        <f t="shared" ref="C210:C268" si="56">AVERAGE(B199:B210)</f>
        <v>101.00583333333333</v>
      </c>
      <c r="D210" s="33"/>
      <c r="E210" s="33">
        <v>67.44</v>
      </c>
      <c r="F210" s="33">
        <f t="shared" ref="F210:F268" si="57">AVERAGE(E199:E210)</f>
        <v>82.482500000000002</v>
      </c>
      <c r="G210" s="33"/>
      <c r="H210" s="33">
        <v>150.57</v>
      </c>
      <c r="I210" s="33">
        <f t="shared" ref="I210:I268" si="58">AVERAGE(H199:H210)</f>
        <v>165.29916666666665</v>
      </c>
      <c r="J210" s="1"/>
      <c r="K210" s="1">
        <v>93.2</v>
      </c>
      <c r="L210" s="1">
        <f t="shared" si="43"/>
        <v>102.18364550022842</v>
      </c>
      <c r="M210" s="1">
        <f t="shared" si="47"/>
        <v>111.9506624029237</v>
      </c>
      <c r="N210" s="1"/>
      <c r="O210" s="1">
        <v>96.1</v>
      </c>
      <c r="P210" s="1">
        <f t="shared" si="44"/>
        <v>125.64828938766615</v>
      </c>
      <c r="Q210" s="1">
        <f t="shared" si="48"/>
        <v>140.90215733275224</v>
      </c>
      <c r="R210" s="1"/>
      <c r="S210" s="1">
        <v>96.2</v>
      </c>
      <c r="T210" s="1">
        <f t="shared" si="45"/>
        <v>114.60339521493103</v>
      </c>
      <c r="U210" s="1">
        <f t="shared" si="49"/>
        <v>124.91809788543634</v>
      </c>
      <c r="V210" s="1">
        <v>323.57249999999999</v>
      </c>
      <c r="W210" s="1">
        <v>94.2</v>
      </c>
      <c r="X210" s="1">
        <f t="shared" si="46"/>
        <v>99.893955461293743</v>
      </c>
      <c r="Y210" s="1">
        <f t="shared" si="50"/>
        <v>107.80311063980206</v>
      </c>
      <c r="Z210" s="1"/>
      <c r="AA210" s="33">
        <v>73.19</v>
      </c>
      <c r="AB210" s="33">
        <f t="shared" si="54"/>
        <v>74.285714285714278</v>
      </c>
      <c r="AC210" s="33">
        <f t="shared" ref="AC210:AC268" si="59">AVERAGE(AB199:AB210)</f>
        <v>77.662183878880114</v>
      </c>
      <c r="AD210" s="1"/>
      <c r="AE210" s="33">
        <v>128.5</v>
      </c>
      <c r="AF210" s="33">
        <f t="shared" ref="AF210:AF268" si="60">AVERAGE(AE199:AE210)</f>
        <v>120.92166666666664</v>
      </c>
      <c r="AG210" s="33"/>
      <c r="AH210" s="33">
        <v>241.52</v>
      </c>
      <c r="AI210" s="33">
        <f t="shared" si="55"/>
        <v>151.66170414287879</v>
      </c>
      <c r="AJ210" s="33">
        <f t="shared" ref="AJ210:AJ267" si="61">AVERAGE(AH199:AH210)</f>
        <v>224.25666666666666</v>
      </c>
      <c r="AK210" s="33"/>
      <c r="AL210" s="33">
        <v>81.57832829349843</v>
      </c>
      <c r="AM210" s="33">
        <f t="shared" ref="AM210:AM268" si="62">AVERAGE(AL199:AL210)</f>
        <v>79.5152169360003</v>
      </c>
      <c r="AO210" s="33">
        <f t="shared" si="53"/>
        <v>0.52676448844816171</v>
      </c>
      <c r="AP210" s="33">
        <f t="shared" ref="AP210:AP267" si="63">AVERAGE(AO199:AO210)</f>
        <v>0.71984550568274386</v>
      </c>
      <c r="AR210" s="1">
        <f t="shared" si="52"/>
        <v>1.2523238762496065</v>
      </c>
      <c r="AS210" s="1">
        <f t="shared" si="51"/>
        <v>1.4765358517641938</v>
      </c>
      <c r="AT210" s="1"/>
      <c r="AU210" s="1">
        <f>(AVERAGE(Imp!Q200:Q211)/AVERAGE(Imp!Q188:Q199))/(AVERAGE(T199:T210)/AVERAGE(T187:T198))</f>
        <v>1.3171894476431769</v>
      </c>
      <c r="AV210" s="1">
        <f>AVERAGE(Imp!Q200:Q211)/AVERAGE(T199:T210)</f>
        <v>2.590277193435587</v>
      </c>
    </row>
    <row r="211" spans="1:48" x14ac:dyDescent="0.3">
      <c r="A211" s="5">
        <v>40575</v>
      </c>
      <c r="B211" s="33">
        <v>87.05</v>
      </c>
      <c r="C211" s="33">
        <f t="shared" si="56"/>
        <v>101.6075</v>
      </c>
      <c r="D211" s="33"/>
      <c r="E211" s="33">
        <v>76.39</v>
      </c>
      <c r="F211" s="33">
        <f t="shared" si="57"/>
        <v>83.212499999999991</v>
      </c>
      <c r="G211" s="33"/>
      <c r="H211" s="33">
        <v>156.32</v>
      </c>
      <c r="I211" s="33">
        <f t="shared" si="58"/>
        <v>167.49249999999998</v>
      </c>
      <c r="J211" s="1"/>
      <c r="K211" s="1">
        <v>95.4</v>
      </c>
      <c r="L211" s="1">
        <f t="shared" si="43"/>
        <v>104.59570580173596</v>
      </c>
      <c r="M211" s="1">
        <f t="shared" si="47"/>
        <v>112.53540429419826</v>
      </c>
      <c r="N211" s="1"/>
      <c r="O211" s="1">
        <v>109.1</v>
      </c>
      <c r="P211" s="1">
        <f t="shared" si="44"/>
        <v>142.64545652647635</v>
      </c>
      <c r="Q211" s="1">
        <f t="shared" si="48"/>
        <v>142.85247330573111</v>
      </c>
      <c r="R211" s="1"/>
      <c r="S211" s="1">
        <v>107.6</v>
      </c>
      <c r="T211" s="1">
        <f t="shared" si="45"/>
        <v>128.18425493894571</v>
      </c>
      <c r="U211" s="1">
        <f t="shared" si="49"/>
        <v>126.42708229921574</v>
      </c>
      <c r="V211" s="1">
        <v>333.25666666666672</v>
      </c>
      <c r="W211" s="1">
        <v>93</v>
      </c>
      <c r="X211" s="1">
        <f t="shared" si="46"/>
        <v>98.621420996818671</v>
      </c>
      <c r="Y211" s="1">
        <f t="shared" si="50"/>
        <v>108.13891834570518</v>
      </c>
      <c r="Z211" s="1"/>
      <c r="AA211" s="33">
        <v>74.67</v>
      </c>
      <c r="AB211" s="33">
        <f t="shared" si="54"/>
        <v>75.787871098705892</v>
      </c>
      <c r="AC211" s="33">
        <f t="shared" si="59"/>
        <v>77.081958893681772</v>
      </c>
      <c r="AD211" s="1"/>
      <c r="AE211" s="33">
        <v>128.38</v>
      </c>
      <c r="AF211" s="33">
        <f t="shared" si="60"/>
        <v>122.29</v>
      </c>
      <c r="AG211" s="33"/>
      <c r="AH211" s="33">
        <v>224.21</v>
      </c>
      <c r="AI211" s="33">
        <f t="shared" si="55"/>
        <v>140.79194553608338</v>
      </c>
      <c r="AJ211" s="33">
        <f t="shared" si="61"/>
        <v>228.1883333333333</v>
      </c>
      <c r="AK211" s="33"/>
      <c r="AL211" s="33">
        <v>81.216417664306931</v>
      </c>
      <c r="AM211" s="33">
        <f t="shared" si="62"/>
        <v>79.667669185287039</v>
      </c>
      <c r="AO211" s="33">
        <f t="shared" si="53"/>
        <v>0.61828821008578272</v>
      </c>
      <c r="AP211" s="33">
        <f t="shared" si="63"/>
        <v>0.711526271692971</v>
      </c>
      <c r="AR211" s="1">
        <f t="shared" si="52"/>
        <v>1.2407511488270249</v>
      </c>
      <c r="AS211" s="1">
        <f t="shared" si="51"/>
        <v>1.4883538300722576</v>
      </c>
      <c r="AT211" s="1"/>
      <c r="AU211" s="1">
        <f>(AVERAGE(Imp!Q201:Q212)/AVERAGE(Imp!Q189:Q200))/(AVERAGE(T200:T211)/AVERAGE(T188:T199))</f>
        <v>1.3033258973582877</v>
      </c>
      <c r="AV211" s="1">
        <f>AVERAGE(Imp!Q201:Q212)/AVERAGE(T200:T211)</f>
        <v>2.6359594843606859</v>
      </c>
    </row>
    <row r="212" spans="1:48" x14ac:dyDescent="0.3">
      <c r="A212" s="5">
        <v>40603</v>
      </c>
      <c r="B212" s="33">
        <v>97.99</v>
      </c>
      <c r="C212" s="33">
        <f t="shared" si="56"/>
        <v>101.2375</v>
      </c>
      <c r="D212" s="33"/>
      <c r="E212" s="33">
        <v>83.95</v>
      </c>
      <c r="F212" s="33">
        <f t="shared" si="57"/>
        <v>83.236666666666665</v>
      </c>
      <c r="G212" s="33"/>
      <c r="H212" s="33">
        <v>171.91</v>
      </c>
      <c r="I212" s="33">
        <f t="shared" si="58"/>
        <v>167.92250000000001</v>
      </c>
      <c r="J212" s="1"/>
      <c r="K212" s="1">
        <v>104.4</v>
      </c>
      <c r="L212" s="1">
        <f t="shared" si="43"/>
        <v>114.46322521699406</v>
      </c>
      <c r="M212" s="1">
        <f t="shared" si="47"/>
        <v>112.47144814984011</v>
      </c>
      <c r="N212" s="1"/>
      <c r="O212" s="1">
        <v>116.9</v>
      </c>
      <c r="P212" s="1">
        <f t="shared" si="44"/>
        <v>152.84375680976248</v>
      </c>
      <c r="Q212" s="1">
        <f t="shared" si="48"/>
        <v>143.07038570494663</v>
      </c>
      <c r="R212" s="1"/>
      <c r="S212" s="1">
        <v>110.2</v>
      </c>
      <c r="T212" s="1">
        <f t="shared" si="45"/>
        <v>131.28164399880873</v>
      </c>
      <c r="U212" s="1">
        <f t="shared" si="49"/>
        <v>125.52367715675571</v>
      </c>
      <c r="V212" s="1">
        <v>339.67666666666668</v>
      </c>
      <c r="W212" s="1">
        <v>103.1</v>
      </c>
      <c r="X212" s="1">
        <f t="shared" si="46"/>
        <v>109.33191940615059</v>
      </c>
      <c r="Y212" s="1">
        <f t="shared" si="50"/>
        <v>108.1477553905974</v>
      </c>
      <c r="Z212" s="1"/>
      <c r="AA212" s="33">
        <v>74.77</v>
      </c>
      <c r="AB212" s="33">
        <f t="shared" si="54"/>
        <v>75.889368180664789</v>
      </c>
      <c r="AC212" s="33">
        <f t="shared" si="59"/>
        <v>76.745326905184783</v>
      </c>
      <c r="AD212" s="1"/>
      <c r="AE212" s="33">
        <v>126.67</v>
      </c>
      <c r="AF212" s="33">
        <f t="shared" si="60"/>
        <v>123.41416666666669</v>
      </c>
      <c r="AG212" s="33"/>
      <c r="AH212" s="33">
        <v>276.62</v>
      </c>
      <c r="AI212" s="33">
        <f t="shared" si="55"/>
        <v>173.70263580657144</v>
      </c>
      <c r="AJ212" s="33">
        <f t="shared" si="61"/>
        <v>233.23916666666665</v>
      </c>
      <c r="AK212" s="33"/>
      <c r="AL212" s="33">
        <v>82.477749913687887</v>
      </c>
      <c r="AM212" s="33">
        <f t="shared" si="62"/>
        <v>80.080782909501195</v>
      </c>
      <c r="AO212" s="33">
        <f t="shared" si="53"/>
        <v>0.56412500331381199</v>
      </c>
      <c r="AP212" s="33">
        <f t="shared" si="63"/>
        <v>0.69560791935941768</v>
      </c>
      <c r="AR212" s="1">
        <f t="shared" si="52"/>
        <v>1.2196290536393823</v>
      </c>
      <c r="AS212" s="1">
        <f t="shared" si="51"/>
        <v>1.4930233651502844</v>
      </c>
      <c r="AT212" s="1"/>
      <c r="AU212" s="1">
        <f>(AVERAGE(Imp!Q202:Q213)/AVERAGE(Imp!Q190:Q201))/(AVERAGE(T201:T212)/AVERAGE(T189:T200))</f>
        <v>1.3122359741322212</v>
      </c>
      <c r="AV212" s="1">
        <f>AVERAGE(Imp!Q202:Q213)/AVERAGE(T201:T212)</f>
        <v>2.7060764499630912</v>
      </c>
    </row>
    <row r="213" spans="1:48" x14ac:dyDescent="0.3">
      <c r="A213" s="5">
        <v>40634</v>
      </c>
      <c r="B213" s="33">
        <v>97.92</v>
      </c>
      <c r="C213" s="33">
        <f t="shared" si="56"/>
        <v>101.32499999999999</v>
      </c>
      <c r="D213" s="33"/>
      <c r="E213" s="33">
        <v>74.28</v>
      </c>
      <c r="F213" s="33">
        <f t="shared" si="57"/>
        <v>83.16749999999999</v>
      </c>
      <c r="G213" s="33"/>
      <c r="H213" s="33">
        <v>170.17</v>
      </c>
      <c r="I213" s="33">
        <f t="shared" si="58"/>
        <v>169.63583333333335</v>
      </c>
      <c r="J213" s="1"/>
      <c r="K213" s="1">
        <v>97.5</v>
      </c>
      <c r="L213" s="1">
        <f t="shared" si="43"/>
        <v>106.89812699862952</v>
      </c>
      <c r="M213" s="1">
        <f t="shared" si="47"/>
        <v>112.30698949291913</v>
      </c>
      <c r="N213" s="1"/>
      <c r="O213" s="1">
        <v>104.3</v>
      </c>
      <c r="P213" s="1">
        <f t="shared" si="44"/>
        <v>136.36957942906952</v>
      </c>
      <c r="Q213" s="1">
        <f t="shared" si="48"/>
        <v>143.03769884506428</v>
      </c>
      <c r="R213" s="1"/>
      <c r="S213" s="1">
        <v>97.4</v>
      </c>
      <c r="T213" s="1">
        <f t="shared" si="45"/>
        <v>116.03295939640626</v>
      </c>
      <c r="U213" s="1">
        <f t="shared" si="49"/>
        <v>124.67983718852382</v>
      </c>
      <c r="V213" s="1">
        <v>350.26250000000005</v>
      </c>
      <c r="W213" s="1">
        <v>98.4</v>
      </c>
      <c r="X213" s="1">
        <f t="shared" si="46"/>
        <v>104.34782608695653</v>
      </c>
      <c r="Y213" s="1">
        <f t="shared" si="50"/>
        <v>108.02403676210675</v>
      </c>
      <c r="Z213" s="1"/>
      <c r="AA213" s="33">
        <v>72.209999999999994</v>
      </c>
      <c r="AB213" s="33">
        <f t="shared" si="54"/>
        <v>73.291042882517104</v>
      </c>
      <c r="AC213" s="33">
        <f t="shared" si="59"/>
        <v>76.324959824071684</v>
      </c>
      <c r="AD213" s="1"/>
      <c r="AE213" s="33">
        <v>127.11</v>
      </c>
      <c r="AF213" s="33">
        <f t="shared" si="60"/>
        <v>124.64999999999999</v>
      </c>
      <c r="AG213" s="33"/>
      <c r="AH213" s="33">
        <v>264.38</v>
      </c>
      <c r="AI213" s="33">
        <f t="shared" si="55"/>
        <v>166.01656732897604</v>
      </c>
      <c r="AJ213" s="33">
        <f t="shared" si="61"/>
        <v>237.95583333333335</v>
      </c>
      <c r="AK213" s="33"/>
      <c r="AL213" s="33">
        <v>81.864200479688634</v>
      </c>
      <c r="AM213" s="33">
        <f t="shared" si="62"/>
        <v>80.480238029715522</v>
      </c>
      <c r="AO213" s="33">
        <f t="shared" si="53"/>
        <v>0.58982065209168633</v>
      </c>
      <c r="AP213" s="33">
        <f t="shared" si="63"/>
        <v>0.6828894460309014</v>
      </c>
      <c r="AR213" s="1">
        <f t="shared" si="52"/>
        <v>1.2098359241260463</v>
      </c>
      <c r="AS213" s="1">
        <f t="shared" si="51"/>
        <v>1.5104655026304374</v>
      </c>
      <c r="AT213" s="1"/>
      <c r="AU213" s="1">
        <f>(AVERAGE(Imp!Q203:Q214)/AVERAGE(Imp!Q191:Q202))/(AVERAGE(T202:T213)/AVERAGE(T190:T201))</f>
        <v>1.3347281010122387</v>
      </c>
      <c r="AV213" s="1">
        <f>AVERAGE(Imp!Q203:Q214)/AVERAGE(T202:T213)</f>
        <v>2.809295455450274</v>
      </c>
    </row>
    <row r="214" spans="1:48" x14ac:dyDescent="0.3">
      <c r="A214" s="5">
        <v>40664</v>
      </c>
      <c r="B214" s="33">
        <v>110.44</v>
      </c>
      <c r="C214" s="33">
        <f t="shared" si="56"/>
        <v>101.53750000000001</v>
      </c>
      <c r="D214" s="33"/>
      <c r="E214" s="33">
        <v>83.48</v>
      </c>
      <c r="F214" s="33">
        <f t="shared" si="57"/>
        <v>83.36999999999999</v>
      </c>
      <c r="G214" s="33"/>
      <c r="H214" s="33">
        <v>182.44</v>
      </c>
      <c r="I214" s="33">
        <f t="shared" si="58"/>
        <v>172.08583333333334</v>
      </c>
      <c r="J214" s="1"/>
      <c r="K214" s="1">
        <v>107.1</v>
      </c>
      <c r="L214" s="1">
        <f t="shared" si="43"/>
        <v>117.42348104157151</v>
      </c>
      <c r="M214" s="1">
        <f t="shared" si="47"/>
        <v>112.56281407035175</v>
      </c>
      <c r="N214" s="1"/>
      <c r="O214" s="1">
        <v>118.3</v>
      </c>
      <c r="P214" s="1">
        <f t="shared" si="44"/>
        <v>154.67422096317281</v>
      </c>
      <c r="Q214" s="1">
        <f t="shared" si="48"/>
        <v>143.90934844192634</v>
      </c>
      <c r="R214" s="1"/>
      <c r="S214" s="1">
        <v>106.2</v>
      </c>
      <c r="T214" s="1">
        <f t="shared" si="45"/>
        <v>126.51643006055795</v>
      </c>
      <c r="U214" s="1">
        <f t="shared" si="49"/>
        <v>124.45150402064928</v>
      </c>
      <c r="V214" s="1">
        <v>356.51583333333338</v>
      </c>
      <c r="W214" s="1">
        <v>107.2</v>
      </c>
      <c r="X214" s="1">
        <f t="shared" si="46"/>
        <v>113.67974549310711</v>
      </c>
      <c r="Y214" s="1">
        <f t="shared" si="50"/>
        <v>108.2007776599505</v>
      </c>
      <c r="Z214" s="1"/>
      <c r="AA214" s="33">
        <v>73.42</v>
      </c>
      <c r="AB214" s="33">
        <f t="shared" si="54"/>
        <v>74.519157574219733</v>
      </c>
      <c r="AC214" s="33">
        <f t="shared" si="59"/>
        <v>75.966336801150291</v>
      </c>
      <c r="AD214" s="1"/>
      <c r="AE214" s="33">
        <v>129.31</v>
      </c>
      <c r="AF214" s="33">
        <f t="shared" si="60"/>
        <v>125.65499999999999</v>
      </c>
      <c r="AG214" s="33"/>
      <c r="AH214" s="33">
        <v>282.3</v>
      </c>
      <c r="AI214" s="33">
        <f t="shared" si="55"/>
        <v>177.26937346610916</v>
      </c>
      <c r="AJ214" s="33">
        <f t="shared" si="61"/>
        <v>243.97083333333333</v>
      </c>
      <c r="AK214" s="33"/>
      <c r="AL214" s="33">
        <v>84.357169814495379</v>
      </c>
      <c r="AM214" s="33">
        <f t="shared" si="62"/>
        <v>80.75412689599267</v>
      </c>
      <c r="AO214" s="33">
        <f t="shared" si="53"/>
        <v>0.62300665840122815</v>
      </c>
      <c r="AP214" s="33">
        <f t="shared" si="63"/>
        <v>0.66666547605604543</v>
      </c>
      <c r="AR214" s="1">
        <f t="shared" si="52"/>
        <v>1.2045265870596944</v>
      </c>
      <c r="AS214" s="1">
        <f t="shared" si="51"/>
        <v>1.5287982514880953</v>
      </c>
      <c r="AT214" s="1"/>
      <c r="AU214" s="1">
        <f>(AVERAGE(Imp!Q204:Q215)/AVERAGE(Imp!Q192:Q203))/(AVERAGE(T203:T214)/AVERAGE(T191:T202))</f>
        <v>1.3252529285798145</v>
      </c>
      <c r="AV214" s="1">
        <f>AVERAGE(Imp!Q204:Q215)/AVERAGE(T203:T214)</f>
        <v>2.8646968643639648</v>
      </c>
    </row>
    <row r="215" spans="1:48" x14ac:dyDescent="0.3">
      <c r="A215" s="5">
        <v>40695</v>
      </c>
      <c r="B215" s="33">
        <v>112.95</v>
      </c>
      <c r="C215" s="33">
        <f t="shared" si="56"/>
        <v>102.19833333333334</v>
      </c>
      <c r="D215" s="33"/>
      <c r="E215" s="33">
        <v>98.33</v>
      </c>
      <c r="F215" s="33">
        <f t="shared" si="57"/>
        <v>84.651666666666657</v>
      </c>
      <c r="G215" s="33"/>
      <c r="H215" s="33">
        <v>179.35</v>
      </c>
      <c r="I215" s="33">
        <f t="shared" si="58"/>
        <v>173.66416666666669</v>
      </c>
      <c r="J215" s="1"/>
      <c r="K215" s="1">
        <v>102.8</v>
      </c>
      <c r="L215" s="1">
        <f t="shared" si="43"/>
        <v>112.70899954317041</v>
      </c>
      <c r="M215" s="1">
        <f t="shared" si="47"/>
        <v>112.59022384650525</v>
      </c>
      <c r="N215" s="1"/>
      <c r="O215" s="1">
        <v>114.5</v>
      </c>
      <c r="P215" s="1">
        <f t="shared" si="44"/>
        <v>149.70581826105905</v>
      </c>
      <c r="Q215" s="1">
        <f t="shared" si="48"/>
        <v>144.7809980387884</v>
      </c>
      <c r="R215" s="1"/>
      <c r="S215" s="1">
        <v>97.9</v>
      </c>
      <c r="T215" s="1">
        <f t="shared" si="45"/>
        <v>116.6286111386876</v>
      </c>
      <c r="U215" s="1">
        <f t="shared" si="49"/>
        <v>124.31251861411697</v>
      </c>
      <c r="V215" s="1">
        <v>362.37916666666666</v>
      </c>
      <c r="W215" s="1">
        <v>104.3</v>
      </c>
      <c r="X215" s="1">
        <f t="shared" si="46"/>
        <v>110.60445387062566</v>
      </c>
      <c r="Y215" s="1">
        <f t="shared" si="50"/>
        <v>108.16542948038177</v>
      </c>
      <c r="Z215" s="1"/>
      <c r="AA215" s="33">
        <v>72.38</v>
      </c>
      <c r="AB215" s="33">
        <f t="shared" si="54"/>
        <v>73.463587921847235</v>
      </c>
      <c r="AC215" s="33">
        <f t="shared" si="59"/>
        <v>75.626321576587983</v>
      </c>
      <c r="AD215" s="1"/>
      <c r="AE215" s="33">
        <v>129.66999999999999</v>
      </c>
      <c r="AF215" s="33">
        <f t="shared" si="60"/>
        <v>126.69499999999999</v>
      </c>
      <c r="AG215" s="33"/>
      <c r="AH215" s="33">
        <v>280.20999999999998</v>
      </c>
      <c r="AI215" s="33">
        <f t="shared" si="55"/>
        <v>175.95696471462429</v>
      </c>
      <c r="AJ215" s="33">
        <f t="shared" si="61"/>
        <v>248.78666666666672</v>
      </c>
      <c r="AK215" s="33"/>
      <c r="AL215" s="33">
        <v>82.773918424461286</v>
      </c>
      <c r="AM215" s="33">
        <f t="shared" si="62"/>
        <v>81.029022254153062</v>
      </c>
      <c r="AO215" s="33">
        <f t="shared" si="53"/>
        <v>0.64191832464937038</v>
      </c>
      <c r="AP215" s="33">
        <f t="shared" si="63"/>
        <v>0.65749813459064199</v>
      </c>
      <c r="AR215" s="1">
        <f t="shared" si="52"/>
        <v>1.1904687266059097</v>
      </c>
      <c r="AS215" s="1">
        <f t="shared" si="51"/>
        <v>1.5424444568422193</v>
      </c>
      <c r="AT215" s="1"/>
      <c r="AU215" s="1">
        <f>(AVERAGE(Imp!Q205:Q216)/AVERAGE(Imp!Q193:Q204))/(AVERAGE(T204:T215)/AVERAGE(T192:T203))</f>
        <v>1.3129488959290587</v>
      </c>
      <c r="AV215" s="1">
        <f>AVERAGE(Imp!Q205:Q216)/AVERAGE(T204:T215)</f>
        <v>2.9150657609274337</v>
      </c>
    </row>
    <row r="216" spans="1:48" x14ac:dyDescent="0.3">
      <c r="A216" s="5">
        <v>40725</v>
      </c>
      <c r="B216" s="33">
        <v>105.28</v>
      </c>
      <c r="C216" s="33">
        <f t="shared" si="56"/>
        <v>102.14583333333333</v>
      </c>
      <c r="D216" s="33"/>
      <c r="E216" s="33">
        <v>83.27</v>
      </c>
      <c r="F216" s="33">
        <f t="shared" si="57"/>
        <v>84.46583333333335</v>
      </c>
      <c r="G216" s="33"/>
      <c r="H216" s="33">
        <v>177.49</v>
      </c>
      <c r="I216" s="33">
        <f t="shared" si="58"/>
        <v>173.61083333333332</v>
      </c>
      <c r="J216" s="1"/>
      <c r="K216" s="1">
        <v>106.1</v>
      </c>
      <c r="L216" s="1">
        <f t="shared" si="43"/>
        <v>116.32708999543171</v>
      </c>
      <c r="M216" s="1">
        <f t="shared" si="47"/>
        <v>112.51713111009593</v>
      </c>
      <c r="N216" s="1"/>
      <c r="O216" s="1">
        <v>114.2</v>
      </c>
      <c r="P216" s="1">
        <f t="shared" si="44"/>
        <v>149.31357594247112</v>
      </c>
      <c r="Q216" s="1">
        <f t="shared" si="48"/>
        <v>145.3693615166703</v>
      </c>
      <c r="R216" s="1"/>
      <c r="S216" s="1">
        <v>101.4</v>
      </c>
      <c r="T216" s="1">
        <f t="shared" si="45"/>
        <v>120.79817333465704</v>
      </c>
      <c r="U216" s="1">
        <f t="shared" si="49"/>
        <v>124.42172143353521</v>
      </c>
      <c r="V216" s="1">
        <v>371.27333333333337</v>
      </c>
      <c r="W216" s="1">
        <v>106.8</v>
      </c>
      <c r="X216" s="1">
        <f t="shared" si="46"/>
        <v>113.25556733828208</v>
      </c>
      <c r="Y216" s="1">
        <f t="shared" si="50"/>
        <v>107.93566631318488</v>
      </c>
      <c r="Z216" s="1"/>
      <c r="AA216" s="33">
        <v>71.760000000000005</v>
      </c>
      <c r="AB216" s="33">
        <f t="shared" si="54"/>
        <v>72.834306013702104</v>
      </c>
      <c r="AC216" s="33">
        <f t="shared" si="59"/>
        <v>75.230482956948308</v>
      </c>
      <c r="AD216" s="1"/>
      <c r="AE216" s="33">
        <v>130.31</v>
      </c>
      <c r="AF216" s="33">
        <f t="shared" si="60"/>
        <v>127.45916666666665</v>
      </c>
      <c r="AG216" s="33"/>
      <c r="AH216" s="33">
        <v>278.83</v>
      </c>
      <c r="AI216" s="33">
        <f t="shared" si="55"/>
        <v>175.09039817058172</v>
      </c>
      <c r="AJ216" s="33">
        <f t="shared" si="61"/>
        <v>253.2466666666667</v>
      </c>
      <c r="AK216" s="33"/>
      <c r="AL216" s="33">
        <v>82.071055963585394</v>
      </c>
      <c r="AM216" s="33">
        <f t="shared" si="62"/>
        <v>81.238563459555209</v>
      </c>
      <c r="AO216" s="33">
        <f t="shared" si="53"/>
        <v>0.60128939736278986</v>
      </c>
      <c r="AP216" s="33">
        <f t="shared" si="63"/>
        <v>0.64522457138999378</v>
      </c>
      <c r="AR216" s="1">
        <f t="shared" si="52"/>
        <v>1.1642315967652699</v>
      </c>
      <c r="AS216" s="1">
        <f t="shared" si="51"/>
        <v>1.5429724489105425</v>
      </c>
      <c r="AT216" s="1"/>
      <c r="AU216" s="1">
        <f>(AVERAGE(Imp!Q206:Q217)/AVERAGE(Imp!Q194:Q205))/(AVERAGE(T205:T216)/AVERAGE(T193:T204))</f>
        <v>1.3162278106257315</v>
      </c>
      <c r="AV216" s="1">
        <f>AVERAGE(Imp!Q206:Q217)/AVERAGE(T205:T216)</f>
        <v>2.9839912923216043</v>
      </c>
    </row>
    <row r="217" spans="1:48" x14ac:dyDescent="0.3">
      <c r="A217" s="5">
        <v>40756</v>
      </c>
      <c r="B217" s="33">
        <v>122.01</v>
      </c>
      <c r="C217" s="33">
        <f t="shared" si="56"/>
        <v>102.98666666666666</v>
      </c>
      <c r="D217" s="33"/>
      <c r="E217" s="33">
        <v>94.25</v>
      </c>
      <c r="F217" s="33">
        <f t="shared" si="57"/>
        <v>84.849166666666676</v>
      </c>
      <c r="G217" s="33"/>
      <c r="H217" s="33">
        <v>204.57</v>
      </c>
      <c r="I217" s="33">
        <f t="shared" si="58"/>
        <v>175.72416666666666</v>
      </c>
      <c r="J217" s="1"/>
      <c r="K217" s="1">
        <v>110.8</v>
      </c>
      <c r="L217" s="1">
        <f t="shared" si="43"/>
        <v>121.48012791228872</v>
      </c>
      <c r="M217" s="1">
        <f t="shared" si="47"/>
        <v>112.76381909547739</v>
      </c>
      <c r="N217" s="1"/>
      <c r="O217" s="1">
        <v>126.2</v>
      </c>
      <c r="P217" s="1">
        <f t="shared" si="44"/>
        <v>165.00326868598822</v>
      </c>
      <c r="Q217" s="1">
        <f t="shared" si="48"/>
        <v>146.69862715188492</v>
      </c>
      <c r="R217" s="1"/>
      <c r="S217" s="1">
        <v>112.9</v>
      </c>
      <c r="T217" s="1">
        <f t="shared" si="45"/>
        <v>134.498163407128</v>
      </c>
      <c r="U217" s="1">
        <f t="shared" si="49"/>
        <v>124.56070684006754</v>
      </c>
      <c r="V217" s="1">
        <v>379.01749999999998</v>
      </c>
      <c r="W217" s="1">
        <v>108.7</v>
      </c>
      <c r="X217" s="1">
        <f t="shared" si="46"/>
        <v>115.27041357370096</v>
      </c>
      <c r="Y217" s="1">
        <f t="shared" si="50"/>
        <v>108.02403676210677</v>
      </c>
      <c r="Z217" s="1"/>
      <c r="AA217" s="33">
        <v>73.430000000000007</v>
      </c>
      <c r="AB217" s="33">
        <f t="shared" si="54"/>
        <v>74.52930728241563</v>
      </c>
      <c r="AC217" s="33">
        <f t="shared" si="59"/>
        <v>74.943753700414433</v>
      </c>
      <c r="AD217" s="1"/>
      <c r="AE217" s="33">
        <v>130.68</v>
      </c>
      <c r="AF217" s="33">
        <f t="shared" si="60"/>
        <v>128.20916666666668</v>
      </c>
      <c r="AG217" s="33"/>
      <c r="AH217" s="33">
        <v>297.99</v>
      </c>
      <c r="AI217" s="33">
        <f t="shared" si="55"/>
        <v>187.12185830381108</v>
      </c>
      <c r="AJ217" s="33">
        <f t="shared" si="61"/>
        <v>259.00333333333333</v>
      </c>
      <c r="AK217" s="33"/>
      <c r="AL217" s="33">
        <v>84.852728107885682</v>
      </c>
      <c r="AM217" s="33">
        <f t="shared" si="62"/>
        <v>81.608882019230137</v>
      </c>
      <c r="AO217" s="33">
        <f t="shared" si="53"/>
        <v>0.65203499530185594</v>
      </c>
      <c r="AP217" s="33">
        <f t="shared" si="63"/>
        <v>0.63467663531657859</v>
      </c>
      <c r="AR217" s="1">
        <f t="shared" si="52"/>
        <v>1.1457405963651708</v>
      </c>
      <c r="AS217" s="1">
        <f t="shared" si="51"/>
        <v>1.5583381981580511</v>
      </c>
      <c r="AT217" s="1"/>
      <c r="AU217" s="1">
        <f>(AVERAGE(Imp!Q207:Q218)/AVERAGE(Imp!Q195:Q206))/(AVERAGE(T206:T217)/AVERAGE(T194:T205))</f>
        <v>1.307619141626658</v>
      </c>
      <c r="AV217" s="1">
        <f>AVERAGE(Imp!Q207:Q218)/AVERAGE(T206:T217)</f>
        <v>3.0428335677851268</v>
      </c>
    </row>
    <row r="218" spans="1:48" x14ac:dyDescent="0.3">
      <c r="A218" s="5">
        <v>40787</v>
      </c>
      <c r="B218" s="33">
        <v>109.09</v>
      </c>
      <c r="C218" s="33">
        <f t="shared" si="56"/>
        <v>103.13083333333333</v>
      </c>
      <c r="D218" s="33"/>
      <c r="E218" s="33">
        <v>85.76</v>
      </c>
      <c r="F218" s="33">
        <f t="shared" si="57"/>
        <v>84.641666666666666</v>
      </c>
      <c r="G218" s="33"/>
      <c r="H218" s="33">
        <v>189.23</v>
      </c>
      <c r="I218" s="33">
        <f t="shared" si="58"/>
        <v>175.43416666666664</v>
      </c>
      <c r="J218" s="1"/>
      <c r="K218" s="1">
        <v>104.8</v>
      </c>
      <c r="L218" s="1">
        <f t="shared" si="43"/>
        <v>114.90178163544998</v>
      </c>
      <c r="M218" s="1">
        <f t="shared" si="47"/>
        <v>112.67245317496572</v>
      </c>
      <c r="N218" s="1"/>
      <c r="O218" s="1">
        <v>113.6</v>
      </c>
      <c r="P218" s="1">
        <f t="shared" si="44"/>
        <v>148.52909130529528</v>
      </c>
      <c r="Q218" s="1">
        <f t="shared" si="48"/>
        <v>146.92743517106121</v>
      </c>
      <c r="R218" s="1"/>
      <c r="S218" s="1">
        <v>95.9</v>
      </c>
      <c r="T218" s="1">
        <f t="shared" si="45"/>
        <v>114.24600416956223</v>
      </c>
      <c r="U218" s="1">
        <f t="shared" si="49"/>
        <v>123.64737416856947</v>
      </c>
      <c r="V218" s="1">
        <v>380.61166666666668</v>
      </c>
      <c r="W218" s="1">
        <v>104.2</v>
      </c>
      <c r="X218" s="1">
        <f t="shared" si="46"/>
        <v>110.4984093319194</v>
      </c>
      <c r="Y218" s="1">
        <f t="shared" si="50"/>
        <v>108.05054789678333</v>
      </c>
      <c r="Z218" s="1"/>
      <c r="AA218" s="33">
        <v>78.12</v>
      </c>
      <c r="AB218" s="33">
        <f t="shared" si="54"/>
        <v>79.289520426287723</v>
      </c>
      <c r="AC218" s="33">
        <f t="shared" si="59"/>
        <v>75.159434999577073</v>
      </c>
      <c r="AD218" s="1"/>
      <c r="AE218" s="33">
        <v>132.66999999999999</v>
      </c>
      <c r="AF218" s="33">
        <f t="shared" si="60"/>
        <v>128.70583333333335</v>
      </c>
      <c r="AG218" s="33"/>
      <c r="AH218" s="33">
        <v>287.12</v>
      </c>
      <c r="AI218" s="33">
        <f t="shared" si="55"/>
        <v>180.29607690254787</v>
      </c>
      <c r="AJ218" s="33">
        <f t="shared" si="61"/>
        <v>263.34166666666664</v>
      </c>
      <c r="AK218" s="33"/>
      <c r="AL218" s="33">
        <v>90.845479990211388</v>
      </c>
      <c r="AM218" s="33">
        <f t="shared" si="62"/>
        <v>82.554331898480811</v>
      </c>
      <c r="AO218" s="33">
        <f t="shared" si="53"/>
        <v>0.60506030898811192</v>
      </c>
      <c r="AP218" s="33">
        <f t="shared" si="63"/>
        <v>0.62448617717022314</v>
      </c>
      <c r="AR218" s="1">
        <f t="shared" si="52"/>
        <v>1.1183189242294465</v>
      </c>
      <c r="AS218" s="1">
        <f t="shared" si="51"/>
        <v>1.5570280199210724</v>
      </c>
      <c r="AT218" s="1"/>
      <c r="AU218" s="1">
        <f>(AVERAGE(Imp!Q208:Q219)/AVERAGE(Imp!Q196:Q207))/(AVERAGE(T207:T218)/AVERAGE(T195:T206))</f>
        <v>1.2910804724530367</v>
      </c>
      <c r="AV218" s="1">
        <f>AVERAGE(Imp!Q208:Q219)/AVERAGE(T207:T218)</f>
        <v>3.0782025839689542</v>
      </c>
    </row>
    <row r="219" spans="1:48" x14ac:dyDescent="0.3">
      <c r="A219" s="5">
        <v>40817</v>
      </c>
      <c r="B219" s="33">
        <v>104.3</v>
      </c>
      <c r="C219" s="33">
        <f t="shared" si="56"/>
        <v>103.16749999999998</v>
      </c>
      <c r="D219" s="33"/>
      <c r="E219" s="33">
        <v>83.12</v>
      </c>
      <c r="F219" s="33">
        <f t="shared" si="57"/>
        <v>84.228333333333339</v>
      </c>
      <c r="G219" s="33"/>
      <c r="H219" s="33">
        <v>186.07</v>
      </c>
      <c r="I219" s="33">
        <f t="shared" si="58"/>
        <v>176.22583333333333</v>
      </c>
      <c r="J219" s="1"/>
      <c r="K219" s="1">
        <v>106.3</v>
      </c>
      <c r="L219" s="1">
        <f t="shared" si="43"/>
        <v>116.54636820465967</v>
      </c>
      <c r="M219" s="1">
        <f t="shared" si="47"/>
        <v>112.54454088624944</v>
      </c>
      <c r="N219" s="1"/>
      <c r="O219" s="1">
        <v>113.6</v>
      </c>
      <c r="P219" s="1">
        <f t="shared" si="44"/>
        <v>148.52909130529528</v>
      </c>
      <c r="Q219" s="1">
        <f t="shared" si="48"/>
        <v>147.13445195031593</v>
      </c>
      <c r="R219" s="1"/>
      <c r="S219" s="1">
        <v>100.7</v>
      </c>
      <c r="T219" s="1">
        <f t="shared" si="45"/>
        <v>119.96426089546314</v>
      </c>
      <c r="U219" s="1">
        <f t="shared" si="49"/>
        <v>122.59505609053907</v>
      </c>
      <c r="V219" s="1">
        <v>384.76833333333337</v>
      </c>
      <c r="W219" s="1">
        <v>104.8</v>
      </c>
      <c r="X219" s="1">
        <f t="shared" si="46"/>
        <v>111.13467656415695</v>
      </c>
      <c r="Y219" s="1">
        <f t="shared" si="50"/>
        <v>108.02403676210677</v>
      </c>
      <c r="Z219" s="1"/>
      <c r="AA219" s="33">
        <v>78.22</v>
      </c>
      <c r="AB219" s="33">
        <f t="shared" si="54"/>
        <v>79.39101750824662</v>
      </c>
      <c r="AC219" s="33">
        <f t="shared" si="59"/>
        <v>75.416560940539611</v>
      </c>
      <c r="AD219" s="1"/>
      <c r="AE219" s="33">
        <v>132.54</v>
      </c>
      <c r="AF219" s="33">
        <f t="shared" si="60"/>
        <v>129.2825</v>
      </c>
      <c r="AG219" s="33"/>
      <c r="AH219" s="33">
        <v>277.76</v>
      </c>
      <c r="AI219" s="33">
        <f t="shared" si="55"/>
        <v>174.41849512556317</v>
      </c>
      <c r="AJ219" s="33">
        <f t="shared" si="61"/>
        <v>266.98916666666668</v>
      </c>
      <c r="AK219" s="33"/>
      <c r="AL219" s="33">
        <v>90.764390370727966</v>
      </c>
      <c r="AM219" s="33">
        <f t="shared" si="62"/>
        <v>83.619589764403301</v>
      </c>
      <c r="AO219" s="33">
        <f t="shared" si="53"/>
        <v>0.59798704217069898</v>
      </c>
      <c r="AP219" s="33">
        <f t="shared" si="63"/>
        <v>0.61541413830015823</v>
      </c>
      <c r="AR219" s="1">
        <f t="shared" si="52"/>
        <v>1.1062860568714687</v>
      </c>
      <c r="AS219" s="1">
        <f t="shared" si="51"/>
        <v>1.5658319092655733</v>
      </c>
      <c r="AT219" s="1"/>
      <c r="AU219" s="1">
        <f>(AVERAGE(Imp!Q209:Q220)/AVERAGE(Imp!Q197:Q208))/(AVERAGE(T208:T219)/AVERAGE(T196:T207))</f>
        <v>1.2913747597404319</v>
      </c>
      <c r="AV219" s="1">
        <f>AVERAGE(Imp!Q209:Q220)/AVERAGE(T208:T219)</f>
        <v>3.1385305868221449</v>
      </c>
    </row>
    <row r="220" spans="1:48" x14ac:dyDescent="0.3">
      <c r="A220" s="5">
        <v>40848</v>
      </c>
      <c r="B220" s="33">
        <v>105.29</v>
      </c>
      <c r="C220" s="33">
        <f t="shared" si="56"/>
        <v>103.7525</v>
      </c>
      <c r="D220" s="33"/>
      <c r="E220" s="33">
        <v>84.15</v>
      </c>
      <c r="F220" s="33">
        <f t="shared" si="57"/>
        <v>84.215833333333336</v>
      </c>
      <c r="G220" s="33"/>
      <c r="H220" s="33">
        <v>197.98</v>
      </c>
      <c r="I220" s="33">
        <f t="shared" si="58"/>
        <v>177.41749999999999</v>
      </c>
      <c r="J220" s="1"/>
      <c r="K220" s="1">
        <v>104.2</v>
      </c>
      <c r="L220" s="1">
        <f t="shared" si="43"/>
        <v>114.24394700776611</v>
      </c>
      <c r="M220" s="1">
        <f t="shared" si="47"/>
        <v>112.30698949291916</v>
      </c>
      <c r="N220" s="1"/>
      <c r="O220" s="1">
        <v>116</v>
      </c>
      <c r="P220" s="1">
        <f t="shared" si="44"/>
        <v>151.66702985399868</v>
      </c>
      <c r="Q220" s="1">
        <f t="shared" si="48"/>
        <v>146.8838526912181</v>
      </c>
      <c r="R220" s="1"/>
      <c r="S220" s="1">
        <v>101.5</v>
      </c>
      <c r="T220" s="1">
        <f t="shared" si="45"/>
        <v>120.9173036831133</v>
      </c>
      <c r="U220" s="1">
        <f t="shared" si="49"/>
        <v>121.33425990271023</v>
      </c>
      <c r="V220" s="1">
        <v>399.55083333333329</v>
      </c>
      <c r="W220" s="1">
        <v>100.8</v>
      </c>
      <c r="X220" s="1">
        <f t="shared" si="46"/>
        <v>106.89289501590669</v>
      </c>
      <c r="Y220" s="1">
        <f t="shared" si="50"/>
        <v>107.86496995404737</v>
      </c>
      <c r="Z220" s="1"/>
      <c r="AA220" s="33">
        <v>78.06</v>
      </c>
      <c r="AB220" s="33">
        <f t="shared" si="54"/>
        <v>79.228622177112399</v>
      </c>
      <c r="AC220" s="33">
        <f t="shared" si="59"/>
        <v>75.612788632326797</v>
      </c>
      <c r="AD220" s="1"/>
      <c r="AE220" s="33">
        <v>128.22999999999999</v>
      </c>
      <c r="AF220" s="33">
        <f t="shared" si="60"/>
        <v>129.42833333333334</v>
      </c>
      <c r="AG220" s="33"/>
      <c r="AH220" s="33">
        <v>283.8</v>
      </c>
      <c r="AI220" s="33">
        <f t="shared" si="55"/>
        <v>178.21129362267723</v>
      </c>
      <c r="AJ220" s="33">
        <f t="shared" si="61"/>
        <v>269.95166666666665</v>
      </c>
      <c r="AK220" s="33"/>
      <c r="AL220" s="33">
        <v>88.548188747708934</v>
      </c>
      <c r="AM220" s="33">
        <f t="shared" si="62"/>
        <v>84.373489758819218</v>
      </c>
      <c r="AO220" s="33">
        <f t="shared" si="53"/>
        <v>0.59081553059666436</v>
      </c>
      <c r="AP220" s="33">
        <f t="shared" si="63"/>
        <v>0.61211632003472971</v>
      </c>
      <c r="AR220" s="1">
        <f t="shared" si="52"/>
        <v>1.0924059499482419</v>
      </c>
      <c r="AS220" s="1">
        <f t="shared" si="51"/>
        <v>1.5797547490237549</v>
      </c>
      <c r="AT220" s="1"/>
      <c r="AU220" s="1">
        <f>(AVERAGE(Imp!Q210:Q221)/AVERAGE(Imp!Q198:Q209))/(AVERAGE(T209:T220)/AVERAGE(T197:T208))</f>
        <v>1.3217782362744093</v>
      </c>
      <c r="AV220" s="1">
        <f>AVERAGE(Imp!Q210:Q221)/AVERAGE(T209:T220)</f>
        <v>3.2929762266132103</v>
      </c>
    </row>
    <row r="221" spans="1:48" x14ac:dyDescent="0.3">
      <c r="A221" s="5">
        <v>40878</v>
      </c>
      <c r="B221" s="33">
        <v>109.7</v>
      </c>
      <c r="C221" s="33">
        <f t="shared" si="56"/>
        <v>103.49250000000001</v>
      </c>
      <c r="D221" s="33"/>
      <c r="E221" s="33">
        <v>91.43</v>
      </c>
      <c r="F221" s="33">
        <f t="shared" si="57"/>
        <v>83.820833333333326</v>
      </c>
      <c r="G221" s="33"/>
      <c r="H221" s="33">
        <v>170.43</v>
      </c>
      <c r="I221" s="33">
        <f t="shared" si="58"/>
        <v>178.04416666666665</v>
      </c>
      <c r="J221" s="1"/>
      <c r="K221" s="1">
        <v>95.7</v>
      </c>
      <c r="L221" s="1">
        <f t="shared" si="43"/>
        <v>104.9246231155779</v>
      </c>
      <c r="M221" s="1">
        <f t="shared" si="47"/>
        <v>112.22476016445869</v>
      </c>
      <c r="N221" s="1"/>
      <c r="O221" s="1">
        <v>108.3</v>
      </c>
      <c r="P221" s="1">
        <f t="shared" si="44"/>
        <v>141.59947701024188</v>
      </c>
      <c r="Q221" s="1">
        <f t="shared" si="48"/>
        <v>147.21072129004136</v>
      </c>
      <c r="R221" s="1"/>
      <c r="S221" s="1">
        <v>88.9</v>
      </c>
      <c r="T221" s="1">
        <f t="shared" si="45"/>
        <v>105.90687977762337</v>
      </c>
      <c r="U221" s="1">
        <f t="shared" si="49"/>
        <v>120.79817333465702</v>
      </c>
      <c r="V221" s="1">
        <v>402.22416666666663</v>
      </c>
      <c r="W221" s="1">
        <v>94.1</v>
      </c>
      <c r="X221" s="1">
        <f t="shared" si="46"/>
        <v>99.787910922587486</v>
      </c>
      <c r="Y221" s="1">
        <f t="shared" si="50"/>
        <v>107.7765995051255</v>
      </c>
      <c r="Z221" s="1"/>
      <c r="AA221" s="33">
        <v>79.39</v>
      </c>
      <c r="AB221" s="33">
        <f t="shared" si="54"/>
        <v>80.578533367165676</v>
      </c>
      <c r="AC221" s="33">
        <f t="shared" si="59"/>
        <v>76.090670726549931</v>
      </c>
      <c r="AD221" s="1"/>
      <c r="AE221" s="33">
        <v>124.63</v>
      </c>
      <c r="AF221" s="33">
        <f t="shared" si="60"/>
        <v>129.05833333333337</v>
      </c>
      <c r="AG221" s="33"/>
      <c r="AH221" s="33">
        <v>272.38</v>
      </c>
      <c r="AI221" s="33">
        <f t="shared" si="55"/>
        <v>171.04014149733905</v>
      </c>
      <c r="AJ221" s="33">
        <f t="shared" si="61"/>
        <v>272.26</v>
      </c>
      <c r="AK221" s="33"/>
      <c r="AL221" s="33">
        <v>89.103980502995697</v>
      </c>
      <c r="AM221" s="33">
        <f t="shared" si="62"/>
        <v>85.037800689437802</v>
      </c>
      <c r="AO221" s="33">
        <f t="shared" si="53"/>
        <v>0.64136990907310876</v>
      </c>
      <c r="AP221" s="33">
        <f t="shared" si="63"/>
        <v>0.60437337670693914</v>
      </c>
      <c r="AR221" s="1">
        <f t="shared" si="52"/>
        <v>1.0848098875924013</v>
      </c>
      <c r="AS221" s="1">
        <f t="shared" si="51"/>
        <v>1.5864962990854563</v>
      </c>
      <c r="AT221" s="1"/>
      <c r="AU221" s="1">
        <f>(AVERAGE(Imp!Q211:Q222)/AVERAGE(Imp!Q199:Q210))/(AVERAGE(T210:T221)/AVERAGE(T198:T209))</f>
        <v>1.3099497010580126</v>
      </c>
      <c r="AV221" s="1">
        <f>AVERAGE(Imp!Q211:Q222)/AVERAGE(T210:T221)</f>
        <v>3.3297206039064204</v>
      </c>
    </row>
    <row r="222" spans="1:48" x14ac:dyDescent="0.3">
      <c r="A222" s="5">
        <v>40909</v>
      </c>
      <c r="B222" s="33">
        <v>81.92</v>
      </c>
      <c r="C222" s="33">
        <f t="shared" si="56"/>
        <v>103.66166666666668</v>
      </c>
      <c r="D222" s="33"/>
      <c r="E222" s="33">
        <v>67.209999999999994</v>
      </c>
      <c r="F222" s="33">
        <f t="shared" si="57"/>
        <v>83.801666666666677</v>
      </c>
      <c r="G222" s="33"/>
      <c r="H222" s="33">
        <v>164.09</v>
      </c>
      <c r="I222" s="33">
        <f t="shared" si="58"/>
        <v>179.17083333333332</v>
      </c>
      <c r="J222" s="1"/>
      <c r="K222" s="1">
        <v>88.7</v>
      </c>
      <c r="L222" s="1">
        <f t="shared" si="43"/>
        <v>97.249885792599372</v>
      </c>
      <c r="M222" s="1">
        <f t="shared" si="47"/>
        <v>111.81361352215625</v>
      </c>
      <c r="N222" s="1"/>
      <c r="O222" s="1">
        <v>79.8</v>
      </c>
      <c r="P222" s="1">
        <f t="shared" si="44"/>
        <v>104.33645674438876</v>
      </c>
      <c r="Q222" s="1">
        <f t="shared" si="48"/>
        <v>145.4347352364349</v>
      </c>
      <c r="R222" s="1"/>
      <c r="S222" s="1">
        <v>86.8</v>
      </c>
      <c r="T222" s="1">
        <f t="shared" si="45"/>
        <v>103.40514246004172</v>
      </c>
      <c r="U222" s="1">
        <f t="shared" si="49"/>
        <v>119.86498560508291</v>
      </c>
      <c r="V222" s="1">
        <v>401.79833333333335</v>
      </c>
      <c r="W222" s="1">
        <v>90.2</v>
      </c>
      <c r="X222" s="1">
        <f t="shared" si="46"/>
        <v>95.652173913043484</v>
      </c>
      <c r="Y222" s="1">
        <f t="shared" si="50"/>
        <v>107.42311770943797</v>
      </c>
      <c r="Z222" s="1"/>
      <c r="AA222" s="33">
        <v>76.75</v>
      </c>
      <c r="AB222" s="33">
        <f t="shared" si="54"/>
        <v>77.899010403450887</v>
      </c>
      <c r="AC222" s="33">
        <f t="shared" si="59"/>
        <v>76.391778736361317</v>
      </c>
      <c r="AD222" s="1"/>
      <c r="AE222" s="33">
        <v>122.82</v>
      </c>
      <c r="AF222" s="33">
        <f t="shared" si="60"/>
        <v>128.58500000000001</v>
      </c>
      <c r="AG222" s="33"/>
      <c r="AH222" s="33">
        <v>256.93</v>
      </c>
      <c r="AI222" s="33">
        <f t="shared" si="55"/>
        <v>161.33836388468802</v>
      </c>
      <c r="AJ222" s="33">
        <f t="shared" si="61"/>
        <v>273.54416666666668</v>
      </c>
      <c r="AK222" s="33"/>
      <c r="AL222" s="33">
        <v>85.241940125288536</v>
      </c>
      <c r="AM222" s="33">
        <f t="shared" si="62"/>
        <v>85.3431016754203</v>
      </c>
      <c r="AO222" s="33">
        <f t="shared" si="53"/>
        <v>0.50775276274990599</v>
      </c>
      <c r="AP222" s="33">
        <f t="shared" si="63"/>
        <v>0.6027890662320845</v>
      </c>
      <c r="AR222" s="1">
        <f t="shared" si="52"/>
        <v>1.0852471003584243</v>
      </c>
      <c r="AS222" s="1">
        <f t="shared" si="51"/>
        <v>1.6024062517023476</v>
      </c>
      <c r="AT222" s="1"/>
      <c r="AU222" s="1">
        <f>(AVERAGE(Imp!Q212:Q223)/AVERAGE(Imp!Q200:Q211))/(AVERAGE(T211:T222)/AVERAGE(T199:T210))</f>
        <v>1.2941051086601434</v>
      </c>
      <c r="AV222" s="1">
        <f>AVERAGE(Imp!Q212:Q223)/AVERAGE(T211:T222)</f>
        <v>3.3520909488708517</v>
      </c>
    </row>
    <row r="223" spans="1:48" x14ac:dyDescent="0.3">
      <c r="A223" s="5">
        <v>40940</v>
      </c>
      <c r="B223" s="33">
        <v>92.22</v>
      </c>
      <c r="C223" s="33">
        <f t="shared" si="56"/>
        <v>104.09250000000002</v>
      </c>
      <c r="D223" s="33"/>
      <c r="E223" s="33">
        <v>81.13</v>
      </c>
      <c r="F223" s="33">
        <f t="shared" si="57"/>
        <v>84.196666666666673</v>
      </c>
      <c r="G223" s="33"/>
      <c r="H223" s="33">
        <v>151.72999999999999</v>
      </c>
      <c r="I223" s="33">
        <f t="shared" si="58"/>
        <v>178.78833333333333</v>
      </c>
      <c r="J223" s="1"/>
      <c r="K223" s="1">
        <v>89.8</v>
      </c>
      <c r="L223" s="1">
        <f t="shared" si="43"/>
        <v>98.455915943353133</v>
      </c>
      <c r="M223" s="1">
        <f t="shared" si="47"/>
        <v>111.30196436729101</v>
      </c>
      <c r="N223" s="1"/>
      <c r="O223" s="1">
        <v>98.4</v>
      </c>
      <c r="P223" s="1">
        <f t="shared" si="44"/>
        <v>128.65548049684026</v>
      </c>
      <c r="Q223" s="1">
        <f t="shared" si="48"/>
        <v>144.26890390063193</v>
      </c>
      <c r="R223" s="1"/>
      <c r="S223" s="1">
        <v>82</v>
      </c>
      <c r="T223" s="1">
        <f t="shared" si="45"/>
        <v>97.686885734140787</v>
      </c>
      <c r="U223" s="1">
        <f t="shared" si="49"/>
        <v>117.32353817134917</v>
      </c>
      <c r="V223" s="1">
        <v>397.91416666666663</v>
      </c>
      <c r="W223" s="1">
        <v>89.9</v>
      </c>
      <c r="X223" s="1">
        <f t="shared" si="46"/>
        <v>95.334040296924712</v>
      </c>
      <c r="Y223" s="1">
        <f t="shared" si="50"/>
        <v>107.14916931778015</v>
      </c>
      <c r="Z223" s="1"/>
      <c r="AA223" s="33">
        <v>75.45</v>
      </c>
      <c r="AB223" s="33">
        <f t="shared" si="54"/>
        <v>76.579548337985273</v>
      </c>
      <c r="AC223" s="33">
        <f t="shared" si="59"/>
        <v>76.457751839634611</v>
      </c>
      <c r="AD223" s="1"/>
      <c r="AE223" s="33">
        <v>120.44</v>
      </c>
      <c r="AF223" s="33">
        <f t="shared" si="60"/>
        <v>127.92333333333335</v>
      </c>
      <c r="AG223" s="33"/>
      <c r="AH223" s="33">
        <v>264.27</v>
      </c>
      <c r="AI223" s="33">
        <f t="shared" si="55"/>
        <v>165.94749318416106</v>
      </c>
      <c r="AJ223" s="33">
        <f t="shared" si="61"/>
        <v>276.88249999999999</v>
      </c>
      <c r="AK223" s="33"/>
      <c r="AL223" s="33">
        <v>81.387441563280149</v>
      </c>
      <c r="AM223" s="33">
        <f t="shared" si="62"/>
        <v>85.357353667001405</v>
      </c>
      <c r="AO223" s="33">
        <f t="shared" si="53"/>
        <v>0.55571794566163402</v>
      </c>
      <c r="AP223" s="33">
        <f t="shared" si="63"/>
        <v>0.59757487753007221</v>
      </c>
      <c r="AR223" s="1">
        <f t="shared" si="52"/>
        <v>1.0792701290046256</v>
      </c>
      <c r="AS223" s="1">
        <f t="shared" si="51"/>
        <v>1.606335830186614</v>
      </c>
      <c r="AT223" s="1"/>
      <c r="AU223" s="1">
        <f>(AVERAGE(Imp!Q213:Q224)/AVERAGE(Imp!Q201:Q212))/(AVERAGE(T212:T223)/AVERAGE(T200:T211))</f>
        <v>1.286665093362402</v>
      </c>
      <c r="AV223" s="1">
        <f>AVERAGE(Imp!Q213:Q224)/AVERAGE(T212:T223)</f>
        <v>3.3915970560444513</v>
      </c>
    </row>
    <row r="224" spans="1:48" x14ac:dyDescent="0.3">
      <c r="A224" s="5">
        <v>40969</v>
      </c>
      <c r="B224" s="33">
        <v>105.33</v>
      </c>
      <c r="C224" s="33">
        <f t="shared" si="56"/>
        <v>104.70416666666667</v>
      </c>
      <c r="D224" s="33"/>
      <c r="E224" s="33">
        <v>84</v>
      </c>
      <c r="F224" s="33">
        <f t="shared" si="57"/>
        <v>84.200833333333335</v>
      </c>
      <c r="G224" s="33"/>
      <c r="H224" s="33">
        <v>172.54</v>
      </c>
      <c r="I224" s="33">
        <f t="shared" si="58"/>
        <v>178.84083333333334</v>
      </c>
      <c r="J224" s="1"/>
      <c r="K224" s="1">
        <v>99.7</v>
      </c>
      <c r="L224" s="1">
        <f t="shared" si="43"/>
        <v>109.31018730013706</v>
      </c>
      <c r="M224" s="1">
        <f t="shared" si="47"/>
        <v>110.87254454088627</v>
      </c>
      <c r="N224" s="1"/>
      <c r="O224" s="1">
        <v>112.7</v>
      </c>
      <c r="P224" s="1">
        <f t="shared" si="44"/>
        <v>147.35236434953148</v>
      </c>
      <c r="Q224" s="1">
        <f t="shared" si="48"/>
        <v>143.81128786227933</v>
      </c>
      <c r="R224" s="1"/>
      <c r="S224" s="1">
        <v>104.7</v>
      </c>
      <c r="T224" s="1">
        <f t="shared" si="45"/>
        <v>124.72947483371391</v>
      </c>
      <c r="U224" s="1">
        <f t="shared" si="49"/>
        <v>116.77752407425795</v>
      </c>
      <c r="V224" s="1">
        <v>397.25083333333333</v>
      </c>
      <c r="W224" s="1">
        <v>97.5</v>
      </c>
      <c r="X224" s="1">
        <f t="shared" si="46"/>
        <v>103.39342523860022</v>
      </c>
      <c r="Y224" s="1">
        <f t="shared" si="50"/>
        <v>106.65429480381761</v>
      </c>
      <c r="Z224" s="1"/>
      <c r="AA224" s="33">
        <v>79</v>
      </c>
      <c r="AB224" s="33">
        <f t="shared" si="54"/>
        <v>80.182694747525986</v>
      </c>
      <c r="AC224" s="33">
        <f t="shared" si="59"/>
        <v>76.815529053539692</v>
      </c>
      <c r="AD224" s="1"/>
      <c r="AE224" s="33">
        <v>120.23</v>
      </c>
      <c r="AF224" s="33">
        <f t="shared" si="60"/>
        <v>127.38666666666667</v>
      </c>
      <c r="AG224" s="33"/>
      <c r="AH224" s="33">
        <v>289.8</v>
      </c>
      <c r="AI224" s="33">
        <f t="shared" si="55"/>
        <v>181.97897424894947</v>
      </c>
      <c r="AJ224" s="33">
        <f t="shared" si="61"/>
        <v>277.98083333333335</v>
      </c>
      <c r="AK224" s="33"/>
      <c r="AL224" s="33">
        <v>86.37177025445655</v>
      </c>
      <c r="AM224" s="33">
        <f t="shared" si="62"/>
        <v>85.681855362065463</v>
      </c>
      <c r="AO224" s="33">
        <f t="shared" si="53"/>
        <v>0.57880313060731547</v>
      </c>
      <c r="AP224" s="33">
        <f t="shared" si="63"/>
        <v>0.59879805480453085</v>
      </c>
      <c r="AR224" s="1">
        <f t="shared" si="52"/>
        <v>1.0803788304732409</v>
      </c>
      <c r="AS224" s="1">
        <f t="shared" si="51"/>
        <v>1.6130308371102868</v>
      </c>
      <c r="AT224" s="1"/>
      <c r="AU224" s="1">
        <f>(AVERAGE(Imp!Q214:Q225)/AVERAGE(Imp!Q202:Q213))/(AVERAGE(T213:T224)/AVERAGE(T201:T212))</f>
        <v>1.2570874540250037</v>
      </c>
      <c r="AV224" s="1">
        <f>AVERAGE(Imp!Q214:Q225)/AVERAGE(T213:T224)</f>
        <v>3.4017747548811235</v>
      </c>
    </row>
    <row r="225" spans="1:48" x14ac:dyDescent="0.3">
      <c r="A225" s="5">
        <v>41000</v>
      </c>
      <c r="B225" s="33">
        <v>96.78</v>
      </c>
      <c r="C225" s="33">
        <f t="shared" si="56"/>
        <v>104.60916666666664</v>
      </c>
      <c r="D225" s="33"/>
      <c r="E225" s="33">
        <v>73.55</v>
      </c>
      <c r="F225" s="33">
        <f t="shared" si="57"/>
        <v>84.14</v>
      </c>
      <c r="G225" s="33"/>
      <c r="H225" s="33">
        <v>168.79</v>
      </c>
      <c r="I225" s="33">
        <f t="shared" si="58"/>
        <v>178.72583333333333</v>
      </c>
      <c r="J225" s="1"/>
      <c r="K225" s="1">
        <v>92.8</v>
      </c>
      <c r="L225" s="1">
        <f t="shared" si="43"/>
        <v>101.74508908177251</v>
      </c>
      <c r="M225" s="1">
        <f t="shared" si="47"/>
        <v>110.4431247144815</v>
      </c>
      <c r="N225" s="1"/>
      <c r="O225" s="1">
        <v>97.5</v>
      </c>
      <c r="P225" s="1">
        <f t="shared" si="44"/>
        <v>127.47875354107649</v>
      </c>
      <c r="Q225" s="1">
        <f t="shared" si="48"/>
        <v>143.07038570494657</v>
      </c>
      <c r="R225" s="1"/>
      <c r="S225" s="1">
        <v>92.8</v>
      </c>
      <c r="T225" s="1">
        <f t="shared" si="45"/>
        <v>110.55296336741787</v>
      </c>
      <c r="U225" s="1">
        <f t="shared" si="49"/>
        <v>116.32085773850891</v>
      </c>
      <c r="V225" s="1">
        <v>390.81833333333333</v>
      </c>
      <c r="W225" s="1">
        <v>92.5</v>
      </c>
      <c r="X225" s="1">
        <f t="shared" si="46"/>
        <v>98.091198303287385</v>
      </c>
      <c r="Y225" s="1">
        <f t="shared" si="50"/>
        <v>106.13290915517852</v>
      </c>
      <c r="Z225" s="1"/>
      <c r="AA225" s="33">
        <v>81.099999999999994</v>
      </c>
      <c r="AB225" s="33">
        <f t="shared" si="54"/>
        <v>82.314133468662746</v>
      </c>
      <c r="AC225" s="33">
        <f t="shared" si="59"/>
        <v>77.567453269051825</v>
      </c>
      <c r="AD225" s="1"/>
      <c r="AE225" s="33">
        <v>121.05</v>
      </c>
      <c r="AF225" s="33">
        <f t="shared" si="60"/>
        <v>126.88166666666666</v>
      </c>
      <c r="AG225" s="33"/>
      <c r="AH225" s="33">
        <v>269.62</v>
      </c>
      <c r="AI225" s="33">
        <f t="shared" si="55"/>
        <v>169.30700840925383</v>
      </c>
      <c r="AJ225" s="33">
        <f t="shared" si="61"/>
        <v>278.41749999999996</v>
      </c>
      <c r="AK225" s="33"/>
      <c r="AL225" s="33">
        <v>89.16756465120568</v>
      </c>
      <c r="AM225" s="33">
        <f t="shared" si="62"/>
        <v>86.290469043025226</v>
      </c>
      <c r="AO225" s="33">
        <f t="shared" si="53"/>
        <v>0.57162429901342637</v>
      </c>
      <c r="AP225" s="33">
        <f t="shared" si="63"/>
        <v>0.59728169204800918</v>
      </c>
      <c r="AR225" s="1">
        <f t="shared" si="52"/>
        <v>1.0713659371402369</v>
      </c>
      <c r="AS225" s="1">
        <f t="shared" si="51"/>
        <v>1.6182612887436576</v>
      </c>
      <c r="AT225" s="1"/>
      <c r="AU225" s="1">
        <f>(AVERAGE(Imp!Q215:Q226)/AVERAGE(Imp!Q203:Q214))/(AVERAGE(T214:T225)/AVERAGE(T202:T213))</f>
        <v>1.1959689807458374</v>
      </c>
      <c r="AV225" s="1">
        <f>AVERAGE(Imp!Q215:Q226)/AVERAGE(T214:T225)</f>
        <v>3.3598302224687768</v>
      </c>
    </row>
    <row r="226" spans="1:48" x14ac:dyDescent="0.3">
      <c r="A226" s="5">
        <v>41030</v>
      </c>
      <c r="B226" s="33">
        <v>114.5</v>
      </c>
      <c r="C226" s="33">
        <f t="shared" si="56"/>
        <v>104.94749999999999</v>
      </c>
      <c r="D226" s="33"/>
      <c r="E226" s="33">
        <v>83.59</v>
      </c>
      <c r="F226" s="33">
        <f t="shared" si="57"/>
        <v>84.149166666666659</v>
      </c>
      <c r="G226" s="33"/>
      <c r="H226" s="33">
        <v>184.89</v>
      </c>
      <c r="I226" s="33">
        <f t="shared" si="58"/>
        <v>178.92999999999998</v>
      </c>
      <c r="J226" s="1"/>
      <c r="K226" s="1">
        <v>102.5</v>
      </c>
      <c r="L226" s="1">
        <f t="shared" si="43"/>
        <v>112.38008222932847</v>
      </c>
      <c r="M226" s="1">
        <f t="shared" si="47"/>
        <v>110.02284148012792</v>
      </c>
      <c r="N226" s="1"/>
      <c r="O226" s="1">
        <v>106.7</v>
      </c>
      <c r="P226" s="1">
        <f t="shared" si="44"/>
        <v>139.50751797777292</v>
      </c>
      <c r="Q226" s="1">
        <f t="shared" si="48"/>
        <v>141.80649378949661</v>
      </c>
      <c r="R226" s="1"/>
      <c r="S226" s="1">
        <v>102.2</v>
      </c>
      <c r="T226" s="1">
        <f t="shared" si="45"/>
        <v>121.75121612230718</v>
      </c>
      <c r="U226" s="1">
        <f t="shared" si="49"/>
        <v>115.92375657698801</v>
      </c>
      <c r="V226" s="1">
        <v>389.07916666666665</v>
      </c>
      <c r="W226" s="1">
        <v>102.9</v>
      </c>
      <c r="X226" s="1">
        <f t="shared" si="46"/>
        <v>109.11983032873808</v>
      </c>
      <c r="Y226" s="1">
        <f t="shared" si="50"/>
        <v>105.75291622481443</v>
      </c>
      <c r="Z226" s="1"/>
      <c r="AA226" s="33">
        <v>85.53</v>
      </c>
      <c r="AB226" s="33">
        <f t="shared" si="54"/>
        <v>86.81045419944175</v>
      </c>
      <c r="AC226" s="33">
        <f t="shared" si="59"/>
        <v>78.591727987820335</v>
      </c>
      <c r="AD226" s="1"/>
      <c r="AE226" s="33">
        <v>122.69</v>
      </c>
      <c r="AF226" s="33">
        <f t="shared" si="60"/>
        <v>126.33</v>
      </c>
      <c r="AG226" s="33"/>
      <c r="AH226" s="33">
        <v>292.67</v>
      </c>
      <c r="AI226" s="33">
        <f t="shared" si="55"/>
        <v>183.7811814818497</v>
      </c>
      <c r="AJ226" s="33">
        <f t="shared" si="61"/>
        <v>279.28166666666669</v>
      </c>
      <c r="AK226" s="33"/>
      <c r="AL226" s="33">
        <v>94.715674314490187</v>
      </c>
      <c r="AM226" s="33">
        <f t="shared" si="62"/>
        <v>87.153677751358131</v>
      </c>
      <c r="AO226" s="33">
        <f t="shared" si="53"/>
        <v>0.6230235276363596</v>
      </c>
      <c r="AP226" s="33">
        <f t="shared" si="63"/>
        <v>0.59728309781760347</v>
      </c>
      <c r="AR226" s="1">
        <f t="shared" si="52"/>
        <v>1.063775852327008</v>
      </c>
      <c r="AS226" s="1">
        <f t="shared" si="51"/>
        <v>1.6262986630127882</v>
      </c>
      <c r="AT226" s="1"/>
      <c r="AU226" s="1">
        <f>(AVERAGE(Imp!Q216:Q227)/AVERAGE(Imp!Q204:Q215))/(AVERAGE(T215:T226)/AVERAGE(T203:T214))</f>
        <v>1.1716202196914505</v>
      </c>
      <c r="AV226" s="1">
        <f>AVERAGE(Imp!Q216:Q227)/AVERAGE(T215:T226)</f>
        <v>3.3563367695755182</v>
      </c>
    </row>
    <row r="227" spans="1:48" x14ac:dyDescent="0.3">
      <c r="A227" s="5">
        <v>41061</v>
      </c>
      <c r="B227" s="33">
        <v>97.55</v>
      </c>
      <c r="C227" s="33">
        <f t="shared" si="56"/>
        <v>103.66416666666667</v>
      </c>
      <c r="D227" s="33"/>
      <c r="E227" s="33">
        <v>77.209999999999994</v>
      </c>
      <c r="F227" s="33">
        <f t="shared" si="57"/>
        <v>82.389166666666668</v>
      </c>
      <c r="G227" s="33"/>
      <c r="H227" s="33">
        <v>173.36</v>
      </c>
      <c r="I227" s="33">
        <f t="shared" si="58"/>
        <v>178.43083333333334</v>
      </c>
      <c r="J227" s="1"/>
      <c r="K227" s="1">
        <v>98.3</v>
      </c>
      <c r="L227" s="1">
        <f t="shared" si="43"/>
        <v>107.77523983554134</v>
      </c>
      <c r="M227" s="1">
        <f t="shared" si="47"/>
        <v>109.6116948378255</v>
      </c>
      <c r="N227" s="1"/>
      <c r="O227" s="1">
        <v>96.8</v>
      </c>
      <c r="P227" s="1">
        <f t="shared" si="44"/>
        <v>126.56352146437132</v>
      </c>
      <c r="Q227" s="1">
        <f t="shared" si="48"/>
        <v>139.8779690564393</v>
      </c>
      <c r="R227" s="1"/>
      <c r="S227" s="1">
        <v>96.7</v>
      </c>
      <c r="T227" s="1">
        <f t="shared" si="45"/>
        <v>115.19904695721237</v>
      </c>
      <c r="U227" s="1">
        <f t="shared" si="49"/>
        <v>115.80462622853175</v>
      </c>
      <c r="V227" s="1">
        <v>380.7166666666667</v>
      </c>
      <c r="W227" s="1">
        <v>100.1</v>
      </c>
      <c r="X227" s="1">
        <f t="shared" si="46"/>
        <v>106.15058324496289</v>
      </c>
      <c r="Y227" s="1">
        <f t="shared" si="50"/>
        <v>105.38176033934253</v>
      </c>
      <c r="Z227" s="1"/>
      <c r="AA227" s="33">
        <v>87</v>
      </c>
      <c r="AB227" s="33">
        <f t="shared" si="54"/>
        <v>88.302461304237482</v>
      </c>
      <c r="AC227" s="33">
        <f t="shared" si="59"/>
        <v>79.828300769686194</v>
      </c>
      <c r="AD227" s="1"/>
      <c r="AE227" s="33">
        <v>122.89</v>
      </c>
      <c r="AF227" s="33">
        <f t="shared" si="60"/>
        <v>125.765</v>
      </c>
      <c r="AG227" s="33"/>
      <c r="AH227" s="33">
        <v>276.37</v>
      </c>
      <c r="AI227" s="33">
        <f t="shared" si="55"/>
        <v>173.5456491138101</v>
      </c>
      <c r="AJ227" s="33">
        <f t="shared" si="61"/>
        <v>278.96166666666664</v>
      </c>
      <c r="AK227" s="33"/>
      <c r="AL227" s="33">
        <v>94.557442379453249</v>
      </c>
      <c r="AM227" s="33">
        <f t="shared" si="62"/>
        <v>88.135638080940794</v>
      </c>
      <c r="AO227" s="33">
        <f t="shared" si="53"/>
        <v>0.56209994602646218</v>
      </c>
      <c r="AP227" s="33">
        <f t="shared" si="63"/>
        <v>0.59063156626569457</v>
      </c>
      <c r="AR227" s="1">
        <f t="shared" si="52"/>
        <v>1.0553669186293566</v>
      </c>
      <c r="AS227" s="1">
        <f t="shared" si="51"/>
        <v>1.6278448535745047</v>
      </c>
      <c r="AT227" s="1"/>
      <c r="AU227" s="1">
        <f>(AVERAGE(Imp!Q217:Q228)/AVERAGE(Imp!Q205:Q216))/(AVERAGE(T216:T227)/AVERAGE(T204:T215))</f>
        <v>1.1277884011994814</v>
      </c>
      <c r="AV227" s="1">
        <f>AVERAGE(Imp!Q217:Q228)/AVERAGE(T216:T227)</f>
        <v>3.2875773539077007</v>
      </c>
    </row>
    <row r="228" spans="1:48" x14ac:dyDescent="0.3">
      <c r="A228" s="5">
        <v>41091</v>
      </c>
      <c r="B228" s="33">
        <v>107.71</v>
      </c>
      <c r="C228" s="33">
        <f t="shared" si="56"/>
        <v>103.86666666666667</v>
      </c>
      <c r="D228" s="33"/>
      <c r="E228" s="33">
        <v>83.5</v>
      </c>
      <c r="F228" s="33">
        <f t="shared" si="57"/>
        <v>82.408333333333331</v>
      </c>
      <c r="G228" s="33"/>
      <c r="H228" s="33">
        <v>172.18</v>
      </c>
      <c r="I228" s="33">
        <f t="shared" si="58"/>
        <v>177.98833333333332</v>
      </c>
      <c r="J228" s="1"/>
      <c r="K228" s="1">
        <v>104.5</v>
      </c>
      <c r="L228" s="1">
        <f t="shared" si="43"/>
        <v>114.57286432160805</v>
      </c>
      <c r="M228" s="1">
        <f t="shared" si="47"/>
        <v>109.46550936500684</v>
      </c>
      <c r="N228" s="1"/>
      <c r="O228" s="1">
        <v>103.5</v>
      </c>
      <c r="P228" s="1">
        <f t="shared" si="44"/>
        <v>135.32359991283505</v>
      </c>
      <c r="Q228" s="1">
        <f t="shared" si="48"/>
        <v>138.71213772063629</v>
      </c>
      <c r="R228" s="1"/>
      <c r="S228" s="1">
        <v>101.3</v>
      </c>
      <c r="T228" s="1">
        <f t="shared" si="45"/>
        <v>120.67904298620076</v>
      </c>
      <c r="U228" s="1">
        <f t="shared" si="49"/>
        <v>115.79469869949372</v>
      </c>
      <c r="V228" s="1">
        <v>375.03083333333342</v>
      </c>
      <c r="W228" s="1">
        <v>106</v>
      </c>
      <c r="X228" s="1">
        <f t="shared" si="46"/>
        <v>112.40721102863203</v>
      </c>
      <c r="Y228" s="1">
        <f t="shared" si="50"/>
        <v>105.31106398020502</v>
      </c>
      <c r="Z228" s="1"/>
      <c r="AA228" s="33">
        <v>85.92</v>
      </c>
      <c r="AB228" s="33">
        <f t="shared" si="54"/>
        <v>87.20629281908144</v>
      </c>
      <c r="AC228" s="33">
        <f t="shared" si="59"/>
        <v>81.025966336801133</v>
      </c>
      <c r="AD228" s="1"/>
      <c r="AE228" s="33">
        <v>122.69</v>
      </c>
      <c r="AF228" s="33">
        <f t="shared" si="60"/>
        <v>125.13000000000001</v>
      </c>
      <c r="AG228" s="33"/>
      <c r="AH228" s="33">
        <v>282.43</v>
      </c>
      <c r="AI228" s="33">
        <f t="shared" si="55"/>
        <v>177.35100654634505</v>
      </c>
      <c r="AJ228" s="33">
        <f t="shared" si="61"/>
        <v>279.26166666666666</v>
      </c>
      <c r="AK228" s="33"/>
      <c r="AL228" s="33">
        <v>90.841897601928281</v>
      </c>
      <c r="AM228" s="33">
        <f t="shared" si="62"/>
        <v>88.866541550802708</v>
      </c>
      <c r="AO228" s="33">
        <f t="shared" si="53"/>
        <v>0.6073266912745342</v>
      </c>
      <c r="AP228" s="33">
        <f t="shared" si="63"/>
        <v>0.5911346740916732</v>
      </c>
      <c r="AR228" s="1">
        <f t="shared" si="52"/>
        <v>1.0537948278795872</v>
      </c>
      <c r="AS228" s="1">
        <f t="shared" si="51"/>
        <v>1.6259763862226304</v>
      </c>
      <c r="AT228" s="1"/>
      <c r="AU228" s="1">
        <f>(AVERAGE(Imp!Q218:Q229)/AVERAGE(Imp!Q206:Q217))/(AVERAGE(T217:T228)/AVERAGE(T205:T216))</f>
        <v>1.085377330200145</v>
      </c>
      <c r="AV228" s="1">
        <f>AVERAGE(Imp!Q218:Q229)/AVERAGE(T217:T228)</f>
        <v>3.2387565022005029</v>
      </c>
    </row>
    <row r="229" spans="1:48" x14ac:dyDescent="0.3">
      <c r="A229" s="5">
        <v>41122</v>
      </c>
      <c r="B229" s="33">
        <v>114.64</v>
      </c>
      <c r="C229" s="33">
        <f t="shared" si="56"/>
        <v>103.2525</v>
      </c>
      <c r="D229" s="33"/>
      <c r="E229" s="33">
        <v>89.81</v>
      </c>
      <c r="F229" s="33">
        <f t="shared" si="57"/>
        <v>82.038333333333341</v>
      </c>
      <c r="G229" s="33"/>
      <c r="H229" s="33">
        <v>182.88</v>
      </c>
      <c r="I229" s="33">
        <f t="shared" si="58"/>
        <v>176.18083333333334</v>
      </c>
      <c r="J229" s="1"/>
      <c r="K229" s="1">
        <v>111.5</v>
      </c>
      <c r="L229" s="1">
        <f t="shared" si="43"/>
        <v>122.24760164458658</v>
      </c>
      <c r="M229" s="1">
        <f t="shared" si="47"/>
        <v>109.52946550936501</v>
      </c>
      <c r="N229" s="1"/>
      <c r="O229" s="1">
        <v>110.7</v>
      </c>
      <c r="P229" s="1">
        <f t="shared" si="44"/>
        <v>144.73741555894532</v>
      </c>
      <c r="Q229" s="1">
        <f t="shared" si="48"/>
        <v>137.02331662671608</v>
      </c>
      <c r="R229" s="1"/>
      <c r="S229" s="1">
        <v>117.3</v>
      </c>
      <c r="T229" s="1">
        <f t="shared" si="45"/>
        <v>139.73989873920385</v>
      </c>
      <c r="U229" s="1">
        <f t="shared" si="49"/>
        <v>116.23150997716671</v>
      </c>
      <c r="V229" s="1">
        <v>369.02</v>
      </c>
      <c r="W229" s="1">
        <v>111.4</v>
      </c>
      <c r="X229" s="1">
        <f t="shared" si="46"/>
        <v>118.13361611876989</v>
      </c>
      <c r="Y229" s="1">
        <f t="shared" si="50"/>
        <v>105.54966419229409</v>
      </c>
      <c r="Z229" s="1"/>
      <c r="AA229" s="33">
        <v>86.89</v>
      </c>
      <c r="AB229" s="33">
        <f t="shared" si="54"/>
        <v>88.190814514082703</v>
      </c>
      <c r="AC229" s="33">
        <f t="shared" si="59"/>
        <v>82.164425272773386</v>
      </c>
      <c r="AD229" s="1"/>
      <c r="AE229" s="33">
        <v>123.52</v>
      </c>
      <c r="AF229" s="33">
        <f t="shared" si="60"/>
        <v>124.53333333333335</v>
      </c>
      <c r="AG229" s="33"/>
      <c r="AH229" s="33">
        <v>287.81</v>
      </c>
      <c r="AI229" s="33">
        <f t="shared" si="55"/>
        <v>180.72936017456917</v>
      </c>
      <c r="AJ229" s="33">
        <f t="shared" si="61"/>
        <v>278.4133333333333</v>
      </c>
      <c r="AK229" s="33"/>
      <c r="AL229" s="33">
        <v>90.591303837843128</v>
      </c>
      <c r="AM229" s="33">
        <f t="shared" si="62"/>
        <v>89.344756194965825</v>
      </c>
      <c r="AO229" s="33">
        <f t="shared" si="53"/>
        <v>0.63431862918823778</v>
      </c>
      <c r="AP229" s="33">
        <f t="shared" si="63"/>
        <v>0.58965831024887161</v>
      </c>
      <c r="AR229" s="1">
        <f t="shared" si="52"/>
        <v>1.0322050398329985</v>
      </c>
      <c r="AS229" s="1">
        <f t="shared" si="51"/>
        <v>1.6085245419030141</v>
      </c>
      <c r="AT229" s="1"/>
      <c r="AU229" s="1">
        <f>(AVERAGE(Imp!Q219:Q230)/AVERAGE(Imp!Q207:Q218))/(AVERAGE(T218:T229)/AVERAGE(T206:T217))</f>
        <v>1.0433927772936216</v>
      </c>
      <c r="AV229" s="1">
        <f>AVERAGE(Imp!Q219:Q230)/AVERAGE(T218:T229)</f>
        <v>3.1748705671335831</v>
      </c>
    </row>
    <row r="230" spans="1:48" x14ac:dyDescent="0.3">
      <c r="A230" s="5">
        <v>41153</v>
      </c>
      <c r="B230" s="33">
        <v>103.27</v>
      </c>
      <c r="C230" s="33">
        <f t="shared" si="56"/>
        <v>102.7675</v>
      </c>
      <c r="D230" s="33"/>
      <c r="E230" s="33">
        <v>82.12</v>
      </c>
      <c r="F230" s="33">
        <f t="shared" si="57"/>
        <v>81.734999999999999</v>
      </c>
      <c r="G230" s="33"/>
      <c r="H230" s="33">
        <v>165.18</v>
      </c>
      <c r="I230" s="33">
        <f t="shared" si="58"/>
        <v>174.17666666666665</v>
      </c>
      <c r="J230" s="1"/>
      <c r="K230" s="1">
        <v>103.4</v>
      </c>
      <c r="L230" s="1">
        <f t="shared" si="43"/>
        <v>113.36683417085428</v>
      </c>
      <c r="M230" s="1">
        <f t="shared" si="47"/>
        <v>109.40155322064869</v>
      </c>
      <c r="N230" s="1"/>
      <c r="O230" s="1">
        <v>96.1</v>
      </c>
      <c r="P230" s="1">
        <f t="shared" si="44"/>
        <v>125.64828938766615</v>
      </c>
      <c r="Q230" s="1">
        <f t="shared" si="48"/>
        <v>135.11658313358032</v>
      </c>
      <c r="R230" s="1"/>
      <c r="S230" s="1">
        <v>101.9</v>
      </c>
      <c r="T230" s="1">
        <f t="shared" si="45"/>
        <v>121.39382507693837</v>
      </c>
      <c r="U230" s="1">
        <f t="shared" si="49"/>
        <v>116.82716171944806</v>
      </c>
      <c r="V230" s="1">
        <v>359.15249999999997</v>
      </c>
      <c r="W230" s="1">
        <v>104.2</v>
      </c>
      <c r="X230" s="1">
        <f t="shared" si="46"/>
        <v>110.4984093319194</v>
      </c>
      <c r="Y230" s="1">
        <f t="shared" si="50"/>
        <v>105.54966419229409</v>
      </c>
      <c r="Z230" s="1"/>
      <c r="AA230" s="33">
        <v>87.63</v>
      </c>
      <c r="AB230" s="33">
        <f t="shared" si="54"/>
        <v>88.94189292057851</v>
      </c>
      <c r="AC230" s="33">
        <f t="shared" si="59"/>
        <v>82.968789647297626</v>
      </c>
      <c r="AD230" s="1"/>
      <c r="AE230" s="33">
        <v>121.55</v>
      </c>
      <c r="AF230" s="33">
        <f t="shared" si="60"/>
        <v>123.60666666666667</v>
      </c>
      <c r="AG230" s="33"/>
      <c r="AH230" s="33">
        <v>286</v>
      </c>
      <c r="AI230" s="33">
        <f t="shared" si="55"/>
        <v>179.59277651897705</v>
      </c>
      <c r="AJ230" s="33">
        <f t="shared" si="61"/>
        <v>278.32</v>
      </c>
      <c r="AK230" s="33"/>
      <c r="AL230" s="33">
        <v>89.016445612046596</v>
      </c>
      <c r="AM230" s="33">
        <f t="shared" si="62"/>
        <v>89.192336663452082</v>
      </c>
      <c r="AO230" s="33">
        <f t="shared" si="53"/>
        <v>0.57502312733100236</v>
      </c>
      <c r="AP230" s="33">
        <f t="shared" si="63"/>
        <v>0.58715521177744578</v>
      </c>
      <c r="AR230" s="1">
        <f t="shared" si="52"/>
        <v>1.0225158739793005</v>
      </c>
      <c r="AS230" s="1">
        <f t="shared" si="51"/>
        <v>1.5920858665998552</v>
      </c>
      <c r="AT230" s="1"/>
      <c r="AU230" s="1">
        <f>(AVERAGE(Imp!Q220:Q231)/AVERAGE(Imp!Q208:Q219))/(AVERAGE(T219:T230)/AVERAGE(T207:T218))</f>
        <v>0.99870648435833631</v>
      </c>
      <c r="AV230" s="1">
        <f>AVERAGE(Imp!Q220:Q231)/AVERAGE(T219:T230)</f>
        <v>3.0742208807783813</v>
      </c>
    </row>
    <row r="231" spans="1:48" x14ac:dyDescent="0.3">
      <c r="A231" s="5">
        <v>41183</v>
      </c>
      <c r="B231" s="33">
        <v>113.66</v>
      </c>
      <c r="C231" s="33">
        <f t="shared" si="56"/>
        <v>103.54750000000001</v>
      </c>
      <c r="D231" s="33"/>
      <c r="E231" s="33">
        <v>95.45</v>
      </c>
      <c r="F231" s="33">
        <f t="shared" si="57"/>
        <v>82.762500000000017</v>
      </c>
      <c r="G231" s="33"/>
      <c r="H231" s="33">
        <v>191.38</v>
      </c>
      <c r="I231" s="33">
        <f t="shared" si="58"/>
        <v>174.61916666666664</v>
      </c>
      <c r="J231" s="1"/>
      <c r="K231" s="1">
        <v>111.8</v>
      </c>
      <c r="L231" s="1">
        <f t="shared" ref="L231:L268" si="64">100*K231/AVERAGE($K$150:$K$161)</f>
        <v>122.57651895842851</v>
      </c>
      <c r="M231" s="1">
        <f t="shared" si="47"/>
        <v>109.90406578346277</v>
      </c>
      <c r="N231" s="1"/>
      <c r="O231" s="1">
        <v>108.8</v>
      </c>
      <c r="P231" s="1">
        <f t="shared" ref="P231:P268" si="65">100*O231/AVERAGE($O$150:$O$161)</f>
        <v>142.25321420788842</v>
      </c>
      <c r="Q231" s="1">
        <f t="shared" si="48"/>
        <v>134.59359337546309</v>
      </c>
      <c r="R231" s="1"/>
      <c r="S231" s="1">
        <v>117.2</v>
      </c>
      <c r="T231" s="1">
        <f t="shared" ref="T231:T268" si="66">100*S231/AVERAGE($S$150:$S$161)</f>
        <v>139.62076839074757</v>
      </c>
      <c r="U231" s="1">
        <f t="shared" si="49"/>
        <v>118.46520401072176</v>
      </c>
      <c r="V231" s="1">
        <v>355.30833333333334</v>
      </c>
      <c r="W231" s="1">
        <v>110.5</v>
      </c>
      <c r="X231" s="1">
        <f t="shared" ref="X231:X268" si="67">100*W231/AVERAGE($W$150:$W$161)</f>
        <v>117.17921527041358</v>
      </c>
      <c r="Y231" s="1">
        <f t="shared" si="50"/>
        <v>106.05337575114881</v>
      </c>
      <c r="Z231" s="1"/>
      <c r="AA231" s="33">
        <v>87.34</v>
      </c>
      <c r="AB231" s="33">
        <f t="shared" si="54"/>
        <v>88.647551382897717</v>
      </c>
      <c r="AC231" s="33">
        <f t="shared" si="59"/>
        <v>83.740167470185227</v>
      </c>
      <c r="AD231" s="1"/>
      <c r="AE231" s="33">
        <v>120.77</v>
      </c>
      <c r="AF231" s="33">
        <f t="shared" si="60"/>
        <v>122.62583333333332</v>
      </c>
      <c r="AG231" s="33"/>
      <c r="AH231" s="33">
        <v>297.79000000000002</v>
      </c>
      <c r="AI231" s="33">
        <f t="shared" si="55"/>
        <v>186.99626894960204</v>
      </c>
      <c r="AJ231" s="33">
        <f t="shared" si="61"/>
        <v>279.98916666666668</v>
      </c>
      <c r="AK231" s="33"/>
      <c r="AL231" s="33">
        <v>88.663715276989734</v>
      </c>
      <c r="AM231" s="33">
        <f t="shared" si="62"/>
        <v>89.017280405640577</v>
      </c>
      <c r="AO231" s="33">
        <f t="shared" si="53"/>
        <v>0.60781961393375639</v>
      </c>
      <c r="AP231" s="33">
        <f t="shared" si="63"/>
        <v>0.58797459275770059</v>
      </c>
      <c r="AR231" s="1">
        <f t="shared" si="52"/>
        <v>1.0146891423642319</v>
      </c>
      <c r="AS231" s="1">
        <f t="shared" si="51"/>
        <v>1.5888326370992323</v>
      </c>
      <c r="AT231" s="1"/>
      <c r="AU231" s="1">
        <f>(AVERAGE(Imp!Q221:Q232)/AVERAGE(Imp!Q209:Q220))/(AVERAGE(T220:T231)/AVERAGE(T208:T219))</f>
        <v>0.95562658116294652</v>
      </c>
      <c r="AV231" s="1">
        <f>AVERAGE(Imp!Q221:Q232)/AVERAGE(T220:T231)</f>
        <v>2.9992632545601823</v>
      </c>
    </row>
    <row r="232" spans="1:48" x14ac:dyDescent="0.3">
      <c r="A232" s="5">
        <v>41214</v>
      </c>
      <c r="B232" s="33">
        <v>107.16</v>
      </c>
      <c r="C232" s="33">
        <f t="shared" si="56"/>
        <v>103.70333333333333</v>
      </c>
      <c r="D232" s="33"/>
      <c r="E232" s="33">
        <v>91.96</v>
      </c>
      <c r="F232" s="33">
        <f t="shared" si="57"/>
        <v>83.413333333333341</v>
      </c>
      <c r="G232" s="33"/>
      <c r="H232" s="33">
        <v>194.98</v>
      </c>
      <c r="I232" s="33">
        <f t="shared" si="58"/>
        <v>174.36916666666664</v>
      </c>
      <c r="J232" s="1"/>
      <c r="K232" s="1">
        <v>104.8</v>
      </c>
      <c r="L232" s="1">
        <f t="shared" si="64"/>
        <v>114.90178163544998</v>
      </c>
      <c r="M232" s="1">
        <f t="shared" si="47"/>
        <v>109.95888533576976</v>
      </c>
      <c r="N232" s="1"/>
      <c r="O232" s="1">
        <v>100.2</v>
      </c>
      <c r="P232" s="1">
        <f t="shared" si="65"/>
        <v>131.00893440836782</v>
      </c>
      <c r="Q232" s="1">
        <f t="shared" si="48"/>
        <v>132.8720854216605</v>
      </c>
      <c r="R232" s="1"/>
      <c r="S232" s="1">
        <v>111.8</v>
      </c>
      <c r="T232" s="1">
        <f t="shared" si="66"/>
        <v>133.18772957410903</v>
      </c>
      <c r="U232" s="1">
        <f t="shared" si="49"/>
        <v>119.48773950163807</v>
      </c>
      <c r="V232" s="1">
        <v>335.61</v>
      </c>
      <c r="W232" s="1">
        <v>102.5</v>
      </c>
      <c r="X232" s="1">
        <f t="shared" si="67"/>
        <v>108.69565217391305</v>
      </c>
      <c r="Y232" s="1">
        <f t="shared" si="50"/>
        <v>106.20360551431601</v>
      </c>
      <c r="Z232" s="1"/>
      <c r="AA232" s="33">
        <v>87.99</v>
      </c>
      <c r="AB232" s="33">
        <f t="shared" si="54"/>
        <v>89.307282415630539</v>
      </c>
      <c r="AC232" s="33">
        <f t="shared" si="59"/>
        <v>84.580055823395057</v>
      </c>
      <c r="AD232" s="1"/>
      <c r="AE232" s="33">
        <v>119.48</v>
      </c>
      <c r="AF232" s="33">
        <f t="shared" si="60"/>
        <v>121.89666666666665</v>
      </c>
      <c r="AG232" s="33"/>
      <c r="AH232" s="33">
        <v>292.25</v>
      </c>
      <c r="AI232" s="33">
        <f t="shared" si="55"/>
        <v>183.51744383801062</v>
      </c>
      <c r="AJ232" s="33">
        <f t="shared" si="61"/>
        <v>280.69333333333333</v>
      </c>
      <c r="AK232" s="33"/>
      <c r="AL232" s="33">
        <v>88.905321759531446</v>
      </c>
      <c r="AM232" s="33">
        <f t="shared" si="62"/>
        <v>89.047041489959099</v>
      </c>
      <c r="AO232" s="33">
        <f t="shared" si="53"/>
        <v>0.58392269289991461</v>
      </c>
      <c r="AP232" s="33">
        <f t="shared" si="63"/>
        <v>0.5874001896163048</v>
      </c>
      <c r="AR232" s="1">
        <f t="shared" si="52"/>
        <v>1.0038057837793799</v>
      </c>
      <c r="AS232" s="1">
        <f t="shared" si="51"/>
        <v>1.5857669540229882</v>
      </c>
      <c r="AT232" s="1"/>
      <c r="AU232" s="1">
        <f>(AVERAGE(Imp!Q222:Q233)/AVERAGE(Imp!Q210:Q221))/(AVERAGE(T221:T232)/AVERAGE(T209:T220))</f>
        <v>0.85294877993220464</v>
      </c>
      <c r="AV232" s="1">
        <f>AVERAGE(Imp!Q222:Q233)/AVERAGE(T221:T232)</f>
        <v>2.8087400548354928</v>
      </c>
    </row>
    <row r="233" spans="1:48" x14ac:dyDescent="0.3">
      <c r="A233" s="5">
        <v>41244</v>
      </c>
      <c r="B233" s="33">
        <v>103.01</v>
      </c>
      <c r="C233" s="33">
        <f t="shared" si="56"/>
        <v>103.14583333333333</v>
      </c>
      <c r="D233" s="33"/>
      <c r="E233" s="33">
        <v>81.88</v>
      </c>
      <c r="F233" s="33">
        <f t="shared" si="57"/>
        <v>82.617500000000007</v>
      </c>
      <c r="G233" s="33"/>
      <c r="H233" s="33">
        <v>165.79</v>
      </c>
      <c r="I233" s="33">
        <f t="shared" si="58"/>
        <v>173.98249999999999</v>
      </c>
      <c r="J233" s="1"/>
      <c r="K233" s="1">
        <v>92.2</v>
      </c>
      <c r="L233" s="1">
        <f t="shared" si="64"/>
        <v>101.08725445408864</v>
      </c>
      <c r="M233" s="1">
        <f t="shared" si="47"/>
        <v>109.63910461397899</v>
      </c>
      <c r="N233" s="1"/>
      <c r="O233" s="1">
        <v>88.9</v>
      </c>
      <c r="P233" s="1">
        <f t="shared" si="65"/>
        <v>116.23447374155589</v>
      </c>
      <c r="Q233" s="1">
        <f t="shared" si="48"/>
        <v>130.75833514926998</v>
      </c>
      <c r="R233" s="1"/>
      <c r="S233" s="1">
        <v>85.4</v>
      </c>
      <c r="T233" s="1">
        <f t="shared" si="66"/>
        <v>101.73731758165395</v>
      </c>
      <c r="U233" s="1">
        <f t="shared" si="49"/>
        <v>119.14027598530727</v>
      </c>
      <c r="V233" s="1">
        <v>329.00583333333333</v>
      </c>
      <c r="W233" s="1">
        <v>92.5</v>
      </c>
      <c r="X233" s="1">
        <f t="shared" si="67"/>
        <v>98.091198303287385</v>
      </c>
      <c r="Y233" s="1">
        <f t="shared" si="50"/>
        <v>106.06221279604101</v>
      </c>
      <c r="Z233" s="1"/>
      <c r="AA233" s="33">
        <v>88.5</v>
      </c>
      <c r="AB233" s="33">
        <f t="shared" si="54"/>
        <v>89.824917533620891</v>
      </c>
      <c r="AC233" s="33">
        <f t="shared" si="59"/>
        <v>85.350587837266332</v>
      </c>
      <c r="AD233" s="1"/>
      <c r="AE233" s="33">
        <v>120.36</v>
      </c>
      <c r="AF233" s="33">
        <f t="shared" si="60"/>
        <v>121.54083333333331</v>
      </c>
      <c r="AG233" s="33"/>
      <c r="AH233" s="33">
        <v>280.39</v>
      </c>
      <c r="AI233" s="33">
        <f t="shared" si="55"/>
        <v>176.0699951334125</v>
      </c>
      <c r="AJ233" s="33">
        <f t="shared" si="61"/>
        <v>281.36083333333335</v>
      </c>
      <c r="AK233" s="33"/>
      <c r="AL233" s="33">
        <v>89.127266814737624</v>
      </c>
      <c r="AM233" s="33">
        <f t="shared" si="62"/>
        <v>89.048982015937597</v>
      </c>
      <c r="AO233" s="33">
        <f t="shared" si="53"/>
        <v>0.58505141618222245</v>
      </c>
      <c r="AP233" s="33">
        <f t="shared" si="63"/>
        <v>0.58270698187539771</v>
      </c>
      <c r="AR233" s="1">
        <f t="shared" si="52"/>
        <v>1.0002326424155059</v>
      </c>
      <c r="AS233" s="1">
        <f t="shared" si="51"/>
        <v>1.5868653854166666</v>
      </c>
      <c r="AT233" s="1"/>
      <c r="AU233" s="1">
        <f>(AVERAGE(Imp!Q223:Q234)/AVERAGE(Imp!Q211:Q222))/(AVERAGE(T222:T233)/AVERAGE(T210:T221))</f>
        <v>0.82934876610755548</v>
      </c>
      <c r="AV233" s="1">
        <f>AVERAGE(Imp!Q223:Q234)/AVERAGE(T222:T233)</f>
        <v>2.7614996743326943</v>
      </c>
    </row>
    <row r="234" spans="1:48" x14ac:dyDescent="0.3">
      <c r="A234" s="5">
        <v>41275</v>
      </c>
      <c r="B234" s="33">
        <v>82.76</v>
      </c>
      <c r="C234" s="33">
        <f t="shared" si="56"/>
        <v>103.21583333333332</v>
      </c>
      <c r="D234" s="33"/>
      <c r="E234" s="33">
        <v>70.430000000000007</v>
      </c>
      <c r="F234" s="33">
        <f t="shared" si="57"/>
        <v>82.885833333333338</v>
      </c>
      <c r="G234" s="33"/>
      <c r="H234" s="33">
        <v>189.86</v>
      </c>
      <c r="I234" s="33">
        <f t="shared" si="58"/>
        <v>176.13</v>
      </c>
      <c r="J234" s="1"/>
      <c r="K234" s="1">
        <v>94.5</v>
      </c>
      <c r="L234" s="1">
        <f t="shared" si="64"/>
        <v>103.60895386021015</v>
      </c>
      <c r="M234" s="1">
        <f t="shared" si="47"/>
        <v>110.16902695294657</v>
      </c>
      <c r="N234" s="1"/>
      <c r="O234" s="1">
        <v>98.8</v>
      </c>
      <c r="P234" s="1">
        <f t="shared" si="65"/>
        <v>129.17847025495752</v>
      </c>
      <c r="Q234" s="1">
        <f t="shared" si="48"/>
        <v>132.82850294181739</v>
      </c>
      <c r="R234" s="1"/>
      <c r="S234" s="1">
        <v>99.1</v>
      </c>
      <c r="T234" s="1">
        <f t="shared" si="66"/>
        <v>118.05817532016283</v>
      </c>
      <c r="U234" s="1">
        <f t="shared" si="49"/>
        <v>120.36136205698404</v>
      </c>
      <c r="V234" s="1">
        <v>323.32833333333338</v>
      </c>
      <c r="W234" s="1">
        <v>93.9</v>
      </c>
      <c r="X234" s="1">
        <f t="shared" si="67"/>
        <v>99.575821845174971</v>
      </c>
      <c r="Y234" s="1">
        <f t="shared" si="50"/>
        <v>106.38918345705196</v>
      </c>
      <c r="Z234" s="1"/>
      <c r="AA234" s="33">
        <v>86</v>
      </c>
      <c r="AB234" s="33">
        <f t="shared" si="54"/>
        <v>87.287490484648544</v>
      </c>
      <c r="AC234" s="33">
        <f t="shared" si="59"/>
        <v>86.132961177366141</v>
      </c>
      <c r="AD234" s="1"/>
      <c r="AE234" s="33">
        <v>121.22</v>
      </c>
      <c r="AF234" s="33">
        <f t="shared" si="60"/>
        <v>121.40749999999998</v>
      </c>
      <c r="AG234" s="33"/>
      <c r="AH234" s="33">
        <v>288.02999999999997</v>
      </c>
      <c r="AI234" s="33">
        <f t="shared" si="55"/>
        <v>180.86750846419912</v>
      </c>
      <c r="AJ234" s="33">
        <f t="shared" si="61"/>
        <v>283.95250000000004</v>
      </c>
      <c r="AK234" s="33"/>
      <c r="AL234" s="33">
        <v>87.997034464013353</v>
      </c>
      <c r="AM234" s="33">
        <f t="shared" si="62"/>
        <v>89.278573210831325</v>
      </c>
      <c r="AO234" s="33">
        <f t="shared" si="53"/>
        <v>0.45757251096529317</v>
      </c>
      <c r="AP234" s="33">
        <f t="shared" si="63"/>
        <v>0.57852529422667998</v>
      </c>
      <c r="AR234" s="1">
        <f t="shared" si="52"/>
        <v>0.99770279945311646</v>
      </c>
      <c r="AS234" s="1">
        <f t="shared" si="51"/>
        <v>1.5987252031846075</v>
      </c>
      <c r="AT234" s="1"/>
      <c r="AU234" s="1">
        <f>(AVERAGE(Imp!Q224:Q235)/AVERAGE(Imp!Q212:Q223))/(AVERAGE(T223:T234)/AVERAGE(T211:T222))</f>
        <v>0.80138438597858341</v>
      </c>
      <c r="AV234" s="1">
        <f>AVERAGE(Imp!Q224:Q235)/AVERAGE(T223:T234)</f>
        <v>2.6863133468052349</v>
      </c>
    </row>
    <row r="235" spans="1:48" x14ac:dyDescent="0.3">
      <c r="A235" s="5">
        <v>41306</v>
      </c>
      <c r="B235" s="33">
        <v>79.87</v>
      </c>
      <c r="C235" s="33">
        <f t="shared" si="56"/>
        <v>102.18666666666665</v>
      </c>
      <c r="D235" s="33"/>
      <c r="E235" s="33">
        <v>67.53</v>
      </c>
      <c r="F235" s="33">
        <f t="shared" si="57"/>
        <v>81.752499999999998</v>
      </c>
      <c r="G235" s="33"/>
      <c r="H235" s="33">
        <v>157.56</v>
      </c>
      <c r="I235" s="33">
        <f t="shared" si="58"/>
        <v>176.61583333333331</v>
      </c>
      <c r="J235" s="1"/>
      <c r="K235" s="1">
        <v>88.1</v>
      </c>
      <c r="L235" s="1">
        <f t="shared" si="64"/>
        <v>96.592051164915489</v>
      </c>
      <c r="M235" s="1">
        <f t="shared" si="47"/>
        <v>110.01370488807676</v>
      </c>
      <c r="N235" s="1"/>
      <c r="O235" s="1">
        <v>103.4</v>
      </c>
      <c r="P235" s="1">
        <f t="shared" si="65"/>
        <v>135.19285247330572</v>
      </c>
      <c r="Q235" s="1">
        <f t="shared" si="48"/>
        <v>133.37328393985618</v>
      </c>
      <c r="R235" s="1"/>
      <c r="S235" s="1">
        <v>84.9</v>
      </c>
      <c r="T235" s="1">
        <f t="shared" si="66"/>
        <v>101.14166583937261</v>
      </c>
      <c r="U235" s="1">
        <f t="shared" si="49"/>
        <v>120.6492603990867</v>
      </c>
      <c r="V235" s="1">
        <v>315.13166666666672</v>
      </c>
      <c r="W235" s="1">
        <v>86.7</v>
      </c>
      <c r="X235" s="1">
        <f t="shared" si="67"/>
        <v>91.940615058324497</v>
      </c>
      <c r="Y235" s="1">
        <f t="shared" si="50"/>
        <v>106.10639802050194</v>
      </c>
      <c r="Z235" s="1"/>
      <c r="AA235" s="33">
        <v>83.58</v>
      </c>
      <c r="AB235" s="33">
        <f t="shared" si="54"/>
        <v>84.831261101243328</v>
      </c>
      <c r="AC235" s="33">
        <f t="shared" si="59"/>
        <v>86.820603907637647</v>
      </c>
      <c r="AD235" s="1"/>
      <c r="AE235" s="33">
        <v>120.68</v>
      </c>
      <c r="AF235" s="33">
        <f t="shared" si="60"/>
        <v>121.42749999999999</v>
      </c>
      <c r="AG235" s="33"/>
      <c r="AH235" s="33">
        <v>258.08999999999997</v>
      </c>
      <c r="AI235" s="33">
        <f t="shared" si="55"/>
        <v>162.06678213910061</v>
      </c>
      <c r="AJ235" s="33">
        <f t="shared" si="61"/>
        <v>283.4375</v>
      </c>
      <c r="AK235" s="33"/>
      <c r="AL235" s="33">
        <v>86.252584584664049</v>
      </c>
      <c r="AM235" s="33">
        <f t="shared" si="62"/>
        <v>89.684001795946656</v>
      </c>
      <c r="AO235" s="33">
        <f t="shared" si="53"/>
        <v>0.49282153286321334</v>
      </c>
      <c r="AP235" s="33">
        <f t="shared" si="63"/>
        <v>0.57328392649347804</v>
      </c>
      <c r="AR235" s="1">
        <f t="shared" si="52"/>
        <v>0.99941645965825987</v>
      </c>
      <c r="AS235" s="1">
        <f t="shared" si="51"/>
        <v>1.6053984684273175</v>
      </c>
      <c r="AT235" s="1"/>
      <c r="AU235" s="1">
        <f>(AVERAGE(Imp!Q225:Q236)/AVERAGE(Imp!Q213:Q224))/(AVERAGE(T224:T235)/AVERAGE(T212:T223))</f>
        <v>0.77012838871765887</v>
      </c>
      <c r="AV235" s="1">
        <f>AVERAGE(Imp!Q225:Q236)/AVERAGE(T224:T235)</f>
        <v>2.611965175951068</v>
      </c>
    </row>
    <row r="236" spans="1:48" x14ac:dyDescent="0.3">
      <c r="A236" s="5">
        <v>41334</v>
      </c>
      <c r="B236" s="33">
        <v>98.04</v>
      </c>
      <c r="C236" s="33">
        <f t="shared" si="56"/>
        <v>101.57916666666665</v>
      </c>
      <c r="D236" s="33"/>
      <c r="E236" s="33">
        <v>82.92</v>
      </c>
      <c r="F236" s="33">
        <f t="shared" si="57"/>
        <v>81.662499999999994</v>
      </c>
      <c r="G236" s="33"/>
      <c r="H236" s="33">
        <v>178.85</v>
      </c>
      <c r="I236" s="33">
        <f t="shared" si="58"/>
        <v>177.14166666666665</v>
      </c>
      <c r="J236" s="1"/>
      <c r="K236" s="1">
        <v>97.7</v>
      </c>
      <c r="L236" s="1">
        <f t="shared" si="64"/>
        <v>107.11740520785747</v>
      </c>
      <c r="M236" s="1">
        <f t="shared" si="47"/>
        <v>109.83097304705348</v>
      </c>
      <c r="N236" s="1"/>
      <c r="O236" s="1">
        <v>113.7</v>
      </c>
      <c r="P236" s="1">
        <f t="shared" si="65"/>
        <v>148.65983874482458</v>
      </c>
      <c r="Q236" s="1">
        <f t="shared" si="48"/>
        <v>133.48224013946393</v>
      </c>
      <c r="R236" s="1"/>
      <c r="S236" s="1">
        <v>105.5</v>
      </c>
      <c r="T236" s="1">
        <f t="shared" si="66"/>
        <v>125.68251762136407</v>
      </c>
      <c r="U236" s="1">
        <f t="shared" si="49"/>
        <v>120.72868063139087</v>
      </c>
      <c r="V236" s="1">
        <v>310.20083333333332</v>
      </c>
      <c r="W236" s="1">
        <v>95.9</v>
      </c>
      <c r="X236" s="1">
        <f t="shared" si="67"/>
        <v>101.69671261930011</v>
      </c>
      <c r="Y236" s="1">
        <f t="shared" si="50"/>
        <v>105.96500530222694</v>
      </c>
      <c r="Z236" s="1"/>
      <c r="AA236" s="33">
        <v>82.97</v>
      </c>
      <c r="AB236" s="33">
        <f t="shared" si="54"/>
        <v>84.212128901294065</v>
      </c>
      <c r="AC236" s="33">
        <f t="shared" si="59"/>
        <v>87.156390087118311</v>
      </c>
      <c r="AD236" s="1"/>
      <c r="AE236" s="33">
        <v>121.79</v>
      </c>
      <c r="AF236" s="33">
        <f t="shared" si="60"/>
        <v>121.5575</v>
      </c>
      <c r="AG236" s="33"/>
      <c r="AH236" s="33">
        <v>290.36</v>
      </c>
      <c r="AI236" s="33">
        <f t="shared" si="55"/>
        <v>182.33062444073488</v>
      </c>
      <c r="AJ236" s="33">
        <f t="shared" si="61"/>
        <v>283.48416666666668</v>
      </c>
      <c r="AK236" s="33"/>
      <c r="AL236" s="33">
        <v>88.180638744204799</v>
      </c>
      <c r="AM236" s="33">
        <f t="shared" si="62"/>
        <v>89.834740836759011</v>
      </c>
      <c r="AO236" s="33">
        <f t="shared" si="53"/>
        <v>0.5377045150847225</v>
      </c>
      <c r="AP236" s="33">
        <f t="shared" si="63"/>
        <v>0.56985904186659542</v>
      </c>
      <c r="AR236" s="1">
        <f t="shared" si="52"/>
        <v>0.9998923027338299</v>
      </c>
      <c r="AS236" s="1">
        <f t="shared" si="51"/>
        <v>1.612857118098882</v>
      </c>
      <c r="AT236" s="1"/>
      <c r="AU236" s="1">
        <f>(AVERAGE(Imp!Q226:Q237)/AVERAGE(Imp!Q214:Q225))/(AVERAGE(T225:T236)/AVERAGE(T213:T224))</f>
        <v>0.7553129864753636</v>
      </c>
      <c r="AV236" s="1">
        <f>AVERAGE(Imp!Q226:Q237)/AVERAGE(T225:T236)</f>
        <v>2.5694046494257594</v>
      </c>
    </row>
    <row r="237" spans="1:48" x14ac:dyDescent="0.3">
      <c r="A237" s="5">
        <v>41365</v>
      </c>
      <c r="B237" s="33">
        <v>105.89</v>
      </c>
      <c r="C237" s="33">
        <f t="shared" si="56"/>
        <v>102.33833333333332</v>
      </c>
      <c r="D237" s="33"/>
      <c r="E237" s="33">
        <v>81.08</v>
      </c>
      <c r="F237" s="33">
        <f t="shared" si="57"/>
        <v>82.29</v>
      </c>
      <c r="G237" s="33"/>
      <c r="H237" s="33">
        <v>200.35</v>
      </c>
      <c r="I237" s="33">
        <f t="shared" si="58"/>
        <v>179.77166666666665</v>
      </c>
      <c r="J237" s="1"/>
      <c r="K237" s="1">
        <v>101.8</v>
      </c>
      <c r="L237" s="1">
        <f t="shared" si="64"/>
        <v>111.61260849703061</v>
      </c>
      <c r="M237" s="1">
        <f t="shared" si="47"/>
        <v>110.6532663316583</v>
      </c>
      <c r="N237" s="1"/>
      <c r="O237" s="1">
        <v>120.1</v>
      </c>
      <c r="P237" s="1">
        <f t="shared" si="65"/>
        <v>157.02767487470038</v>
      </c>
      <c r="Q237" s="1">
        <f t="shared" si="48"/>
        <v>135.94465025059927</v>
      </c>
      <c r="R237" s="1"/>
      <c r="S237" s="1">
        <v>111.8</v>
      </c>
      <c r="T237" s="1">
        <f t="shared" si="66"/>
        <v>133.18772957410903</v>
      </c>
      <c r="U237" s="1">
        <f t="shared" si="49"/>
        <v>122.61491114861514</v>
      </c>
      <c r="V237" s="1">
        <v>312.20749999999992</v>
      </c>
      <c r="W237" s="1">
        <v>98.8</v>
      </c>
      <c r="X237" s="1">
        <f t="shared" si="67"/>
        <v>104.77200424178154</v>
      </c>
      <c r="Y237" s="1">
        <f t="shared" si="50"/>
        <v>106.5217391304348</v>
      </c>
      <c r="Z237" s="1"/>
      <c r="AA237" s="33">
        <v>83.3</v>
      </c>
      <c r="AB237" s="33">
        <f t="shared" si="54"/>
        <v>84.547069271758417</v>
      </c>
      <c r="AC237" s="33">
        <f t="shared" si="59"/>
        <v>87.342468070709614</v>
      </c>
      <c r="AD237" s="1"/>
      <c r="AE237" s="33">
        <v>119.48</v>
      </c>
      <c r="AF237" s="33">
        <f t="shared" si="60"/>
        <v>121.42666666666666</v>
      </c>
      <c r="AG237" s="33"/>
      <c r="AH237" s="33">
        <v>299.97000000000003</v>
      </c>
      <c r="AI237" s="33">
        <f t="shared" si="55"/>
        <v>188.36519291048094</v>
      </c>
      <c r="AJ237" s="33">
        <f t="shared" si="61"/>
        <v>286.01333333333332</v>
      </c>
      <c r="AK237" s="33"/>
      <c r="AL237" s="33">
        <v>87.248832946048239</v>
      </c>
      <c r="AM237" s="33">
        <f t="shared" si="62"/>
        <v>89.674846527995896</v>
      </c>
      <c r="AO237" s="33">
        <f t="shared" si="53"/>
        <v>0.56215269054683248</v>
      </c>
      <c r="AP237" s="33">
        <f t="shared" si="63"/>
        <v>0.56906974116104581</v>
      </c>
      <c r="AR237" s="1">
        <f t="shared" si="52"/>
        <v>1.0039413941986619</v>
      </c>
      <c r="AS237" s="1">
        <f t="shared" si="51"/>
        <v>1.6246394943990308</v>
      </c>
      <c r="AT237" s="1"/>
      <c r="AU237" s="1">
        <f>(AVERAGE(Imp!Q227:Q238)/AVERAGE(Imp!Q215:Q226))/(AVERAGE(T226:T237)/AVERAGE(T214:T225))</f>
        <v>0.7578490517821892</v>
      </c>
      <c r="AV237" s="1">
        <f>AVERAGE(Imp!Q227:Q238)/AVERAGE(T226:T237)</f>
        <v>2.5462441482471045</v>
      </c>
    </row>
    <row r="238" spans="1:48" x14ac:dyDescent="0.3">
      <c r="A238" s="5">
        <v>41395</v>
      </c>
      <c r="B238" s="33">
        <v>112.55</v>
      </c>
      <c r="C238" s="33">
        <f t="shared" si="56"/>
        <v>102.17583333333333</v>
      </c>
      <c r="D238" s="33"/>
      <c r="E238" s="33">
        <v>82.28</v>
      </c>
      <c r="F238" s="33">
        <f t="shared" si="57"/>
        <v>82.180833333333325</v>
      </c>
      <c r="G238" s="33"/>
      <c r="H238" s="33">
        <v>195.52</v>
      </c>
      <c r="I238" s="33">
        <f t="shared" si="58"/>
        <v>180.6575</v>
      </c>
      <c r="J238" s="1"/>
      <c r="K238" s="1">
        <v>105</v>
      </c>
      <c r="L238" s="1">
        <f t="shared" si="64"/>
        <v>115.12105984467794</v>
      </c>
      <c r="M238" s="1">
        <f t="shared" si="47"/>
        <v>110.88168113293744</v>
      </c>
      <c r="N238" s="1"/>
      <c r="O238" s="1">
        <v>114.9</v>
      </c>
      <c r="P238" s="1">
        <f t="shared" si="65"/>
        <v>150.22880801917628</v>
      </c>
      <c r="Q238" s="1">
        <f t="shared" si="48"/>
        <v>136.83809108738288</v>
      </c>
      <c r="R238" s="1"/>
      <c r="S238" s="1">
        <v>108.8</v>
      </c>
      <c r="T238" s="1">
        <f t="shared" si="66"/>
        <v>129.61381912042094</v>
      </c>
      <c r="U238" s="1">
        <f t="shared" si="49"/>
        <v>123.27012806512461</v>
      </c>
      <c r="V238" s="1">
        <v>310.14833333333326</v>
      </c>
      <c r="W238" s="1">
        <v>104.1</v>
      </c>
      <c r="X238" s="1">
        <f t="shared" si="67"/>
        <v>110.39236479321315</v>
      </c>
      <c r="Y238" s="1">
        <f t="shared" si="50"/>
        <v>106.62778366914104</v>
      </c>
      <c r="Z238" s="1"/>
      <c r="AA238" s="33">
        <v>84.33</v>
      </c>
      <c r="AB238" s="33">
        <f t="shared" si="54"/>
        <v>85.592489215935018</v>
      </c>
      <c r="AC238" s="33">
        <f t="shared" si="59"/>
        <v>87.240970988750732</v>
      </c>
      <c r="AD238" s="1"/>
      <c r="AE238" s="33">
        <v>119.2</v>
      </c>
      <c r="AF238" s="33">
        <f t="shared" si="60"/>
        <v>121.13583333333334</v>
      </c>
      <c r="AG238" s="33"/>
      <c r="AH238" s="33">
        <v>300.32</v>
      </c>
      <c r="AI238" s="33">
        <f t="shared" si="55"/>
        <v>188.58497428034681</v>
      </c>
      <c r="AJ238" s="33">
        <f t="shared" si="61"/>
        <v>286.65083333333331</v>
      </c>
      <c r="AK238" s="33"/>
      <c r="AL238" s="33">
        <v>88.094640247960328</v>
      </c>
      <c r="AM238" s="33">
        <f t="shared" si="62"/>
        <v>89.123093689118392</v>
      </c>
      <c r="AO238" s="33">
        <f t="shared" si="53"/>
        <v>0.59681318954226603</v>
      </c>
      <c r="AP238" s="33">
        <f t="shared" si="63"/>
        <v>0.56688554631987143</v>
      </c>
      <c r="AR238" s="1">
        <f t="shared" si="52"/>
        <v>1.0018342828115316</v>
      </c>
      <c r="AS238" s="1">
        <f t="shared" si="51"/>
        <v>1.6292817546967695</v>
      </c>
      <c r="AT238" s="1"/>
      <c r="AU238" s="1">
        <f>(AVERAGE(Imp!Q228:Q239)/AVERAGE(Imp!Q216:Q227))/(AVERAGE(T227:T238)/AVERAGE(T215:T226))</f>
        <v>0.74962847273490385</v>
      </c>
      <c r="AV238" s="1">
        <f>AVERAGE(Imp!Q228:Q239)/AVERAGE(T227:T238)</f>
        <v>2.5160056065608969</v>
      </c>
    </row>
    <row r="239" spans="1:48" x14ac:dyDescent="0.3">
      <c r="A239" s="5">
        <v>41426</v>
      </c>
      <c r="B239" s="33">
        <v>111.72</v>
      </c>
      <c r="C239" s="33">
        <f t="shared" si="56"/>
        <v>103.35666666666667</v>
      </c>
      <c r="D239" s="33"/>
      <c r="E239" s="33">
        <v>94.96</v>
      </c>
      <c r="F239" s="33">
        <f t="shared" si="57"/>
        <v>83.660000000000011</v>
      </c>
      <c r="G239" s="33"/>
      <c r="H239" s="33">
        <v>177.45</v>
      </c>
      <c r="I239" s="33">
        <f t="shared" si="58"/>
        <v>180.99833333333331</v>
      </c>
      <c r="J239" s="1"/>
      <c r="K239" s="1">
        <v>101.7</v>
      </c>
      <c r="L239" s="1">
        <f t="shared" si="64"/>
        <v>111.50296939241663</v>
      </c>
      <c r="M239" s="1">
        <f t="shared" si="47"/>
        <v>111.19232526267704</v>
      </c>
      <c r="N239" s="1"/>
      <c r="O239" s="1">
        <v>112.1</v>
      </c>
      <c r="P239" s="1">
        <f t="shared" si="65"/>
        <v>146.56787971235562</v>
      </c>
      <c r="Q239" s="1">
        <f t="shared" si="48"/>
        <v>138.50512094138156</v>
      </c>
      <c r="R239" s="1"/>
      <c r="S239" s="1">
        <v>103.6</v>
      </c>
      <c r="T239" s="1">
        <f t="shared" si="66"/>
        <v>123.41904100069496</v>
      </c>
      <c r="U239" s="1">
        <f t="shared" si="49"/>
        <v>123.95512756874815</v>
      </c>
      <c r="V239" s="1">
        <v>314.99416666666667</v>
      </c>
      <c r="W239" s="1">
        <v>100.8</v>
      </c>
      <c r="X239" s="1">
        <f t="shared" si="67"/>
        <v>106.89289501590669</v>
      </c>
      <c r="Y239" s="1">
        <f t="shared" si="50"/>
        <v>106.68964298338636</v>
      </c>
      <c r="Z239" s="1"/>
      <c r="AA239" s="33">
        <v>90.18</v>
      </c>
      <c r="AB239" s="33">
        <f t="shared" si="54"/>
        <v>91.530068510530299</v>
      </c>
      <c r="AC239" s="33">
        <f t="shared" si="59"/>
        <v>87.50993825594179</v>
      </c>
      <c r="AD239" s="1"/>
      <c r="AE239" s="33">
        <v>118.05</v>
      </c>
      <c r="AF239" s="33">
        <f t="shared" si="60"/>
        <v>120.7325</v>
      </c>
      <c r="AG239" s="33"/>
      <c r="AH239" s="33">
        <v>283.10000000000002</v>
      </c>
      <c r="AI239" s="33">
        <f t="shared" si="55"/>
        <v>177.77173088294549</v>
      </c>
      <c r="AJ239" s="33">
        <f t="shared" si="61"/>
        <v>287.21166666666664</v>
      </c>
      <c r="AK239" s="33"/>
      <c r="AL239" s="33">
        <v>90.79105641154915</v>
      </c>
      <c r="AM239" s="33">
        <f t="shared" si="62"/>
        <v>88.809228191793068</v>
      </c>
      <c r="AO239" s="33">
        <f t="shared" si="53"/>
        <v>0.62844637583892615</v>
      </c>
      <c r="AP239" s="33">
        <f t="shared" si="63"/>
        <v>0.57241441547091021</v>
      </c>
      <c r="AR239" s="1">
        <f t="shared" si="52"/>
        <v>0.99996949732084384</v>
      </c>
      <c r="AS239" s="1">
        <f t="shared" si="51"/>
        <v>1.6277951999452198</v>
      </c>
      <c r="AT239" s="1"/>
      <c r="AU239" s="1">
        <f>(AVERAGE(Imp!Q229:Q240)/AVERAGE(Imp!Q217:Q228))/(AVERAGE(T228:T239)/AVERAGE(T216:T227))</f>
        <v>0.77296892442487919</v>
      </c>
      <c r="AV239" s="1">
        <f>AVERAGE(Imp!Q229:Q240)/AVERAGE(T228:T239)</f>
        <v>2.5411951312136258</v>
      </c>
    </row>
    <row r="240" spans="1:48" x14ac:dyDescent="0.3">
      <c r="A240" s="5">
        <v>41456</v>
      </c>
      <c r="B240" s="33">
        <v>111.71</v>
      </c>
      <c r="C240" s="33">
        <f t="shared" si="56"/>
        <v>103.69</v>
      </c>
      <c r="D240" s="33"/>
      <c r="E240" s="33">
        <v>89.65</v>
      </c>
      <c r="F240" s="33">
        <f t="shared" si="57"/>
        <v>84.172499999999999</v>
      </c>
      <c r="G240" s="33"/>
      <c r="H240" s="33">
        <v>217.14</v>
      </c>
      <c r="I240" s="33">
        <f t="shared" si="58"/>
        <v>184.745</v>
      </c>
      <c r="J240" s="1"/>
      <c r="K240" s="1">
        <v>108</v>
      </c>
      <c r="L240" s="1">
        <f t="shared" si="64"/>
        <v>118.41023298309732</v>
      </c>
      <c r="M240" s="1">
        <f t="shared" si="47"/>
        <v>111.51210598446779</v>
      </c>
      <c r="N240" s="1"/>
      <c r="O240" s="1">
        <v>117</v>
      </c>
      <c r="P240" s="1">
        <f t="shared" si="65"/>
        <v>152.97450424929178</v>
      </c>
      <c r="Q240" s="1">
        <f t="shared" si="48"/>
        <v>139.97602963608628</v>
      </c>
      <c r="R240" s="1"/>
      <c r="S240" s="1">
        <v>104.7</v>
      </c>
      <c r="T240" s="1">
        <f t="shared" si="66"/>
        <v>124.72947483371391</v>
      </c>
      <c r="U240" s="1">
        <f t="shared" si="49"/>
        <v>124.29266355604092</v>
      </c>
      <c r="V240" s="1">
        <v>316.78749999999997</v>
      </c>
      <c r="W240" s="1">
        <v>107.8</v>
      </c>
      <c r="X240" s="1">
        <f t="shared" si="67"/>
        <v>114.31601272534465</v>
      </c>
      <c r="Y240" s="1">
        <f t="shared" si="50"/>
        <v>106.84870979144576</v>
      </c>
      <c r="Z240" s="1"/>
      <c r="AA240" s="33">
        <v>93.45</v>
      </c>
      <c r="AB240" s="33">
        <f t="shared" si="54"/>
        <v>94.84902309058613</v>
      </c>
      <c r="AC240" s="33">
        <f t="shared" si="59"/>
        <v>88.146832445233841</v>
      </c>
      <c r="AD240" s="1"/>
      <c r="AE240" s="33">
        <v>117.93</v>
      </c>
      <c r="AF240" s="33">
        <f t="shared" si="60"/>
        <v>120.33583333333333</v>
      </c>
      <c r="AG240" s="33"/>
      <c r="AH240" s="33">
        <v>307.99</v>
      </c>
      <c r="AI240" s="33">
        <f t="shared" si="55"/>
        <v>193.40132601426481</v>
      </c>
      <c r="AJ240" s="33">
        <f t="shared" si="61"/>
        <v>289.34166666666664</v>
      </c>
      <c r="AK240" s="33"/>
      <c r="AL240" s="33">
        <v>92.435404931099924</v>
      </c>
      <c r="AM240" s="33">
        <f t="shared" si="62"/>
        <v>88.942020469224033</v>
      </c>
      <c r="AO240" s="33">
        <f t="shared" si="53"/>
        <v>0.57760720829680623</v>
      </c>
      <c r="AP240" s="33">
        <f t="shared" si="63"/>
        <v>0.56993779188943283</v>
      </c>
      <c r="AR240" s="1">
        <f t="shared" si="52"/>
        <v>1.0189114470028051</v>
      </c>
      <c r="AS240" s="1">
        <f t="shared" si="51"/>
        <v>1.6567259524784925</v>
      </c>
      <c r="AT240" s="1"/>
      <c r="AU240" s="1">
        <f>(AVERAGE(Imp!Q230:Q241)/AVERAGE(Imp!Q218:Q229))/(AVERAGE(T229:T240)/AVERAGE(T217:T228))</f>
        <v>0.78694475252269092</v>
      </c>
      <c r="AV240" s="1">
        <f>AVERAGE(Imp!Q230:Q241)/AVERAGE(T229:T240)</f>
        <v>2.5487224341054304</v>
      </c>
    </row>
    <row r="241" spans="1:48" x14ac:dyDescent="0.3">
      <c r="A241" s="5">
        <v>41487</v>
      </c>
      <c r="B241" s="33">
        <v>117.01</v>
      </c>
      <c r="C241" s="33">
        <f t="shared" si="56"/>
        <v>103.88749999999999</v>
      </c>
      <c r="D241" s="33"/>
      <c r="E241" s="33">
        <v>85.9</v>
      </c>
      <c r="F241" s="33">
        <f t="shared" si="57"/>
        <v>83.846666666666664</v>
      </c>
      <c r="G241" s="33"/>
      <c r="H241" s="33">
        <v>193.81</v>
      </c>
      <c r="I241" s="33">
        <f t="shared" si="58"/>
        <v>185.65583333333333</v>
      </c>
      <c r="J241" s="1"/>
      <c r="K241" s="1">
        <v>112</v>
      </c>
      <c r="L241" s="1">
        <f t="shared" si="64"/>
        <v>122.79579716765647</v>
      </c>
      <c r="M241" s="1">
        <f t="shared" si="47"/>
        <v>111.55778894472361</v>
      </c>
      <c r="N241" s="1"/>
      <c r="O241" s="1">
        <v>122.1</v>
      </c>
      <c r="P241" s="1">
        <f t="shared" si="65"/>
        <v>159.64262366528655</v>
      </c>
      <c r="Q241" s="1">
        <f t="shared" si="48"/>
        <v>141.21813031161471</v>
      </c>
      <c r="R241" s="1"/>
      <c r="S241" s="1">
        <v>114.7</v>
      </c>
      <c r="T241" s="1">
        <f t="shared" si="66"/>
        <v>136.64250967934083</v>
      </c>
      <c r="U241" s="1">
        <f t="shared" si="49"/>
        <v>124.03454780105233</v>
      </c>
      <c r="V241" s="1">
        <v>313.57333333333332</v>
      </c>
      <c r="W241" s="1">
        <v>110.5</v>
      </c>
      <c r="X241" s="1">
        <f t="shared" si="67"/>
        <v>117.17921527041358</v>
      </c>
      <c r="Y241" s="1">
        <f t="shared" si="50"/>
        <v>106.76917638741605</v>
      </c>
      <c r="Z241" s="1"/>
      <c r="AA241" s="33">
        <v>98.06</v>
      </c>
      <c r="AB241" s="33">
        <f t="shared" si="54"/>
        <v>99.52803856889112</v>
      </c>
      <c r="AC241" s="33">
        <f t="shared" si="59"/>
        <v>89.091601116467871</v>
      </c>
      <c r="AD241" s="1"/>
      <c r="AE241" s="33">
        <v>116.3</v>
      </c>
      <c r="AF241" s="33">
        <f t="shared" si="60"/>
        <v>119.73416666666667</v>
      </c>
      <c r="AG241" s="33"/>
      <c r="AH241" s="33">
        <v>300.52999999999997</v>
      </c>
      <c r="AI241" s="33">
        <f t="shared" si="55"/>
        <v>188.7168431022663</v>
      </c>
      <c r="AJ241" s="33">
        <f t="shared" si="61"/>
        <v>290.40166666666664</v>
      </c>
      <c r="AK241" s="33"/>
      <c r="AL241" s="33">
        <v>93.735912473548638</v>
      </c>
      <c r="AM241" s="33">
        <f t="shared" si="62"/>
        <v>89.204071188866166</v>
      </c>
      <c r="AO241" s="33">
        <f t="shared" si="53"/>
        <v>0.62002944769795609</v>
      </c>
      <c r="AP241" s="33">
        <f t="shared" si="63"/>
        <v>0.56874702676524269</v>
      </c>
      <c r="AR241" s="1">
        <f t="shared" si="52"/>
        <v>1.0346203345649938</v>
      </c>
      <c r="AS241" s="1">
        <f t="shared" si="51"/>
        <v>1.6642121996996997</v>
      </c>
      <c r="AT241" s="1"/>
      <c r="AU241" s="1">
        <f>(AVERAGE(Imp!Q231:Q242)/AVERAGE(Imp!Q219:Q230))/(AVERAGE(T230:T241)/AVERAGE(T218:T229))</f>
        <v>0.79628847540096936</v>
      </c>
      <c r="AV241" s="1">
        <f>AVERAGE(Imp!Q231:Q242)/AVERAGE(T230:T241)</f>
        <v>2.5281128434982123</v>
      </c>
    </row>
    <row r="242" spans="1:48" x14ac:dyDescent="0.3">
      <c r="A242" s="5">
        <v>41518</v>
      </c>
      <c r="B242" s="33">
        <v>111.33</v>
      </c>
      <c r="C242" s="33">
        <f t="shared" si="56"/>
        <v>104.55916666666666</v>
      </c>
      <c r="D242" s="33"/>
      <c r="E242" s="33">
        <v>81.13</v>
      </c>
      <c r="F242" s="33">
        <f t="shared" si="57"/>
        <v>83.764166666666668</v>
      </c>
      <c r="G242" s="33"/>
      <c r="H242" s="33">
        <v>179.87</v>
      </c>
      <c r="I242" s="33">
        <f t="shared" si="58"/>
        <v>186.87999999999997</v>
      </c>
      <c r="J242" s="1"/>
      <c r="K242" s="1">
        <v>107.3</v>
      </c>
      <c r="L242" s="1">
        <f t="shared" si="64"/>
        <v>117.64275925079946</v>
      </c>
      <c r="M242" s="1">
        <f t="shared" ref="M242:M268" si="68">AVERAGE(L231:L242)</f>
        <v>111.91411603471903</v>
      </c>
      <c r="N242" s="1"/>
      <c r="O242" s="1">
        <v>119.2</v>
      </c>
      <c r="P242" s="1">
        <f t="shared" si="65"/>
        <v>155.85094791893658</v>
      </c>
      <c r="Q242" s="1">
        <f t="shared" ref="Q242:Q268" si="69">AVERAGE(P231:P242)</f>
        <v>143.73501852255393</v>
      </c>
      <c r="R242" s="1"/>
      <c r="S242" s="1">
        <v>109.9</v>
      </c>
      <c r="T242" s="1">
        <f t="shared" si="66"/>
        <v>130.92425295343992</v>
      </c>
      <c r="U242" s="1">
        <f t="shared" ref="U242:U268" si="70">AVERAGE(T231:T242)</f>
        <v>124.82875012409413</v>
      </c>
      <c r="V242" s="1">
        <v>316.57333333333332</v>
      </c>
      <c r="W242" s="1">
        <v>104.6</v>
      </c>
      <c r="X242" s="1">
        <f t="shared" si="67"/>
        <v>110.92258748674443</v>
      </c>
      <c r="Y242" s="1">
        <f t="shared" ref="Y242:Y268" si="71">AVERAGE(X231:X242)</f>
        <v>106.80452456698481</v>
      </c>
      <c r="Z242" s="1"/>
      <c r="AA242" s="33">
        <v>94.79</v>
      </c>
      <c r="AB242" s="33">
        <f t="shared" si="54"/>
        <v>96.209083988835303</v>
      </c>
      <c r="AC242" s="33">
        <f t="shared" si="59"/>
        <v>89.697200372155962</v>
      </c>
      <c r="AD242" s="1"/>
      <c r="AE242" s="33">
        <v>118.26</v>
      </c>
      <c r="AF242" s="33">
        <f t="shared" si="60"/>
        <v>119.46</v>
      </c>
      <c r="AG242" s="33"/>
      <c r="AH242" s="33">
        <v>300.3</v>
      </c>
      <c r="AI242" s="33">
        <f t="shared" si="55"/>
        <v>188.5724153449259</v>
      </c>
      <c r="AJ242" s="33">
        <f t="shared" si="61"/>
        <v>291.59333333333331</v>
      </c>
      <c r="AK242" s="33"/>
      <c r="AL242" s="33">
        <v>91.489424284999885</v>
      </c>
      <c r="AM242" s="33">
        <f t="shared" si="62"/>
        <v>89.410152744945592</v>
      </c>
      <c r="AO242" s="33">
        <f t="shared" si="53"/>
        <v>0.5903832742257743</v>
      </c>
      <c r="AP242" s="33">
        <f t="shared" si="63"/>
        <v>0.57002703900647367</v>
      </c>
      <c r="AR242" s="1">
        <f t="shared" si="52"/>
        <v>1.0488453803338447</v>
      </c>
      <c r="AS242" s="1">
        <f t="shared" ref="AS242:AS268" si="72">AVERAGE(H231:H242)/AVERAGE(L231:L242)</f>
        <v>1.6698519062780635</v>
      </c>
      <c r="AT242" s="1"/>
      <c r="AU242" s="1">
        <f>(AVERAGE(Imp!Q232:Q243)/AVERAGE(Imp!Q220:Q231))/(AVERAGE(T231:T242)/AVERAGE(T219:T230))</f>
        <v>0.8249443244851572</v>
      </c>
      <c r="AV242" s="1">
        <f>AVERAGE(Imp!Q232:Q243)/AVERAGE(T231:T242)</f>
        <v>2.5360610678118864</v>
      </c>
    </row>
    <row r="243" spans="1:48" x14ac:dyDescent="0.3">
      <c r="A243" s="5">
        <v>41548</v>
      </c>
      <c r="B243" s="33">
        <v>121.77</v>
      </c>
      <c r="C243" s="33">
        <f t="shared" si="56"/>
        <v>105.235</v>
      </c>
      <c r="D243" s="33"/>
      <c r="E243" s="33">
        <v>111.07</v>
      </c>
      <c r="F243" s="33">
        <f t="shared" si="57"/>
        <v>85.06583333333333</v>
      </c>
      <c r="G243" s="33"/>
      <c r="H243" s="33">
        <v>222.19</v>
      </c>
      <c r="I243" s="33">
        <f t="shared" si="58"/>
        <v>189.44749999999999</v>
      </c>
      <c r="J243" s="1"/>
      <c r="K243" s="1">
        <v>112.6</v>
      </c>
      <c r="L243" s="1">
        <f t="shared" si="64"/>
        <v>123.45363179534034</v>
      </c>
      <c r="M243" s="1">
        <f t="shared" si="68"/>
        <v>111.98720877112835</v>
      </c>
      <c r="N243" s="1"/>
      <c r="O243" s="1">
        <v>127.1</v>
      </c>
      <c r="P243" s="1">
        <f t="shared" si="65"/>
        <v>166.17999564175201</v>
      </c>
      <c r="Q243" s="1">
        <f t="shared" si="69"/>
        <v>145.72891697537588</v>
      </c>
      <c r="R243" s="1"/>
      <c r="S243" s="1">
        <v>117.7</v>
      </c>
      <c r="T243" s="1">
        <f t="shared" si="66"/>
        <v>140.21642013302892</v>
      </c>
      <c r="U243" s="1">
        <f t="shared" si="70"/>
        <v>124.87838776928425</v>
      </c>
      <c r="V243" s="1">
        <v>321.05250000000001</v>
      </c>
      <c r="W243" s="1">
        <v>108.5</v>
      </c>
      <c r="X243" s="1">
        <f t="shared" si="67"/>
        <v>115.05832449628845</v>
      </c>
      <c r="Y243" s="1">
        <f t="shared" si="71"/>
        <v>106.62778366914104</v>
      </c>
      <c r="Z243" s="1"/>
      <c r="AA243" s="33">
        <v>91.47</v>
      </c>
      <c r="AB243" s="33">
        <f t="shared" si="54"/>
        <v>92.839380867800031</v>
      </c>
      <c r="AC243" s="33">
        <f t="shared" si="59"/>
        <v>90.046519495897812</v>
      </c>
      <c r="AD243" s="1"/>
      <c r="AE243" s="33">
        <v>119.61</v>
      </c>
      <c r="AF243" s="33">
        <f t="shared" si="60"/>
        <v>119.36333333333333</v>
      </c>
      <c r="AG243" s="33"/>
      <c r="AH243" s="33">
        <v>312.36</v>
      </c>
      <c r="AI243" s="33">
        <f t="shared" si="55"/>
        <v>196.14545340373311</v>
      </c>
      <c r="AJ243" s="33">
        <f t="shared" si="61"/>
        <v>292.8075</v>
      </c>
      <c r="AK243" s="33"/>
      <c r="AL243" s="33">
        <v>88.086108707001728</v>
      </c>
      <c r="AM243" s="33">
        <f t="shared" si="62"/>
        <v>89.362018864113267</v>
      </c>
      <c r="AO243" s="33">
        <f t="shared" si="53"/>
        <v>0.62081479782942761</v>
      </c>
      <c r="AP243" s="33">
        <f t="shared" si="63"/>
        <v>0.57110997099777949</v>
      </c>
      <c r="AR243" s="1">
        <f t="shared" si="52"/>
        <v>1.0647369015382406</v>
      </c>
      <c r="AS243" s="1">
        <f t="shared" si="72"/>
        <v>1.6916887390878683</v>
      </c>
      <c r="AT243" s="1"/>
      <c r="AU243" s="1">
        <f>(AVERAGE(Imp!Q233:Q244)/AVERAGE(Imp!Q221:Q232))/(AVERAGE(T232:T243)/AVERAGE(T220:T231))</f>
        <v>0.8571842567772765</v>
      </c>
      <c r="AV243" s="1">
        <f>AVERAGE(Imp!Q233:Q244)/AVERAGE(T232:T243)</f>
        <v>2.5709212437395657</v>
      </c>
    </row>
    <row r="244" spans="1:48" x14ac:dyDescent="0.3">
      <c r="A244" s="5">
        <v>41579</v>
      </c>
      <c r="B244" s="33">
        <v>111.92</v>
      </c>
      <c r="C244" s="33">
        <f t="shared" si="56"/>
        <v>105.63166666666667</v>
      </c>
      <c r="D244" s="33"/>
      <c r="E244" s="33">
        <v>99.94</v>
      </c>
      <c r="F244" s="33">
        <f t="shared" si="57"/>
        <v>85.730833333333337</v>
      </c>
      <c r="G244" s="33"/>
      <c r="H244" s="33">
        <v>182.7</v>
      </c>
      <c r="I244" s="33">
        <f t="shared" si="58"/>
        <v>188.42416666666665</v>
      </c>
      <c r="J244" s="1"/>
      <c r="K244" s="1">
        <v>106.1</v>
      </c>
      <c r="L244" s="1">
        <f t="shared" si="64"/>
        <v>116.32708999543171</v>
      </c>
      <c r="M244" s="1">
        <f t="shared" si="68"/>
        <v>112.1059844677935</v>
      </c>
      <c r="N244" s="1"/>
      <c r="O244" s="1">
        <v>113</v>
      </c>
      <c r="P244" s="1">
        <f t="shared" si="65"/>
        <v>147.74460666811942</v>
      </c>
      <c r="Q244" s="1">
        <f t="shared" si="69"/>
        <v>147.12355633035517</v>
      </c>
      <c r="R244" s="1"/>
      <c r="S244" s="1">
        <v>109.2</v>
      </c>
      <c r="T244" s="1">
        <f t="shared" si="66"/>
        <v>130.09034051424604</v>
      </c>
      <c r="U244" s="1">
        <f t="shared" si="70"/>
        <v>124.62027201429565</v>
      </c>
      <c r="V244" s="1">
        <v>317.94833333333338</v>
      </c>
      <c r="W244" s="1">
        <v>103</v>
      </c>
      <c r="X244" s="1">
        <f t="shared" si="67"/>
        <v>109.22587486744433</v>
      </c>
      <c r="Y244" s="1">
        <f t="shared" si="71"/>
        <v>106.671968893602</v>
      </c>
      <c r="Z244" s="1"/>
      <c r="AA244" s="33">
        <v>94.71</v>
      </c>
      <c r="AB244" s="33">
        <f t="shared" si="54"/>
        <v>96.127886323268186</v>
      </c>
      <c r="AC244" s="33">
        <f t="shared" si="59"/>
        <v>90.614903154867633</v>
      </c>
      <c r="AD244" s="1"/>
      <c r="AE244" s="33">
        <v>117.9</v>
      </c>
      <c r="AF244" s="33">
        <f t="shared" si="60"/>
        <v>119.23166666666667</v>
      </c>
      <c r="AG244" s="33"/>
      <c r="AH244" s="33">
        <v>301.02</v>
      </c>
      <c r="AI244" s="33">
        <f t="shared" si="55"/>
        <v>189.02453702007855</v>
      </c>
      <c r="AJ244" s="33">
        <f t="shared" si="61"/>
        <v>293.53833333333336</v>
      </c>
      <c r="AK244" s="33"/>
      <c r="AL244" s="33">
        <v>90.829870672602866</v>
      </c>
      <c r="AM244" s="33">
        <f t="shared" si="62"/>
        <v>89.522397940202552</v>
      </c>
      <c r="AO244" s="33">
        <f t="shared" si="53"/>
        <v>0.59209244346998002</v>
      </c>
      <c r="AP244" s="33">
        <f t="shared" si="63"/>
        <v>0.57179078354528501</v>
      </c>
      <c r="AR244" s="1">
        <f t="shared" si="52"/>
        <v>1.0599086661448884</v>
      </c>
      <c r="AS244" s="1">
        <f t="shared" si="72"/>
        <v>1.6807681370551479</v>
      </c>
      <c r="AT244" s="1"/>
      <c r="AU244" s="1">
        <f>(AVERAGE(Imp!Q234:Q245)/AVERAGE(Imp!Q222:Q233))/(AVERAGE(T233:T244)/AVERAGE(T221:T232))</f>
        <v>0.90835646228603129</v>
      </c>
      <c r="AV244" s="1">
        <f>AVERAGE(Imp!Q234:Q245)/AVERAGE(T233:T244)</f>
        <v>2.5513371796914419</v>
      </c>
    </row>
    <row r="245" spans="1:48" x14ac:dyDescent="0.3">
      <c r="A245" s="5">
        <v>41609</v>
      </c>
      <c r="B245" s="33">
        <v>111.01</v>
      </c>
      <c r="C245" s="33">
        <f t="shared" si="56"/>
        <v>106.29833333333335</v>
      </c>
      <c r="D245" s="33"/>
      <c r="E245" s="33">
        <v>98.71</v>
      </c>
      <c r="F245" s="33">
        <f t="shared" si="57"/>
        <v>87.13333333333334</v>
      </c>
      <c r="G245" s="33"/>
      <c r="H245" s="33">
        <v>172.92</v>
      </c>
      <c r="I245" s="33">
        <f t="shared" si="58"/>
        <v>189.01833333333332</v>
      </c>
      <c r="J245" s="1"/>
      <c r="K245" s="1">
        <v>90.1</v>
      </c>
      <c r="L245" s="1">
        <f t="shared" si="64"/>
        <v>98.784833257195075</v>
      </c>
      <c r="M245" s="1">
        <f t="shared" si="68"/>
        <v>111.91411603471904</v>
      </c>
      <c r="N245" s="1"/>
      <c r="O245" s="1">
        <v>85</v>
      </c>
      <c r="P245" s="1">
        <f t="shared" si="65"/>
        <v>111.13532359991284</v>
      </c>
      <c r="Q245" s="1">
        <f t="shared" si="69"/>
        <v>146.69862715188492</v>
      </c>
      <c r="R245" s="1"/>
      <c r="S245" s="1">
        <v>83.1</v>
      </c>
      <c r="T245" s="1">
        <f t="shared" si="66"/>
        <v>98.997319567159749</v>
      </c>
      <c r="U245" s="1">
        <f t="shared" si="70"/>
        <v>124.39193884642116</v>
      </c>
      <c r="V245" s="1">
        <v>311.64166666666671</v>
      </c>
      <c r="W245" s="1">
        <v>90.1</v>
      </c>
      <c r="X245" s="1">
        <f t="shared" si="67"/>
        <v>95.546129374337227</v>
      </c>
      <c r="Y245" s="1">
        <f t="shared" si="71"/>
        <v>106.45987981618947</v>
      </c>
      <c r="Z245" s="1"/>
      <c r="AA245" s="33">
        <v>95.87</v>
      </c>
      <c r="AB245" s="33">
        <f t="shared" si="54"/>
        <v>97.305252473991359</v>
      </c>
      <c r="AC245" s="33">
        <f t="shared" si="59"/>
        <v>91.238264399898483</v>
      </c>
      <c r="AD245" s="1"/>
      <c r="AE245" s="33">
        <v>118.16</v>
      </c>
      <c r="AF245" s="33">
        <f t="shared" si="60"/>
        <v>119.04833333333333</v>
      </c>
      <c r="AG245" s="33"/>
      <c r="AH245" s="33">
        <v>296.55</v>
      </c>
      <c r="AI245" s="33">
        <f t="shared" si="55"/>
        <v>186.21761495350574</v>
      </c>
      <c r="AJ245" s="33">
        <f t="shared" si="61"/>
        <v>294.88500000000005</v>
      </c>
      <c r="AK245" s="33"/>
      <c r="AL245" s="33">
        <v>92.96487376597868</v>
      </c>
      <c r="AM245" s="33">
        <f t="shared" si="62"/>
        <v>89.842198519472632</v>
      </c>
      <c r="AO245" s="33">
        <f t="shared" si="53"/>
        <v>0.5961305004777161</v>
      </c>
      <c r="AP245" s="33">
        <f t="shared" si="63"/>
        <v>0.57271404056990949</v>
      </c>
      <c r="AR245" s="1">
        <f t="shared" si="52"/>
        <v>1.0643365437857393</v>
      </c>
      <c r="AS245" s="1">
        <f t="shared" si="72"/>
        <v>1.6889588197676</v>
      </c>
      <c r="AT245" s="1"/>
      <c r="AU245" s="1">
        <f>(AVERAGE(Imp!Q235:Q246)/AVERAGE(Imp!Q223:Q234))/(AVERAGE(T234:T245)/AVERAGE(T222:T233))</f>
        <v>0.90723184250303723</v>
      </c>
      <c r="AV245" s="1">
        <f>AVERAGE(Imp!Q235:Q246)/AVERAGE(T234:T245)</f>
        <v>2.5053204376163869</v>
      </c>
    </row>
    <row r="246" spans="1:48" x14ac:dyDescent="0.3">
      <c r="A246" s="5">
        <v>41640</v>
      </c>
      <c r="B246" s="33">
        <v>85.69</v>
      </c>
      <c r="C246" s="33">
        <f t="shared" si="56"/>
        <v>106.54250000000002</v>
      </c>
      <c r="D246" s="33"/>
      <c r="E246" s="33">
        <v>68.84</v>
      </c>
      <c r="F246" s="33">
        <f t="shared" si="57"/>
        <v>87.000833333333333</v>
      </c>
      <c r="G246" s="33"/>
      <c r="H246" s="33">
        <v>195.49</v>
      </c>
      <c r="I246" s="33">
        <f t="shared" si="58"/>
        <v>189.48749999999995</v>
      </c>
      <c r="J246" s="1"/>
      <c r="K246" s="1">
        <v>92.6</v>
      </c>
      <c r="L246" s="1">
        <f t="shared" si="64"/>
        <v>101.52581087254454</v>
      </c>
      <c r="M246" s="1">
        <f t="shared" si="68"/>
        <v>111.74052078574691</v>
      </c>
      <c r="N246" s="1"/>
      <c r="O246" s="1">
        <v>99.7</v>
      </c>
      <c r="P246" s="1">
        <f t="shared" si="65"/>
        <v>130.35519721072129</v>
      </c>
      <c r="Q246" s="1">
        <f t="shared" si="69"/>
        <v>146.7966877315319</v>
      </c>
      <c r="R246" s="1"/>
      <c r="S246" s="1">
        <v>94.8</v>
      </c>
      <c r="T246" s="1">
        <f t="shared" si="66"/>
        <v>112.93557033654326</v>
      </c>
      <c r="U246" s="1">
        <f t="shared" si="70"/>
        <v>123.96505509778619</v>
      </c>
      <c r="V246" s="1">
        <v>310.36166666666668</v>
      </c>
      <c r="W246" s="1">
        <v>91.2</v>
      </c>
      <c r="X246" s="1">
        <f t="shared" si="67"/>
        <v>96.712619300106041</v>
      </c>
      <c r="Y246" s="1">
        <f t="shared" si="71"/>
        <v>106.2212796041004</v>
      </c>
      <c r="Z246" s="1"/>
      <c r="AA246" s="33">
        <v>95.59</v>
      </c>
      <c r="AB246" s="33">
        <f t="shared" si="54"/>
        <v>97.021060644506449</v>
      </c>
      <c r="AC246" s="33">
        <f t="shared" si="59"/>
        <v>92.049395246553317</v>
      </c>
      <c r="AD246" s="1"/>
      <c r="AE246" s="33">
        <v>120.62</v>
      </c>
      <c r="AF246" s="33">
        <f t="shared" si="60"/>
        <v>118.99833333333333</v>
      </c>
      <c r="AG246" s="33"/>
      <c r="AH246" s="33">
        <v>301.18</v>
      </c>
      <c r="AI246" s="33">
        <f t="shared" si="55"/>
        <v>189.12500850344583</v>
      </c>
      <c r="AJ246" s="33">
        <f t="shared" si="61"/>
        <v>295.98083333333335</v>
      </c>
      <c r="AK246" s="33"/>
      <c r="AL246" s="33">
        <v>94.24416508982678</v>
      </c>
      <c r="AM246" s="33">
        <f t="shared" si="62"/>
        <v>90.362792738290423</v>
      </c>
      <c r="AO246" s="33">
        <f t="shared" si="53"/>
        <v>0.45308656257608965</v>
      </c>
      <c r="AP246" s="33">
        <f t="shared" si="63"/>
        <v>0.57234021153747583</v>
      </c>
      <c r="AR246" s="1">
        <f t="shared" si="52"/>
        <v>1.0607085104341323</v>
      </c>
      <c r="AS246" s="1">
        <f t="shared" si="72"/>
        <v>1.6957814288634503</v>
      </c>
      <c r="AT246" s="1"/>
      <c r="AU246" s="1">
        <f>(AVERAGE(Imp!Q236:Q247)/AVERAGE(Imp!Q224:Q235))/(AVERAGE(T235:T246)/AVERAGE(T223:T234))</f>
        <v>0.93199187829476782</v>
      </c>
      <c r="AV246" s="1">
        <f>AVERAGE(Imp!Q236:Q247)/AVERAGE(T235:T246)</f>
        <v>2.5036222217773147</v>
      </c>
    </row>
    <row r="247" spans="1:48" x14ac:dyDescent="0.3">
      <c r="A247" s="5">
        <v>41671</v>
      </c>
      <c r="B247" s="33">
        <v>87.2</v>
      </c>
      <c r="C247" s="33">
        <f t="shared" si="56"/>
        <v>107.15333333333335</v>
      </c>
      <c r="D247" s="33"/>
      <c r="E247" s="33">
        <v>69.53</v>
      </c>
      <c r="F247" s="33">
        <f t="shared" si="57"/>
        <v>87.167500000000018</v>
      </c>
      <c r="G247" s="33"/>
      <c r="H247" s="33">
        <v>173.82</v>
      </c>
      <c r="I247" s="33">
        <f t="shared" si="58"/>
        <v>190.84250000000006</v>
      </c>
      <c r="J247" s="1"/>
      <c r="K247" s="1">
        <v>92.2</v>
      </c>
      <c r="L247" s="1">
        <f t="shared" si="64"/>
        <v>101.08725445408864</v>
      </c>
      <c r="M247" s="1">
        <f t="shared" si="68"/>
        <v>112.11512105984468</v>
      </c>
      <c r="N247" s="1"/>
      <c r="O247" s="1">
        <v>112.3</v>
      </c>
      <c r="P247" s="1">
        <f t="shared" si="65"/>
        <v>146.82937459141425</v>
      </c>
      <c r="Q247" s="1">
        <f t="shared" si="69"/>
        <v>147.76639790804097</v>
      </c>
      <c r="R247" s="1"/>
      <c r="S247" s="1">
        <v>104.6</v>
      </c>
      <c r="T247" s="1">
        <f t="shared" si="66"/>
        <v>124.61034448525764</v>
      </c>
      <c r="U247" s="1">
        <f t="shared" si="70"/>
        <v>125.92077831827659</v>
      </c>
      <c r="V247" s="1">
        <v>312.43083333333328</v>
      </c>
      <c r="W247" s="1">
        <v>87.7</v>
      </c>
      <c r="X247" s="1">
        <f t="shared" si="67"/>
        <v>93.001060445387068</v>
      </c>
      <c r="Y247" s="1">
        <f t="shared" si="71"/>
        <v>106.30965005302228</v>
      </c>
      <c r="Z247" s="1"/>
      <c r="AA247" s="33">
        <v>94.72</v>
      </c>
      <c r="AB247" s="33">
        <f t="shared" si="54"/>
        <v>96.138036031464082</v>
      </c>
      <c r="AC247" s="33">
        <f t="shared" si="59"/>
        <v>92.991626490738369</v>
      </c>
      <c r="AD247" s="1"/>
      <c r="AE247" s="33">
        <v>116.57</v>
      </c>
      <c r="AF247" s="33">
        <f t="shared" si="60"/>
        <v>118.65583333333335</v>
      </c>
      <c r="AG247" s="33"/>
      <c r="AH247" s="33">
        <v>271.68</v>
      </c>
      <c r="AI247" s="33">
        <f t="shared" si="55"/>
        <v>170.60057875760728</v>
      </c>
      <c r="AJ247" s="33">
        <f t="shared" si="61"/>
        <v>297.11333333333334</v>
      </c>
      <c r="AK247" s="33"/>
      <c r="AL247" s="33">
        <v>91.247211356514242</v>
      </c>
      <c r="AM247" s="33">
        <f t="shared" si="62"/>
        <v>90.779011635944599</v>
      </c>
      <c r="AO247" s="33">
        <f t="shared" si="53"/>
        <v>0.51113542893600328</v>
      </c>
      <c r="AP247" s="33">
        <f t="shared" si="63"/>
        <v>0.57386636954354164</v>
      </c>
      <c r="AR247" s="1">
        <f t="shared" si="52"/>
        <v>1.0602982938536625</v>
      </c>
      <c r="AS247" s="1">
        <f t="shared" si="72"/>
        <v>1.7022012570287675</v>
      </c>
      <c r="AT247" s="1"/>
      <c r="AU247" s="1">
        <f>(AVERAGE(Imp!Q237:Q248)/AVERAGE(Imp!Q225:Q236))/(AVERAGE(T236:T247)/AVERAGE(T224:T235))</f>
        <v>0.94992453598069804</v>
      </c>
      <c r="AV247" s="1">
        <f>AVERAGE(Imp!Q237:Q248)/AVERAGE(T236:T247)</f>
        <v>2.4811698077630604</v>
      </c>
    </row>
    <row r="248" spans="1:48" x14ac:dyDescent="0.3">
      <c r="A248" s="5">
        <v>41699</v>
      </c>
      <c r="B248" s="33">
        <v>95.94</v>
      </c>
      <c r="C248" s="33">
        <f t="shared" si="56"/>
        <v>106.97833333333334</v>
      </c>
      <c r="D248" s="33"/>
      <c r="E248" s="33">
        <v>68.59</v>
      </c>
      <c r="F248" s="33">
        <f t="shared" si="57"/>
        <v>85.973333333333343</v>
      </c>
      <c r="G248" s="33"/>
      <c r="H248" s="33">
        <v>166.11</v>
      </c>
      <c r="I248" s="33">
        <f t="shared" si="58"/>
        <v>189.78083333333336</v>
      </c>
      <c r="J248" s="1"/>
      <c r="K248" s="1">
        <v>97.3</v>
      </c>
      <c r="L248" s="1">
        <f t="shared" si="64"/>
        <v>106.67884878940156</v>
      </c>
      <c r="M248" s="1">
        <f t="shared" si="68"/>
        <v>112.07857469164004</v>
      </c>
      <c r="N248" s="1"/>
      <c r="O248" s="1">
        <v>106.2</v>
      </c>
      <c r="P248" s="1">
        <f t="shared" si="65"/>
        <v>138.85378078012639</v>
      </c>
      <c r="Q248" s="1">
        <f t="shared" si="69"/>
        <v>146.94922641098279</v>
      </c>
      <c r="R248" s="1"/>
      <c r="S248" s="1">
        <v>100.3</v>
      </c>
      <c r="T248" s="1">
        <f t="shared" si="66"/>
        <v>119.48773950163807</v>
      </c>
      <c r="U248" s="1">
        <f t="shared" si="70"/>
        <v>125.40454680829946</v>
      </c>
      <c r="V248" s="1">
        <v>311.00749999999999</v>
      </c>
      <c r="W248" s="1">
        <v>95.9</v>
      </c>
      <c r="X248" s="1">
        <f t="shared" si="67"/>
        <v>101.69671261930011</v>
      </c>
      <c r="Y248" s="1">
        <f t="shared" si="71"/>
        <v>106.30965005302228</v>
      </c>
      <c r="Z248" s="1"/>
      <c r="AA248" s="33">
        <v>91.7</v>
      </c>
      <c r="AB248" s="33">
        <f t="shared" si="54"/>
        <v>93.072824156305487</v>
      </c>
      <c r="AC248" s="33">
        <f t="shared" si="59"/>
        <v>93.730017761989316</v>
      </c>
      <c r="AD248" s="1"/>
      <c r="AE248" s="33">
        <v>115.54</v>
      </c>
      <c r="AF248" s="33">
        <f t="shared" si="60"/>
        <v>118.13500000000001</v>
      </c>
      <c r="AG248" s="33"/>
      <c r="AH248" s="33">
        <v>301.64999999999998</v>
      </c>
      <c r="AI248" s="33">
        <f t="shared" si="55"/>
        <v>189.42014348583712</v>
      </c>
      <c r="AJ248" s="33">
        <f t="shared" si="61"/>
        <v>298.05416666666667</v>
      </c>
      <c r="AK248" s="33"/>
      <c r="AL248" s="33">
        <v>88.735613780170652</v>
      </c>
      <c r="AM248" s="33">
        <f t="shared" si="62"/>
        <v>90.82525955560844</v>
      </c>
      <c r="AO248" s="33">
        <f t="shared" si="53"/>
        <v>0.50649312282446557</v>
      </c>
      <c r="AP248" s="33">
        <f t="shared" si="63"/>
        <v>0.57126542018852033</v>
      </c>
      <c r="AR248" s="1">
        <f t="shared" si="52"/>
        <v>1.0498659598823852</v>
      </c>
      <c r="AS248" s="1">
        <f t="shared" si="72"/>
        <v>1.6932837864460204</v>
      </c>
      <c r="AT248" s="1"/>
      <c r="AU248" s="1">
        <f>(AVERAGE(Imp!Q238:Q249)/AVERAGE(Imp!Q226:Q237))/(AVERAGE(T237:T248)/AVERAGE(T225:T236))</f>
        <v>0.96521724706500478</v>
      </c>
      <c r="AV248" s="1">
        <f>AVERAGE(Imp!Q238:Q249)/AVERAGE(T237:T248)</f>
        <v>2.4800336823147551</v>
      </c>
    </row>
    <row r="249" spans="1:48" x14ac:dyDescent="0.3">
      <c r="A249" s="5">
        <v>41730</v>
      </c>
      <c r="B249" s="33">
        <v>108.07</v>
      </c>
      <c r="C249" s="33">
        <f t="shared" si="56"/>
        <v>107.15999999999998</v>
      </c>
      <c r="D249" s="33"/>
      <c r="E249" s="33">
        <v>74.27</v>
      </c>
      <c r="F249" s="33">
        <f t="shared" si="57"/>
        <v>85.405833333333348</v>
      </c>
      <c r="G249" s="33"/>
      <c r="H249" s="33">
        <v>182.25</v>
      </c>
      <c r="I249" s="33">
        <f t="shared" si="58"/>
        <v>188.27250000000001</v>
      </c>
      <c r="J249" s="1"/>
      <c r="K249" s="1">
        <v>95.9</v>
      </c>
      <c r="L249" s="1">
        <f t="shared" si="64"/>
        <v>105.14390132480585</v>
      </c>
      <c r="M249" s="1">
        <f t="shared" si="68"/>
        <v>111.53951576062131</v>
      </c>
      <c r="N249" s="1"/>
      <c r="O249" s="1">
        <v>103.5</v>
      </c>
      <c r="P249" s="1">
        <f t="shared" si="65"/>
        <v>135.32359991283505</v>
      </c>
      <c r="Q249" s="1">
        <f t="shared" si="69"/>
        <v>145.14055349749404</v>
      </c>
      <c r="R249" s="1"/>
      <c r="S249" s="1">
        <v>98.7</v>
      </c>
      <c r="T249" s="1">
        <f t="shared" si="66"/>
        <v>117.58165392633776</v>
      </c>
      <c r="U249" s="1">
        <f t="shared" si="70"/>
        <v>124.1040405043185</v>
      </c>
      <c r="V249" s="1">
        <v>306.40249999999997</v>
      </c>
      <c r="W249" s="1">
        <v>94.3</v>
      </c>
      <c r="X249" s="1">
        <f t="shared" si="67"/>
        <v>100</v>
      </c>
      <c r="Y249" s="1">
        <f t="shared" si="71"/>
        <v>105.91198303287382</v>
      </c>
      <c r="Z249" s="1"/>
      <c r="AA249" s="33">
        <v>87.65</v>
      </c>
      <c r="AB249" s="33">
        <f t="shared" si="54"/>
        <v>88.96219233697029</v>
      </c>
      <c r="AC249" s="33">
        <f t="shared" si="59"/>
        <v>94.097944684090294</v>
      </c>
      <c r="AD249" s="1"/>
      <c r="AE249" s="33">
        <v>114.74</v>
      </c>
      <c r="AF249" s="33">
        <f t="shared" si="60"/>
        <v>117.74</v>
      </c>
      <c r="AG249" s="33"/>
      <c r="AH249" s="33">
        <v>304.8</v>
      </c>
      <c r="AI249" s="33">
        <f t="shared" si="55"/>
        <v>191.39817581463006</v>
      </c>
      <c r="AJ249" s="33">
        <f t="shared" si="61"/>
        <v>298.45666666666665</v>
      </c>
      <c r="AK249" s="33"/>
      <c r="AL249" s="33">
        <v>84.543571680749579</v>
      </c>
      <c r="AM249" s="33">
        <f t="shared" si="62"/>
        <v>90.599821116833539</v>
      </c>
      <c r="AO249" s="33">
        <f t="shared" si="53"/>
        <v>0.56463443050087503</v>
      </c>
      <c r="AP249" s="33">
        <f t="shared" si="63"/>
        <v>0.57147223185135709</v>
      </c>
      <c r="AR249" s="1">
        <f t="shared" si="52"/>
        <v>1.0389655039116961</v>
      </c>
      <c r="AS249" s="1">
        <f t="shared" si="72"/>
        <v>1.687944390973132</v>
      </c>
      <c r="AT249" s="1"/>
      <c r="AU249" s="1">
        <f>(AVERAGE(Imp!Q239:Q250)/AVERAGE(Imp!Q227:Q238))/(AVERAGE(T238:T249)/AVERAGE(T226:T237))</f>
        <v>0.96963065949046767</v>
      </c>
      <c r="AV249" s="1">
        <f>AVERAGE(Imp!Q239:Q250)/AVERAGE(T238:T249)</f>
        <v>2.468916392688584</v>
      </c>
    </row>
    <row r="250" spans="1:48" x14ac:dyDescent="0.3">
      <c r="A250" s="5">
        <v>41760</v>
      </c>
      <c r="B250" s="33">
        <v>112.41</v>
      </c>
      <c r="C250" s="33">
        <f t="shared" si="56"/>
        <v>107.14833333333333</v>
      </c>
      <c r="D250" s="33"/>
      <c r="E250" s="33">
        <v>75.14</v>
      </c>
      <c r="F250" s="33">
        <f t="shared" si="57"/>
        <v>84.810833333333335</v>
      </c>
      <c r="G250" s="33"/>
      <c r="H250" s="33">
        <v>191.39</v>
      </c>
      <c r="I250" s="33">
        <f t="shared" si="58"/>
        <v>187.92833333333331</v>
      </c>
      <c r="J250" s="1"/>
      <c r="K250" s="1">
        <v>101.6</v>
      </c>
      <c r="L250" s="1">
        <f t="shared" si="64"/>
        <v>111.39333028780266</v>
      </c>
      <c r="M250" s="1">
        <f t="shared" si="68"/>
        <v>111.2288716308817</v>
      </c>
      <c r="N250" s="1"/>
      <c r="O250" s="1">
        <v>104.8</v>
      </c>
      <c r="P250" s="1">
        <f t="shared" si="65"/>
        <v>137.02331662671605</v>
      </c>
      <c r="Q250" s="1">
        <f t="shared" si="69"/>
        <v>144.04009588145567</v>
      </c>
      <c r="R250" s="1"/>
      <c r="S250" s="1">
        <v>96.3</v>
      </c>
      <c r="T250" s="1">
        <f t="shared" si="66"/>
        <v>114.72252556338729</v>
      </c>
      <c r="U250" s="1">
        <f t="shared" si="70"/>
        <v>122.86309937456569</v>
      </c>
      <c r="V250" s="1">
        <v>303.51749999999998</v>
      </c>
      <c r="W250" s="1">
        <v>100.8</v>
      </c>
      <c r="X250" s="1">
        <f t="shared" si="67"/>
        <v>106.89289501590669</v>
      </c>
      <c r="Y250" s="1">
        <f t="shared" si="71"/>
        <v>105.62036055143163</v>
      </c>
      <c r="Z250" s="1"/>
      <c r="AA250" s="33">
        <v>86.93</v>
      </c>
      <c r="AB250" s="33">
        <f t="shared" si="54"/>
        <v>88.231413346866262</v>
      </c>
      <c r="AC250" s="33">
        <f t="shared" si="59"/>
        <v>94.317855028334577</v>
      </c>
      <c r="AD250" s="1"/>
      <c r="AE250" s="33">
        <v>116.88</v>
      </c>
      <c r="AF250" s="33">
        <f t="shared" si="60"/>
        <v>117.54666666666667</v>
      </c>
      <c r="AG250" s="33"/>
      <c r="AH250" s="33">
        <v>302.86</v>
      </c>
      <c r="AI250" s="33">
        <f t="shared" si="55"/>
        <v>190.17995907880206</v>
      </c>
      <c r="AJ250" s="33">
        <f t="shared" si="61"/>
        <v>298.66833333333335</v>
      </c>
      <c r="AK250" s="33"/>
      <c r="AL250" s="33">
        <v>86.207231734818578</v>
      </c>
      <c r="AM250" s="33">
        <f t="shared" si="62"/>
        <v>90.442537074071723</v>
      </c>
      <c r="AO250" s="33">
        <f t="shared" si="53"/>
        <v>0.59107174354487224</v>
      </c>
      <c r="AP250" s="33">
        <f t="shared" si="63"/>
        <v>0.57099377801824103</v>
      </c>
      <c r="AR250" s="1">
        <f t="shared" si="52"/>
        <v>1.036999474997111</v>
      </c>
      <c r="AS250" s="1">
        <f t="shared" si="72"/>
        <v>1.6895643242429217</v>
      </c>
      <c r="AT250" s="1"/>
      <c r="AU250" s="1">
        <f>(AVERAGE(Imp!Q240:Q251)/AVERAGE(Imp!Q228:Q239))/(AVERAGE(T239:T250)/AVERAGE(T227:T238))</f>
        <v>0.98186248111333385</v>
      </c>
      <c r="AV250" s="1">
        <f>AVERAGE(Imp!Q240:Q251)/AVERAGE(T239:T250)</f>
        <v>2.4703715073529406</v>
      </c>
    </row>
    <row r="251" spans="1:48" x14ac:dyDescent="0.3">
      <c r="A251" s="5">
        <v>41791</v>
      </c>
      <c r="B251" s="33">
        <v>110.12</v>
      </c>
      <c r="C251" s="33">
        <f t="shared" si="56"/>
        <v>107.01500000000003</v>
      </c>
      <c r="D251" s="33"/>
      <c r="E251" s="33">
        <v>74.989999999999995</v>
      </c>
      <c r="F251" s="33">
        <f t="shared" si="57"/>
        <v>83.146666666666661</v>
      </c>
      <c r="G251" s="33"/>
      <c r="H251" s="33">
        <v>171.28</v>
      </c>
      <c r="I251" s="33">
        <f t="shared" si="58"/>
        <v>187.41416666666669</v>
      </c>
      <c r="J251" s="1"/>
      <c r="K251" s="1">
        <v>94.8</v>
      </c>
      <c r="L251" s="1">
        <f t="shared" si="64"/>
        <v>103.93787117405208</v>
      </c>
      <c r="M251" s="1">
        <f t="shared" si="68"/>
        <v>110.59844677935132</v>
      </c>
      <c r="N251" s="1"/>
      <c r="O251" s="1">
        <v>89</v>
      </c>
      <c r="P251" s="1">
        <f t="shared" si="65"/>
        <v>116.3652211810852</v>
      </c>
      <c r="Q251" s="1">
        <f t="shared" si="69"/>
        <v>141.52320767051643</v>
      </c>
      <c r="R251" s="1"/>
      <c r="S251" s="1">
        <v>69.7</v>
      </c>
      <c r="T251" s="1">
        <f t="shared" si="66"/>
        <v>83.033852874019672</v>
      </c>
      <c r="U251" s="1">
        <f t="shared" si="70"/>
        <v>119.49766703067608</v>
      </c>
      <c r="V251" s="1">
        <v>299.19916666666671</v>
      </c>
      <c r="W251" s="1">
        <v>98</v>
      </c>
      <c r="X251" s="1">
        <f t="shared" si="67"/>
        <v>103.9236479321315</v>
      </c>
      <c r="Y251" s="1">
        <f t="shared" si="71"/>
        <v>105.37292329445035</v>
      </c>
      <c r="Z251" s="1"/>
      <c r="AA251" s="33">
        <v>87.08</v>
      </c>
      <c r="AB251" s="33">
        <f t="shared" si="54"/>
        <v>88.3836589698046</v>
      </c>
      <c r="AC251" s="33">
        <f t="shared" si="59"/>
        <v>94.055654233274097</v>
      </c>
      <c r="AD251" s="1"/>
      <c r="AE251" s="33">
        <v>116.49</v>
      </c>
      <c r="AF251" s="33">
        <f t="shared" si="60"/>
        <v>117.41666666666664</v>
      </c>
      <c r="AG251" s="33"/>
      <c r="AH251" s="33">
        <v>298.70999999999998</v>
      </c>
      <c r="AI251" s="33">
        <f t="shared" si="55"/>
        <v>187.57397997896373</v>
      </c>
      <c r="AJ251" s="33">
        <f t="shared" si="61"/>
        <v>299.96916666666669</v>
      </c>
      <c r="AK251" s="33"/>
      <c r="AL251" s="33">
        <v>87.686074862129644</v>
      </c>
      <c r="AM251" s="33">
        <f t="shared" si="62"/>
        <v>90.183788611620102</v>
      </c>
      <c r="AO251" s="33">
        <f t="shared" si="53"/>
        <v>0.5870750304085347</v>
      </c>
      <c r="AP251" s="33">
        <f t="shared" si="63"/>
        <v>0.56754616589904172</v>
      </c>
      <c r="AR251" s="1">
        <f t="shared" si="52"/>
        <v>1.0410069400336144</v>
      </c>
      <c r="AS251" s="1">
        <f t="shared" si="72"/>
        <v>1.6945461000963788</v>
      </c>
      <c r="AT251" s="1"/>
      <c r="AU251" s="1">
        <f>(AVERAGE(Imp!Q241:Q252)/AVERAGE(Imp!Q229:Q240))/(AVERAGE(T240:T251)/AVERAGE(T228:T239))</f>
        <v>0.98528742139708547</v>
      </c>
      <c r="AV251" s="1">
        <f>AVERAGE(Imp!Q241:Q252)/AVERAGE(T240:T251)</f>
        <v>2.5038075981003018</v>
      </c>
    </row>
    <row r="252" spans="1:48" x14ac:dyDescent="0.3">
      <c r="A252" s="5">
        <v>41821</v>
      </c>
      <c r="B252" s="33">
        <v>126.71</v>
      </c>
      <c r="C252" s="33">
        <f t="shared" si="56"/>
        <v>108.26500000000003</v>
      </c>
      <c r="D252" s="33"/>
      <c r="E252" s="33">
        <v>90</v>
      </c>
      <c r="F252" s="33">
        <f t="shared" si="57"/>
        <v>83.17583333333333</v>
      </c>
      <c r="G252" s="33"/>
      <c r="H252" s="33">
        <v>205.27</v>
      </c>
      <c r="I252" s="33">
        <f t="shared" si="58"/>
        <v>186.42499999999998</v>
      </c>
      <c r="J252" s="1"/>
      <c r="K252" s="1">
        <v>104.4</v>
      </c>
      <c r="L252" s="1">
        <f t="shared" si="64"/>
        <v>114.46322521699406</v>
      </c>
      <c r="M252" s="1">
        <f t="shared" si="68"/>
        <v>110.26952946550938</v>
      </c>
      <c r="N252" s="1"/>
      <c r="O252" s="1">
        <v>105.9</v>
      </c>
      <c r="P252" s="1">
        <f t="shared" si="65"/>
        <v>138.46153846153845</v>
      </c>
      <c r="Q252" s="1">
        <f t="shared" si="69"/>
        <v>140.31379385487034</v>
      </c>
      <c r="R252" s="1"/>
      <c r="S252" s="1">
        <v>91.8</v>
      </c>
      <c r="T252" s="1">
        <f t="shared" si="66"/>
        <v>109.36165988285518</v>
      </c>
      <c r="U252" s="1">
        <f t="shared" si="70"/>
        <v>118.21701578477121</v>
      </c>
      <c r="V252" s="1">
        <v>294.32583333333338</v>
      </c>
      <c r="W252" s="1">
        <v>104.3</v>
      </c>
      <c r="X252" s="1">
        <f t="shared" si="67"/>
        <v>110.60445387062566</v>
      </c>
      <c r="Y252" s="1">
        <f t="shared" si="71"/>
        <v>105.06362672322378</v>
      </c>
      <c r="Z252" s="1"/>
      <c r="AA252" s="33">
        <v>87.51</v>
      </c>
      <c r="AB252" s="33">
        <f t="shared" si="54"/>
        <v>88.820096422227849</v>
      </c>
      <c r="AC252" s="33">
        <f t="shared" si="59"/>
        <v>93.553243677577555</v>
      </c>
      <c r="AD252" s="1"/>
      <c r="AE252" s="33">
        <v>115.27</v>
      </c>
      <c r="AF252" s="33">
        <f t="shared" si="60"/>
        <v>117.19499999999999</v>
      </c>
      <c r="AG252" s="33"/>
      <c r="AH252" s="33">
        <v>316.2</v>
      </c>
      <c r="AI252" s="33">
        <f t="shared" si="55"/>
        <v>198.55676900454733</v>
      </c>
      <c r="AJ252" s="33">
        <f t="shared" si="61"/>
        <v>300.65333333333336</v>
      </c>
      <c r="AK252" s="33"/>
      <c r="AL252" s="33">
        <v>85.878218563320189</v>
      </c>
      <c r="AM252" s="33">
        <f t="shared" si="62"/>
        <v>89.637356414305131</v>
      </c>
      <c r="AO252" s="33">
        <f t="shared" si="53"/>
        <v>0.63815502556398918</v>
      </c>
      <c r="AP252" s="33">
        <f t="shared" si="63"/>
        <v>0.57259181733797371</v>
      </c>
      <c r="AR252" s="1">
        <f t="shared" si="52"/>
        <v>1.0204646265201465</v>
      </c>
      <c r="AS252" s="1">
        <f t="shared" si="72"/>
        <v>1.6906302303421987</v>
      </c>
      <c r="AT252" s="1"/>
      <c r="AU252" s="1">
        <f>(AVERAGE(Imp!Q242:Q253)/AVERAGE(Imp!Q230:Q241))/(AVERAGE(T241:T252)/AVERAGE(T229:T240))</f>
        <v>0.9768454290064954</v>
      </c>
      <c r="AV252" s="1">
        <f>AVERAGE(Imp!Q242:Q253)/AVERAGE(T241:T252)</f>
        <v>2.4897078595621989</v>
      </c>
    </row>
    <row r="253" spans="1:48" x14ac:dyDescent="0.3">
      <c r="A253" s="5">
        <v>41852</v>
      </c>
      <c r="B253" s="33">
        <v>112.86</v>
      </c>
      <c r="C253" s="33">
        <f t="shared" si="56"/>
        <v>107.91916666666667</v>
      </c>
      <c r="D253" s="33"/>
      <c r="E253" s="33">
        <v>83.36</v>
      </c>
      <c r="F253" s="33">
        <f t="shared" si="57"/>
        <v>82.964166666666657</v>
      </c>
      <c r="G253" s="33"/>
      <c r="H253" s="33">
        <v>185.01</v>
      </c>
      <c r="I253" s="33">
        <f t="shared" si="58"/>
        <v>185.69166666666663</v>
      </c>
      <c r="J253" s="1"/>
      <c r="K253" s="1">
        <v>106.2</v>
      </c>
      <c r="L253" s="1">
        <f t="shared" si="64"/>
        <v>116.4367291000457</v>
      </c>
      <c r="M253" s="1">
        <f t="shared" si="68"/>
        <v>109.7396071265418</v>
      </c>
      <c r="N253" s="1"/>
      <c r="O253" s="1">
        <v>104.1</v>
      </c>
      <c r="P253" s="1">
        <f t="shared" si="65"/>
        <v>136.10808455001089</v>
      </c>
      <c r="Q253" s="1">
        <f t="shared" si="69"/>
        <v>138.35258226193071</v>
      </c>
      <c r="R253" s="1"/>
      <c r="S253" s="1">
        <v>96.3</v>
      </c>
      <c r="T253" s="1">
        <f t="shared" si="66"/>
        <v>114.72252556338729</v>
      </c>
      <c r="U253" s="1">
        <f t="shared" si="70"/>
        <v>116.39035044177507</v>
      </c>
      <c r="V253" s="1">
        <v>289.32166666666666</v>
      </c>
      <c r="W253" s="1">
        <v>107.1</v>
      </c>
      <c r="X253" s="1">
        <f t="shared" si="67"/>
        <v>113.57370095440085</v>
      </c>
      <c r="Y253" s="1">
        <f t="shared" si="71"/>
        <v>104.76316719688937</v>
      </c>
      <c r="Z253" s="1"/>
      <c r="AA253" s="33">
        <v>88.8</v>
      </c>
      <c r="AB253" s="33">
        <f t="shared" si="54"/>
        <v>90.129408779497567</v>
      </c>
      <c r="AC253" s="33">
        <f t="shared" si="59"/>
        <v>92.770024528461462</v>
      </c>
      <c r="AD253" s="1"/>
      <c r="AE253" s="33">
        <v>115.22</v>
      </c>
      <c r="AF253" s="33">
        <f t="shared" si="60"/>
        <v>117.10499999999998</v>
      </c>
      <c r="AG253" s="33"/>
      <c r="AH253" s="33">
        <v>297.17</v>
      </c>
      <c r="AI253" s="33">
        <f t="shared" si="55"/>
        <v>186.60694195155386</v>
      </c>
      <c r="AJ253" s="33">
        <f t="shared" si="61"/>
        <v>300.37333333333339</v>
      </c>
      <c r="AK253" s="33"/>
      <c r="AL253" s="33">
        <v>87.308934610037994</v>
      </c>
      <c r="AM253" s="33">
        <f t="shared" si="62"/>
        <v>89.101774925679237</v>
      </c>
      <c r="AO253" s="33">
        <f t="shared" si="53"/>
        <v>0.60480065114244386</v>
      </c>
      <c r="AP253" s="33">
        <f t="shared" si="63"/>
        <v>0.57132275095834772</v>
      </c>
      <c r="AR253" s="1">
        <f t="shared" si="52"/>
        <v>1.0167643531417236</v>
      </c>
      <c r="AS253" s="1">
        <f t="shared" si="72"/>
        <v>1.6921116407182302</v>
      </c>
      <c r="AT253" s="1"/>
      <c r="AU253" s="1">
        <f>(AVERAGE(Imp!Q243:Q254)/AVERAGE(Imp!Q231:Q242))/(AVERAGE(T242:T253)/AVERAGE(T230:T241))</f>
        <v>0.9832580878982361</v>
      </c>
      <c r="AV253" s="1">
        <f>AVERAGE(Imp!Q243:Q254)/AVERAGE(T242:T253)</f>
        <v>2.4857874004890248</v>
      </c>
    </row>
    <row r="254" spans="1:48" x14ac:dyDescent="0.3">
      <c r="A254" s="5">
        <v>41883</v>
      </c>
      <c r="B254" s="33">
        <v>110.06</v>
      </c>
      <c r="C254" s="33">
        <f t="shared" si="56"/>
        <v>107.81333333333332</v>
      </c>
      <c r="D254" s="33"/>
      <c r="E254" s="33">
        <v>78.58</v>
      </c>
      <c r="F254" s="33">
        <f t="shared" si="57"/>
        <v>82.751666666666665</v>
      </c>
      <c r="G254" s="33"/>
      <c r="H254" s="33">
        <v>200.14</v>
      </c>
      <c r="I254" s="33">
        <f t="shared" si="58"/>
        <v>187.3808333333333</v>
      </c>
      <c r="J254" s="1"/>
      <c r="K254" s="1">
        <v>105.5</v>
      </c>
      <c r="L254" s="1">
        <f t="shared" si="64"/>
        <v>115.66925536774784</v>
      </c>
      <c r="M254" s="1">
        <f t="shared" si="68"/>
        <v>109.57514846962084</v>
      </c>
      <c r="N254" s="1"/>
      <c r="O254" s="1">
        <v>107.1</v>
      </c>
      <c r="P254" s="1">
        <f t="shared" si="65"/>
        <v>140.03050773589018</v>
      </c>
      <c r="Q254" s="1">
        <f t="shared" si="69"/>
        <v>137.03421224667684</v>
      </c>
      <c r="R254" s="1"/>
      <c r="S254" s="1">
        <v>104.5</v>
      </c>
      <c r="T254" s="1">
        <f t="shared" si="66"/>
        <v>124.49121413680137</v>
      </c>
      <c r="U254" s="1">
        <f t="shared" si="70"/>
        <v>115.85426387372185</v>
      </c>
      <c r="V254" s="1">
        <v>286.89166666666665</v>
      </c>
      <c r="W254" s="1">
        <v>103.2</v>
      </c>
      <c r="X254" s="1">
        <f t="shared" si="67"/>
        <v>109.43796394485685</v>
      </c>
      <c r="Y254" s="1">
        <f t="shared" si="71"/>
        <v>104.63944856839875</v>
      </c>
      <c r="Z254" s="1"/>
      <c r="AA254" s="33">
        <v>89.62</v>
      </c>
      <c r="AB254" s="33">
        <f t="shared" si="54"/>
        <v>90.961684851560506</v>
      </c>
      <c r="AC254" s="33">
        <f t="shared" si="59"/>
        <v>92.332741267021888</v>
      </c>
      <c r="AD254" s="1"/>
      <c r="AE254" s="33">
        <v>115.04</v>
      </c>
      <c r="AF254" s="33">
        <f t="shared" si="60"/>
        <v>116.83666666666664</v>
      </c>
      <c r="AG254" s="33"/>
      <c r="AH254" s="33">
        <v>313.06</v>
      </c>
      <c r="AI254" s="33">
        <f t="shared" si="55"/>
        <v>196.58501614346486</v>
      </c>
      <c r="AJ254" s="33">
        <f t="shared" si="61"/>
        <v>301.43666666666667</v>
      </c>
      <c r="AK254" s="33"/>
      <c r="AL254" s="33">
        <v>87.997894621554323</v>
      </c>
      <c r="AM254" s="33">
        <f t="shared" si="62"/>
        <v>88.810814120392095</v>
      </c>
      <c r="AO254" s="33">
        <f t="shared" si="53"/>
        <v>0.55985955674098697</v>
      </c>
      <c r="AP254" s="33">
        <f t="shared" si="63"/>
        <v>0.56877910783461538</v>
      </c>
      <c r="AR254" s="1">
        <f t="shared" ref="AR254:AR268" si="73">(AVERAGE(H243:H254)/AVERAGE(H231:H242))/(AVERAGE(L243:L254)/AVERAGE(L231:L242))</f>
        <v>1.0240829640545881</v>
      </c>
      <c r="AS254" s="1">
        <f t="shared" si="72"/>
        <v>1.7100668897134434</v>
      </c>
      <c r="AT254" s="1"/>
      <c r="AU254" s="1">
        <f>(AVERAGE(Imp!Q244:Q255)/AVERAGE(Imp!Q232:Q243))/(AVERAGE(T243:T254)/AVERAGE(T231:T242))</f>
        <v>0.97644144410433908</v>
      </c>
      <c r="AV254" s="1">
        <f>AVERAGE(Imp!Q244:Q255)/AVERAGE(T243:T254)</f>
        <v>2.4763151313910305</v>
      </c>
    </row>
    <row r="255" spans="1:48" x14ac:dyDescent="0.3">
      <c r="A255" s="5">
        <v>41913</v>
      </c>
      <c r="B255" s="33">
        <v>105.61</v>
      </c>
      <c r="C255" s="33">
        <f t="shared" si="56"/>
        <v>106.46666666666664</v>
      </c>
      <c r="D255" s="33"/>
      <c r="E255" s="33">
        <v>78.239999999999995</v>
      </c>
      <c r="F255" s="33">
        <f t="shared" si="57"/>
        <v>80.015833333333333</v>
      </c>
      <c r="G255" s="33"/>
      <c r="H255" s="33">
        <v>190.85</v>
      </c>
      <c r="I255" s="33">
        <f t="shared" si="58"/>
        <v>184.76916666666662</v>
      </c>
      <c r="J255" s="1"/>
      <c r="K255" s="1">
        <v>109.2</v>
      </c>
      <c r="L255" s="1">
        <f t="shared" si="64"/>
        <v>119.72590223846505</v>
      </c>
      <c r="M255" s="1">
        <f t="shared" si="68"/>
        <v>109.26450433988123</v>
      </c>
      <c r="N255" s="1"/>
      <c r="O255" s="1">
        <v>111.7</v>
      </c>
      <c r="P255" s="1">
        <f t="shared" si="65"/>
        <v>146.04488995423839</v>
      </c>
      <c r="Q255" s="1">
        <f t="shared" si="69"/>
        <v>135.35628677271737</v>
      </c>
      <c r="R255" s="1"/>
      <c r="S255" s="1">
        <v>109.8</v>
      </c>
      <c r="T255" s="1">
        <f t="shared" si="66"/>
        <v>130.80512260498364</v>
      </c>
      <c r="U255" s="1">
        <f t="shared" si="70"/>
        <v>115.06998907971807</v>
      </c>
      <c r="V255" s="1">
        <v>277.60833333333329</v>
      </c>
      <c r="W255" s="1">
        <v>106.1</v>
      </c>
      <c r="X255" s="1">
        <f t="shared" si="67"/>
        <v>112.51325556733829</v>
      </c>
      <c r="Y255" s="1">
        <f t="shared" si="71"/>
        <v>104.42735949098621</v>
      </c>
      <c r="Z255" s="1"/>
      <c r="AA255" s="33">
        <v>92.91</v>
      </c>
      <c r="AB255" s="33">
        <f t="shared" si="54"/>
        <v>94.300938848008101</v>
      </c>
      <c r="AC255" s="33">
        <f t="shared" si="59"/>
        <v>92.454537765372564</v>
      </c>
      <c r="AD255" s="1"/>
      <c r="AE255" s="33">
        <v>112.58</v>
      </c>
      <c r="AF255" s="33">
        <f t="shared" si="60"/>
        <v>116.25083333333333</v>
      </c>
      <c r="AG255" s="33"/>
      <c r="AH255" s="33">
        <v>311.83</v>
      </c>
      <c r="AI255" s="33">
        <f t="shared" si="55"/>
        <v>195.81264161507906</v>
      </c>
      <c r="AJ255" s="33">
        <f t="shared" si="61"/>
        <v>301.39249999999998</v>
      </c>
      <c r="AK255" s="33"/>
      <c r="AL255" s="33">
        <v>89.394774216511379</v>
      </c>
      <c r="AM255" s="33">
        <f t="shared" si="62"/>
        <v>88.919869579517922</v>
      </c>
      <c r="AO255" s="33">
        <f t="shared" si="53"/>
        <v>0.5393420931811137</v>
      </c>
      <c r="AP255" s="33">
        <f t="shared" si="63"/>
        <v>0.56198971578058921</v>
      </c>
      <c r="AR255" s="1">
        <f t="shared" si="73"/>
        <v>0.99960850298895576</v>
      </c>
      <c r="AS255" s="1">
        <f t="shared" si="72"/>
        <v>1.6910264480028983</v>
      </c>
      <c r="AT255" s="1"/>
      <c r="AU255" s="1">
        <f>(AVERAGE(Imp!Q245:Q256)/AVERAGE(Imp!Q233:Q244))/(AVERAGE(T244:T255)/AVERAGE(T232:T243))</f>
        <v>0.93838628991527784</v>
      </c>
      <c r="AV255" s="1">
        <f>AVERAGE(Imp!Q245:Q256)/AVERAGE(T244:T255)</f>
        <v>2.4125172475771426</v>
      </c>
    </row>
    <row r="256" spans="1:48" x14ac:dyDescent="0.3">
      <c r="A256" s="5">
        <v>41944</v>
      </c>
      <c r="B256" s="33">
        <v>91.7</v>
      </c>
      <c r="C256" s="33">
        <f t="shared" si="56"/>
        <v>104.78166666666665</v>
      </c>
      <c r="D256" s="33"/>
      <c r="E256" s="33">
        <v>68.8</v>
      </c>
      <c r="F256" s="33">
        <f t="shared" si="57"/>
        <v>77.420833333333334</v>
      </c>
      <c r="G256" s="33"/>
      <c r="H256" s="33">
        <v>176.26</v>
      </c>
      <c r="I256" s="33">
        <f t="shared" si="58"/>
        <v>184.23249999999999</v>
      </c>
      <c r="J256" s="1"/>
      <c r="K256" s="1">
        <v>99.7</v>
      </c>
      <c r="L256" s="1">
        <f t="shared" si="64"/>
        <v>109.31018730013706</v>
      </c>
      <c r="M256" s="1">
        <f t="shared" si="68"/>
        <v>108.67976244860667</v>
      </c>
      <c r="N256" s="1"/>
      <c r="O256" s="1">
        <v>100.9</v>
      </c>
      <c r="P256" s="1">
        <f t="shared" si="65"/>
        <v>131.92416648507299</v>
      </c>
      <c r="Q256" s="1">
        <f t="shared" si="69"/>
        <v>134.03791675746348</v>
      </c>
      <c r="R256" s="1"/>
      <c r="S256" s="1">
        <v>96.9</v>
      </c>
      <c r="T256" s="1">
        <f t="shared" si="66"/>
        <v>115.43730765412491</v>
      </c>
      <c r="U256" s="1">
        <f t="shared" si="70"/>
        <v>113.84890300804132</v>
      </c>
      <c r="V256" s="1">
        <v>276.28500000000003</v>
      </c>
      <c r="W256" s="1">
        <v>97</v>
      </c>
      <c r="X256" s="1">
        <f t="shared" si="67"/>
        <v>102.86320254506893</v>
      </c>
      <c r="Y256" s="1">
        <f t="shared" si="71"/>
        <v>103.89713679745493</v>
      </c>
      <c r="Z256" s="1"/>
      <c r="AA256" s="33">
        <v>95.01</v>
      </c>
      <c r="AB256" s="33">
        <f t="shared" si="54"/>
        <v>96.432377569144862</v>
      </c>
      <c r="AC256" s="33">
        <f t="shared" si="59"/>
        <v>92.479912035862299</v>
      </c>
      <c r="AD256" s="1"/>
      <c r="AE256" s="33">
        <v>110.78</v>
      </c>
      <c r="AF256" s="33">
        <f t="shared" si="60"/>
        <v>115.65749999999998</v>
      </c>
      <c r="AG256" s="33"/>
      <c r="AH256" s="33">
        <v>285.79000000000002</v>
      </c>
      <c r="AI256" s="33">
        <f t="shared" si="55"/>
        <v>179.46090769705754</v>
      </c>
      <c r="AJ256" s="33">
        <f t="shared" si="61"/>
        <v>300.12333333333328</v>
      </c>
      <c r="AK256" s="33"/>
      <c r="AL256" s="33">
        <v>89.820428196381954</v>
      </c>
      <c r="AM256" s="33">
        <f t="shared" si="62"/>
        <v>88.835749373166166</v>
      </c>
      <c r="AO256" s="33">
        <f t="shared" si="53"/>
        <v>0.51097479209676111</v>
      </c>
      <c r="AP256" s="33">
        <f t="shared" si="63"/>
        <v>0.55522991149948764</v>
      </c>
      <c r="AR256" s="1">
        <f t="shared" si="73"/>
        <v>1.0085786220672275</v>
      </c>
      <c r="AS256" s="1">
        <f t="shared" si="72"/>
        <v>1.6951868116855822</v>
      </c>
      <c r="AT256" s="1"/>
      <c r="AU256" s="1">
        <f>(AVERAGE(Imp!Q246:Q257)/AVERAGE(Imp!Q234:Q245))/(AVERAGE(T245:T256)/AVERAGE(T233:T244))</f>
        <v>0.9511753759141014</v>
      </c>
      <c r="AV256" s="1">
        <f>AVERAGE(Imp!Q246:Q257)/AVERAGE(T245:T256)</f>
        <v>2.4267691009766303</v>
      </c>
    </row>
    <row r="257" spans="1:48" x14ac:dyDescent="0.3">
      <c r="A257" s="5">
        <v>41974</v>
      </c>
      <c r="B257" s="33">
        <v>106.25</v>
      </c>
      <c r="C257" s="33">
        <f t="shared" si="56"/>
        <v>104.38499999999999</v>
      </c>
      <c r="D257" s="33"/>
      <c r="E257" s="33">
        <v>80.84</v>
      </c>
      <c r="F257" s="33">
        <f t="shared" si="57"/>
        <v>75.931666666666672</v>
      </c>
      <c r="G257" s="33"/>
      <c r="H257" s="33">
        <v>173.64</v>
      </c>
      <c r="I257" s="33">
        <f t="shared" si="58"/>
        <v>184.29250000000002</v>
      </c>
      <c r="J257" s="1"/>
      <c r="K257" s="1">
        <v>87.6</v>
      </c>
      <c r="L257" s="1">
        <f t="shared" si="64"/>
        <v>96.043855641845596</v>
      </c>
      <c r="M257" s="1">
        <f t="shared" si="68"/>
        <v>108.45134764732755</v>
      </c>
      <c r="N257" s="1"/>
      <c r="O257" s="1">
        <v>75.5</v>
      </c>
      <c r="P257" s="1">
        <f t="shared" si="65"/>
        <v>98.714316844628456</v>
      </c>
      <c r="Q257" s="1">
        <f t="shared" si="69"/>
        <v>133.0028328611898</v>
      </c>
      <c r="R257" s="1"/>
      <c r="S257" s="1">
        <v>75.400000000000006</v>
      </c>
      <c r="T257" s="1">
        <f t="shared" si="66"/>
        <v>89.82428273602703</v>
      </c>
      <c r="U257" s="1">
        <f t="shared" si="70"/>
        <v>113.08448327211359</v>
      </c>
      <c r="V257" s="1">
        <v>273.54750000000001</v>
      </c>
      <c r="W257" s="1">
        <v>88.6</v>
      </c>
      <c r="X257" s="1">
        <f t="shared" si="67"/>
        <v>93.955461293743369</v>
      </c>
      <c r="Y257" s="1">
        <f t="shared" si="71"/>
        <v>103.76458112407209</v>
      </c>
      <c r="Z257" s="1"/>
      <c r="AA257" s="33">
        <v>96.7</v>
      </c>
      <c r="AB257" s="33">
        <f t="shared" si="54"/>
        <v>98.147678254250167</v>
      </c>
      <c r="AC257" s="33">
        <f t="shared" si="59"/>
        <v>92.550114184217179</v>
      </c>
      <c r="AD257" s="1"/>
      <c r="AE257" s="33">
        <v>110.19</v>
      </c>
      <c r="AF257" s="33">
        <f t="shared" si="60"/>
        <v>114.99333333333334</v>
      </c>
      <c r="AG257" s="33"/>
      <c r="AH257" s="33">
        <v>294.76</v>
      </c>
      <c r="AI257" s="33">
        <f t="shared" si="55"/>
        <v>185.09359023333451</v>
      </c>
      <c r="AJ257" s="33">
        <f t="shared" si="61"/>
        <v>299.97416666666663</v>
      </c>
      <c r="AK257" s="33"/>
      <c r="AL257" s="33">
        <v>89.596689936589726</v>
      </c>
      <c r="AM257" s="33">
        <f t="shared" si="62"/>
        <v>88.555067387383758</v>
      </c>
      <c r="AO257" s="33">
        <f t="shared" si="53"/>
        <v>0.57403392449224244</v>
      </c>
      <c r="AP257" s="33">
        <f t="shared" si="63"/>
        <v>0.55338853016736478</v>
      </c>
      <c r="AR257" s="1">
        <f t="shared" si="73"/>
        <v>1.0061289552473323</v>
      </c>
      <c r="AS257" s="1">
        <f t="shared" si="72"/>
        <v>1.6993103727885426</v>
      </c>
      <c r="AT257" s="1"/>
      <c r="AU257" s="1">
        <f>(AVERAGE(Imp!Q247:Q258)/AVERAGE(Imp!Q235:Q246))/(AVERAGE(T246:T257)/AVERAGE(T234:T245))</f>
        <v>0.96553150861723558</v>
      </c>
      <c r="AV257" s="1">
        <f>AVERAGE(Imp!Q247:Q258)/AVERAGE(T246:T257)</f>
        <v>2.418965821701343</v>
      </c>
    </row>
    <row r="258" spans="1:48" x14ac:dyDescent="0.3">
      <c r="A258" s="5">
        <v>42005</v>
      </c>
      <c r="B258" s="33">
        <v>88.05</v>
      </c>
      <c r="C258" s="33">
        <f t="shared" si="56"/>
        <v>104.58166666666666</v>
      </c>
      <c r="D258" s="33"/>
      <c r="E258" s="33">
        <v>59.17</v>
      </c>
      <c r="F258" s="33">
        <f t="shared" si="57"/>
        <v>75.125833333333333</v>
      </c>
      <c r="G258" s="33"/>
      <c r="H258" s="33">
        <v>173.32</v>
      </c>
      <c r="I258" s="33">
        <f t="shared" si="58"/>
        <v>182.44500000000002</v>
      </c>
      <c r="J258" s="1"/>
      <c r="K258" s="1">
        <v>88</v>
      </c>
      <c r="L258" s="1">
        <f t="shared" si="64"/>
        <v>96.482412060301513</v>
      </c>
      <c r="M258" s="1">
        <f t="shared" si="68"/>
        <v>108.03106441297398</v>
      </c>
      <c r="N258" s="1"/>
      <c r="O258" s="1">
        <v>84.2</v>
      </c>
      <c r="P258" s="1">
        <f t="shared" si="65"/>
        <v>110.08934408367836</v>
      </c>
      <c r="Q258" s="1">
        <f t="shared" si="69"/>
        <v>131.31401176726953</v>
      </c>
      <c r="R258" s="1"/>
      <c r="S258" s="1">
        <v>81.8</v>
      </c>
      <c r="T258" s="1">
        <f t="shared" si="66"/>
        <v>97.448625037228254</v>
      </c>
      <c r="U258" s="1">
        <f t="shared" si="70"/>
        <v>111.79390449717067</v>
      </c>
      <c r="V258" s="1">
        <v>269.95750000000004</v>
      </c>
      <c r="W258" s="1">
        <v>89.2</v>
      </c>
      <c r="X258" s="1">
        <f t="shared" si="67"/>
        <v>94.591728525980912</v>
      </c>
      <c r="Y258" s="1">
        <f t="shared" si="71"/>
        <v>103.58784022622835</v>
      </c>
      <c r="Z258" s="1"/>
      <c r="AA258" s="33">
        <v>93.36</v>
      </c>
      <c r="AB258" s="33">
        <f t="shared" si="54"/>
        <v>94.757675716823115</v>
      </c>
      <c r="AC258" s="33">
        <f t="shared" si="59"/>
        <v>92.361498773576912</v>
      </c>
      <c r="AD258" s="1"/>
      <c r="AE258" s="33">
        <v>105.97</v>
      </c>
      <c r="AF258" s="33">
        <f t="shared" si="60"/>
        <v>113.77249999999999</v>
      </c>
      <c r="AG258" s="33"/>
      <c r="AH258" s="33">
        <v>265.91000000000003</v>
      </c>
      <c r="AI258" s="33">
        <f t="shared" si="55"/>
        <v>166.97732588867549</v>
      </c>
      <c r="AJ258" s="33">
        <f t="shared" si="61"/>
        <v>297.03499999999991</v>
      </c>
      <c r="AK258" s="33"/>
      <c r="AL258" s="33">
        <v>84.733263037393826</v>
      </c>
      <c r="AM258" s="33">
        <f t="shared" si="62"/>
        <v>87.762492216347667</v>
      </c>
      <c r="AO258" s="33">
        <f t="shared" si="53"/>
        <v>0.52731710447143776</v>
      </c>
      <c r="AP258" s="33">
        <f t="shared" si="63"/>
        <v>0.55957440865864383</v>
      </c>
      <c r="AR258" s="1">
        <f t="shared" si="73"/>
        <v>0.99589473368491566</v>
      </c>
      <c r="AS258" s="1">
        <f t="shared" si="72"/>
        <v>1.6888197944857917</v>
      </c>
      <c r="AT258" s="1"/>
      <c r="AU258" s="1">
        <f>(AVERAGE(Imp!Q248:Q259)/AVERAGE(Imp!Q236:Q247))/(AVERAGE(T247:T258)/AVERAGE(T235:T246))</f>
        <v>0.96451386588325816</v>
      </c>
      <c r="AV258" s="1">
        <f>AVERAGE(Imp!Q248:Q259)/AVERAGE(T247:T258)</f>
        <v>2.4147783478376699</v>
      </c>
    </row>
    <row r="259" spans="1:48" x14ac:dyDescent="0.3">
      <c r="A259" s="5">
        <v>42036</v>
      </c>
      <c r="B259" s="33">
        <v>80.260000000000005</v>
      </c>
      <c r="C259" s="33">
        <f t="shared" si="56"/>
        <v>104.00333333333333</v>
      </c>
      <c r="D259" s="33"/>
      <c r="E259" s="33">
        <v>59.13</v>
      </c>
      <c r="F259" s="33">
        <f t="shared" si="57"/>
        <v>74.259166666666673</v>
      </c>
      <c r="G259" s="33"/>
      <c r="H259" s="33">
        <v>158.02000000000001</v>
      </c>
      <c r="I259" s="33">
        <f t="shared" si="58"/>
        <v>181.12833333333333</v>
      </c>
      <c r="J259" s="1"/>
      <c r="K259" s="1">
        <v>83.7</v>
      </c>
      <c r="L259" s="1">
        <f t="shared" si="64"/>
        <v>91.767930561900414</v>
      </c>
      <c r="M259" s="1">
        <f t="shared" si="68"/>
        <v>107.25445408862494</v>
      </c>
      <c r="N259" s="1"/>
      <c r="O259" s="1">
        <v>83.7</v>
      </c>
      <c r="P259" s="1">
        <f t="shared" si="65"/>
        <v>109.43560688603182</v>
      </c>
      <c r="Q259" s="1">
        <f t="shared" si="69"/>
        <v>128.19786445848769</v>
      </c>
      <c r="R259" s="1"/>
      <c r="S259" s="1">
        <v>77.2</v>
      </c>
      <c r="T259" s="1">
        <f t="shared" si="66"/>
        <v>91.968629008239873</v>
      </c>
      <c r="U259" s="1">
        <f t="shared" si="70"/>
        <v>109.07376154075253</v>
      </c>
      <c r="V259" s="1">
        <v>266.78416666666664</v>
      </c>
      <c r="W259" s="1">
        <v>84.3</v>
      </c>
      <c r="X259" s="1">
        <f t="shared" si="67"/>
        <v>89.395546129374338</v>
      </c>
      <c r="Y259" s="1">
        <f t="shared" si="71"/>
        <v>103.28738069989394</v>
      </c>
      <c r="Z259" s="1"/>
      <c r="AA259" s="33">
        <v>98.73</v>
      </c>
      <c r="AB259" s="33">
        <f t="shared" si="54"/>
        <v>100.20806901801571</v>
      </c>
      <c r="AC259" s="33">
        <f t="shared" si="59"/>
        <v>92.700668189122851</v>
      </c>
      <c r="AD259" s="1"/>
      <c r="AE259" s="33">
        <v>105.69</v>
      </c>
      <c r="AF259" s="33">
        <f t="shared" si="60"/>
        <v>112.86583333333334</v>
      </c>
      <c r="AG259" s="33"/>
      <c r="AH259" s="33">
        <v>242.11</v>
      </c>
      <c r="AI259" s="33">
        <f t="shared" si="55"/>
        <v>152.03219273779555</v>
      </c>
      <c r="AJ259" s="33">
        <f t="shared" si="61"/>
        <v>294.57083333333333</v>
      </c>
      <c r="AK259" s="33"/>
      <c r="AL259" s="33">
        <v>86.710766974250362</v>
      </c>
      <c r="AM259" s="33">
        <f t="shared" si="62"/>
        <v>87.384455184492353</v>
      </c>
      <c r="AO259" s="33">
        <f t="shared" si="53"/>
        <v>0.52791450649153981</v>
      </c>
      <c r="AP259" s="33">
        <f t="shared" si="63"/>
        <v>0.56097266512160526</v>
      </c>
      <c r="AR259" s="1">
        <f t="shared" si="73"/>
        <v>0.99211073145624662</v>
      </c>
      <c r="AS259" s="1">
        <f t="shared" si="72"/>
        <v>1.6887721341965529</v>
      </c>
      <c r="AT259" s="1"/>
      <c r="AU259" s="1">
        <f>(AVERAGE(Imp!Q249:Q260)/AVERAGE(Imp!Q237:Q248))/(AVERAGE(T248:T259)/AVERAGE(T236:T247))</f>
        <v>0.98578742253017582</v>
      </c>
      <c r="AV259" s="1">
        <f>AVERAGE(Imp!Q249:Q260)/AVERAGE(T248:T259)</f>
        <v>2.4459059896544395</v>
      </c>
    </row>
    <row r="260" spans="1:48" x14ac:dyDescent="0.3">
      <c r="A260" s="5">
        <v>42064</v>
      </c>
      <c r="B260" s="33">
        <v>114.56</v>
      </c>
      <c r="C260" s="33">
        <f t="shared" si="56"/>
        <v>105.55500000000001</v>
      </c>
      <c r="D260" s="33"/>
      <c r="E260" s="33">
        <v>80.55</v>
      </c>
      <c r="F260" s="33">
        <f t="shared" si="57"/>
        <v>75.255833333333314</v>
      </c>
      <c r="G260" s="33"/>
      <c r="H260" s="33">
        <v>181.58</v>
      </c>
      <c r="I260" s="33">
        <f t="shared" si="58"/>
        <v>182.41749999999999</v>
      </c>
      <c r="J260" s="1"/>
      <c r="K260" s="1">
        <v>94.2</v>
      </c>
      <c r="L260" s="1">
        <f t="shared" si="64"/>
        <v>103.28003654636821</v>
      </c>
      <c r="M260" s="1">
        <f t="shared" si="68"/>
        <v>106.97121973503884</v>
      </c>
      <c r="N260" s="1"/>
      <c r="O260" s="1">
        <v>93.7</v>
      </c>
      <c r="P260" s="1">
        <f t="shared" si="65"/>
        <v>122.51035083896274</v>
      </c>
      <c r="Q260" s="1">
        <f t="shared" si="69"/>
        <v>126.83591196339069</v>
      </c>
      <c r="R260" s="1"/>
      <c r="S260" s="1">
        <v>94</v>
      </c>
      <c r="T260" s="1">
        <f t="shared" si="66"/>
        <v>111.9825275488931</v>
      </c>
      <c r="U260" s="1">
        <f t="shared" si="70"/>
        <v>108.4483272113571</v>
      </c>
      <c r="V260" s="1">
        <v>264.45083333333332</v>
      </c>
      <c r="W260" s="1">
        <v>94.2</v>
      </c>
      <c r="X260" s="1">
        <f t="shared" si="67"/>
        <v>99.893955461293743</v>
      </c>
      <c r="Y260" s="1">
        <f t="shared" si="71"/>
        <v>103.13715093672675</v>
      </c>
      <c r="Z260" s="1"/>
      <c r="AA260" s="33">
        <v>107.04</v>
      </c>
      <c r="AB260" s="33">
        <f t="shared" si="54"/>
        <v>108.64247652879978</v>
      </c>
      <c r="AC260" s="33">
        <f t="shared" si="59"/>
        <v>93.998139220164077</v>
      </c>
      <c r="AD260" s="1"/>
      <c r="AE260" s="33">
        <v>108</v>
      </c>
      <c r="AF260" s="33">
        <f t="shared" si="60"/>
        <v>112.23750000000001</v>
      </c>
      <c r="AG260" s="33"/>
      <c r="AH260" s="33">
        <v>281.87</v>
      </c>
      <c r="AI260" s="33">
        <f t="shared" si="55"/>
        <v>176.99935635455964</v>
      </c>
      <c r="AJ260" s="33">
        <f t="shared" si="61"/>
        <v>292.92250000000001</v>
      </c>
      <c r="AK260" s="33"/>
      <c r="AL260" s="33">
        <v>93.540527222978554</v>
      </c>
      <c r="AM260" s="33">
        <f t="shared" si="62"/>
        <v>87.784864638059688</v>
      </c>
      <c r="AO260" s="33">
        <f t="shared" si="53"/>
        <v>0.64723399202942267</v>
      </c>
      <c r="AP260" s="33">
        <f t="shared" si="63"/>
        <v>0.57270107088868494</v>
      </c>
      <c r="AR260" s="1">
        <f t="shared" si="73"/>
        <v>1.0070935203235434</v>
      </c>
      <c r="AS260" s="1">
        <f t="shared" si="72"/>
        <v>1.7052951293987015</v>
      </c>
      <c r="AT260" s="1"/>
      <c r="AU260" s="1">
        <f>(AVERAGE(Imp!Q250:Q261)/AVERAGE(Imp!Q238:Q249))/(AVERAGE(T249:T260)/AVERAGE(T237:T248))</f>
        <v>0.9832512409304679</v>
      </c>
      <c r="AV260" s="1">
        <f>AVERAGE(Imp!Q250:Q261)/AVERAGE(T249:T260)</f>
        <v>2.438496195685341</v>
      </c>
    </row>
    <row r="261" spans="1:48" x14ac:dyDescent="0.3">
      <c r="A261" s="5">
        <v>42095</v>
      </c>
      <c r="B261" s="33">
        <v>105.99</v>
      </c>
      <c r="C261" s="33">
        <f t="shared" si="56"/>
        <v>105.38166666666667</v>
      </c>
      <c r="D261" s="33"/>
      <c r="E261" s="33">
        <v>68.78</v>
      </c>
      <c r="F261" s="33">
        <f t="shared" si="57"/>
        <v>74.798333333333332</v>
      </c>
      <c r="G261" s="33"/>
      <c r="H261" s="33">
        <v>156.07</v>
      </c>
      <c r="I261" s="33">
        <f t="shared" si="58"/>
        <v>180.23583333333329</v>
      </c>
      <c r="J261" s="1"/>
      <c r="K261" s="1">
        <v>88.7</v>
      </c>
      <c r="L261" s="1">
        <f t="shared" si="64"/>
        <v>97.249885792599372</v>
      </c>
      <c r="M261" s="1">
        <f t="shared" si="68"/>
        <v>106.31338510735496</v>
      </c>
      <c r="N261" s="1"/>
      <c r="O261" s="1">
        <v>80</v>
      </c>
      <c r="P261" s="1">
        <f t="shared" si="65"/>
        <v>104.59795162344737</v>
      </c>
      <c r="Q261" s="1">
        <f t="shared" si="69"/>
        <v>124.2754412726084</v>
      </c>
      <c r="R261" s="1"/>
      <c r="S261" s="1">
        <v>82.2</v>
      </c>
      <c r="T261" s="1">
        <f t="shared" si="66"/>
        <v>97.925146431053335</v>
      </c>
      <c r="U261" s="1">
        <f t="shared" si="70"/>
        <v>106.8102849200834</v>
      </c>
      <c r="V261" s="1">
        <v>258.93833333333333</v>
      </c>
      <c r="W261" s="1">
        <v>91.1</v>
      </c>
      <c r="X261" s="1">
        <f t="shared" si="67"/>
        <v>96.606574761399784</v>
      </c>
      <c r="Y261" s="1">
        <f t="shared" si="71"/>
        <v>102.85436550017674</v>
      </c>
      <c r="Z261" s="1"/>
      <c r="AA261" s="33">
        <v>103.72</v>
      </c>
      <c r="AB261" s="33">
        <f t="shared" si="54"/>
        <v>105.2727734077645</v>
      </c>
      <c r="AC261" s="33">
        <f t="shared" si="59"/>
        <v>95.357354309396939</v>
      </c>
      <c r="AD261" s="1"/>
      <c r="AE261" s="33">
        <v>100.88</v>
      </c>
      <c r="AF261" s="33">
        <f t="shared" si="60"/>
        <v>111.08250000000002</v>
      </c>
      <c r="AG261" s="33"/>
      <c r="AH261" s="33">
        <v>275.06</v>
      </c>
      <c r="AI261" s="33">
        <f t="shared" si="55"/>
        <v>172.72303884374065</v>
      </c>
      <c r="AJ261" s="33">
        <f t="shared" si="61"/>
        <v>290.44416666666666</v>
      </c>
      <c r="AK261" s="33"/>
      <c r="AL261" s="33">
        <v>85.498739888806028</v>
      </c>
      <c r="AM261" s="33">
        <f t="shared" si="62"/>
        <v>87.864461988731037</v>
      </c>
      <c r="AO261" s="33">
        <f t="shared" si="53"/>
        <v>0.61364135734021674</v>
      </c>
      <c r="AP261" s="33">
        <f t="shared" si="63"/>
        <v>0.57678498145863</v>
      </c>
      <c r="AR261" s="1">
        <f t="shared" si="73"/>
        <v>1.0043730650544018</v>
      </c>
      <c r="AS261" s="1">
        <f t="shared" si="72"/>
        <v>1.6953258816030705</v>
      </c>
      <c r="AT261" s="1"/>
      <c r="AU261" s="1">
        <f>(AVERAGE(Imp!Q251:Q262)/AVERAGE(Imp!Q239:Q250))/(AVERAGE(T250:T261)/AVERAGE(T238:T249))</f>
        <v>0.98192177614582776</v>
      </c>
      <c r="AV261" s="1">
        <f>AVERAGE(Imp!Q251:Q262)/AVERAGE(T250:T261)</f>
        <v>2.4242827694643241</v>
      </c>
    </row>
    <row r="262" spans="1:48" x14ac:dyDescent="0.3">
      <c r="A262" s="5">
        <v>42125</v>
      </c>
      <c r="B262" s="33">
        <v>117.85</v>
      </c>
      <c r="C262" s="33">
        <f t="shared" si="56"/>
        <v>105.83499999999999</v>
      </c>
      <c r="D262" s="33"/>
      <c r="E262" s="33">
        <v>72.84</v>
      </c>
      <c r="F262" s="33">
        <f t="shared" si="57"/>
        <v>74.606666666666669</v>
      </c>
      <c r="G262" s="33"/>
      <c r="H262" s="33">
        <v>150.04</v>
      </c>
      <c r="I262" s="33">
        <f t="shared" si="58"/>
        <v>176.78999999999996</v>
      </c>
      <c r="J262" s="1"/>
      <c r="K262" s="1">
        <v>92.9</v>
      </c>
      <c r="L262" s="1">
        <f t="shared" si="64"/>
        <v>101.85472818638648</v>
      </c>
      <c r="M262" s="1">
        <f t="shared" si="68"/>
        <v>105.5185015989036</v>
      </c>
      <c r="N262" s="1"/>
      <c r="O262" s="1">
        <v>77.7</v>
      </c>
      <c r="P262" s="1">
        <f t="shared" si="65"/>
        <v>101.59076051427326</v>
      </c>
      <c r="Q262" s="1">
        <f t="shared" si="69"/>
        <v>121.32272826323818</v>
      </c>
      <c r="R262" s="1"/>
      <c r="S262" s="1">
        <v>80.599999999999994</v>
      </c>
      <c r="T262" s="1">
        <f t="shared" si="66"/>
        <v>96.019060855753011</v>
      </c>
      <c r="U262" s="1">
        <f t="shared" si="70"/>
        <v>105.25166286111387</v>
      </c>
      <c r="V262" s="1">
        <v>250.92333333333332</v>
      </c>
      <c r="W262" s="1">
        <v>96.1</v>
      </c>
      <c r="X262" s="1">
        <f t="shared" si="67"/>
        <v>101.90880169671263</v>
      </c>
      <c r="Y262" s="1">
        <f t="shared" si="71"/>
        <v>102.4390243902439</v>
      </c>
      <c r="Z262" s="1"/>
      <c r="AA262" s="33">
        <v>104.2</v>
      </c>
      <c r="AB262" s="33">
        <f t="shared" si="54"/>
        <v>105.75995940116719</v>
      </c>
      <c r="AC262" s="33">
        <f t="shared" si="59"/>
        <v>96.818066480588655</v>
      </c>
      <c r="AD262" s="1"/>
      <c r="AE262" s="33">
        <v>101.01</v>
      </c>
      <c r="AF262" s="33">
        <f t="shared" si="60"/>
        <v>109.76</v>
      </c>
      <c r="AG262" s="33"/>
      <c r="AH262" s="33">
        <v>263.18</v>
      </c>
      <c r="AI262" s="33">
        <f t="shared" si="55"/>
        <v>165.2630312037216</v>
      </c>
      <c r="AJ262" s="33">
        <f t="shared" si="61"/>
        <v>287.13749999999993</v>
      </c>
      <c r="AK262" s="33"/>
      <c r="AL262" s="33">
        <v>85.422009590875646</v>
      </c>
      <c r="AM262" s="33">
        <f t="shared" si="62"/>
        <v>87.799026810069151</v>
      </c>
      <c r="AO262" s="33">
        <f t="shared" ref="AO262:AO267" si="74">B262/AI262</f>
        <v>0.71310564220938788</v>
      </c>
      <c r="AP262" s="33">
        <f t="shared" si="63"/>
        <v>0.58695447301400638</v>
      </c>
      <c r="AR262" s="1">
        <f t="shared" si="73"/>
        <v>0.99164071474091087</v>
      </c>
      <c r="AS262" s="1">
        <f t="shared" si="72"/>
        <v>1.6754407740929949</v>
      </c>
      <c r="AT262" s="1"/>
      <c r="AU262" s="1">
        <f>(AVERAGE(Imp!Q252:Q263)/AVERAGE(Imp!Q240:Q251))/(AVERAGE(T251:T262)/AVERAGE(T239:T250))</f>
        <v>0.96504999454039686</v>
      </c>
      <c r="AV262" s="1">
        <f>AVERAGE(Imp!Q252:Q263)/AVERAGE(T251:T262)</f>
        <v>2.3840320096837071</v>
      </c>
    </row>
    <row r="263" spans="1:48" x14ac:dyDescent="0.3">
      <c r="A263" s="5">
        <v>42156</v>
      </c>
      <c r="B263" s="33">
        <v>137.72999999999999</v>
      </c>
      <c r="C263" s="33">
        <f t="shared" si="56"/>
        <v>108.13583333333332</v>
      </c>
      <c r="D263" s="33"/>
      <c r="E263" s="33">
        <v>92.93</v>
      </c>
      <c r="F263" s="33">
        <f t="shared" si="57"/>
        <v>76.101666666666674</v>
      </c>
      <c r="G263" s="33"/>
      <c r="H263" s="33">
        <v>164.28</v>
      </c>
      <c r="I263" s="33">
        <f t="shared" si="58"/>
        <v>176.20666666666668</v>
      </c>
      <c r="J263" s="1"/>
      <c r="K263" s="1">
        <v>92.3</v>
      </c>
      <c r="L263" s="1">
        <f t="shared" si="64"/>
        <v>101.19689355870261</v>
      </c>
      <c r="M263" s="1">
        <f t="shared" si="68"/>
        <v>105.2900867976245</v>
      </c>
      <c r="N263" s="1"/>
      <c r="O263" s="1">
        <v>74.2</v>
      </c>
      <c r="P263" s="1">
        <f t="shared" si="65"/>
        <v>97.014600130747439</v>
      </c>
      <c r="Q263" s="1">
        <f t="shared" si="69"/>
        <v>119.71017650904334</v>
      </c>
      <c r="R263" s="1"/>
      <c r="S263" s="1">
        <v>69</v>
      </c>
      <c r="T263" s="1">
        <f t="shared" si="66"/>
        <v>82.199940434825791</v>
      </c>
      <c r="U263" s="1">
        <f t="shared" si="70"/>
        <v>105.18217015784772</v>
      </c>
      <c r="V263" s="1">
        <v>246.69999999999996</v>
      </c>
      <c r="W263" s="1">
        <v>96.9</v>
      </c>
      <c r="X263" s="1">
        <f t="shared" si="67"/>
        <v>102.75715800636267</v>
      </c>
      <c r="Y263" s="1">
        <f t="shared" si="71"/>
        <v>102.34181689642985</v>
      </c>
      <c r="Z263" s="1"/>
      <c r="AA263" s="33">
        <v>105.13</v>
      </c>
      <c r="AB263" s="33">
        <f t="shared" ref="AB263:AB268" si="75">100*AA263/AVERAGE($AA$150:$AA$161)</f>
        <v>106.70388226338491</v>
      </c>
      <c r="AC263" s="33">
        <f t="shared" si="59"/>
        <v>98.344751755053679</v>
      </c>
      <c r="AD263" s="1"/>
      <c r="AE263" s="33">
        <v>102.77</v>
      </c>
      <c r="AF263" s="33">
        <f t="shared" si="60"/>
        <v>108.61666666666666</v>
      </c>
      <c r="AG263" s="33"/>
      <c r="AH263" s="33">
        <v>284.51</v>
      </c>
      <c r="AI263" s="33">
        <f>100*AH263/AVERAGE($AH$150:$AH$161)</f>
        <v>178.65713583011944</v>
      </c>
      <c r="AJ263" s="33">
        <f t="shared" si="61"/>
        <v>285.95416666666665</v>
      </c>
      <c r="AK263" s="33"/>
      <c r="AL263" s="33">
        <v>86.618836108261945</v>
      </c>
      <c r="AM263" s="33">
        <f t="shared" si="62"/>
        <v>87.710090247246839</v>
      </c>
      <c r="AO263" s="33">
        <f t="shared" si="74"/>
        <v>0.7709179897015922</v>
      </c>
      <c r="AP263" s="33">
        <f t="shared" si="63"/>
        <v>0.60227471962176116</v>
      </c>
      <c r="AR263" s="1">
        <f t="shared" si="73"/>
        <v>0.98760086952034265</v>
      </c>
      <c r="AS263" s="1">
        <f t="shared" si="72"/>
        <v>1.6735352018974892</v>
      </c>
      <c r="AT263" s="1"/>
      <c r="AU263" s="1">
        <f>(AVERAGE(Imp!Q253:Q264)/AVERAGE(Imp!Q241:Q252))/(AVERAGE(T252:T263)/AVERAGE(T240:T251))</f>
        <v>0.93675510682788621</v>
      </c>
      <c r="AV263" s="1">
        <f>AVERAGE(Imp!Q253:Q264)/AVERAGE(T252:T263)</f>
        <v>2.3454545540349216</v>
      </c>
    </row>
    <row r="264" spans="1:48" x14ac:dyDescent="0.3">
      <c r="A264" s="5">
        <v>42186</v>
      </c>
      <c r="B264" s="33">
        <v>129.72999999999999</v>
      </c>
      <c r="C264" s="33">
        <f t="shared" si="56"/>
        <v>108.38749999999999</v>
      </c>
      <c r="D264" s="33"/>
      <c r="E264" s="33">
        <v>84.68</v>
      </c>
      <c r="F264" s="33">
        <f t="shared" si="57"/>
        <v>75.658333333333346</v>
      </c>
      <c r="G264" s="33"/>
      <c r="H264" s="33">
        <v>176.96</v>
      </c>
      <c r="I264" s="33">
        <f t="shared" si="58"/>
        <v>173.84749999999997</v>
      </c>
      <c r="J264" s="1"/>
      <c r="K264" s="1">
        <v>95.2</v>
      </c>
      <c r="L264" s="1">
        <f t="shared" si="64"/>
        <v>104.37642759250799</v>
      </c>
      <c r="M264" s="1">
        <f t="shared" si="68"/>
        <v>104.44952032891733</v>
      </c>
      <c r="N264" s="1"/>
      <c r="O264" s="1">
        <v>76.7</v>
      </c>
      <c r="P264" s="1">
        <f t="shared" si="65"/>
        <v>100.28328611898017</v>
      </c>
      <c r="Q264" s="1">
        <f t="shared" si="69"/>
        <v>116.52865548049681</v>
      </c>
      <c r="R264" s="1"/>
      <c r="S264" s="1">
        <v>79.2</v>
      </c>
      <c r="T264" s="1">
        <f t="shared" si="66"/>
        <v>94.351235977365249</v>
      </c>
      <c r="U264" s="1">
        <f t="shared" si="70"/>
        <v>103.93130149905689</v>
      </c>
      <c r="V264" s="1">
        <v>241.90666666666664</v>
      </c>
      <c r="W264" s="1">
        <v>98.6</v>
      </c>
      <c r="X264" s="1">
        <f t="shared" si="67"/>
        <v>104.55991516436904</v>
      </c>
      <c r="Y264" s="1">
        <f t="shared" si="71"/>
        <v>101.8381053375751</v>
      </c>
      <c r="Z264" s="1"/>
      <c r="AA264" s="33">
        <v>108.44</v>
      </c>
      <c r="AB264" s="33">
        <f t="shared" si="75"/>
        <v>110.06343567622429</v>
      </c>
      <c r="AC264" s="33">
        <f t="shared" si="59"/>
        <v>100.11503002622005</v>
      </c>
      <c r="AD264" s="1"/>
      <c r="AE264" s="33">
        <v>103.78</v>
      </c>
      <c r="AF264" s="33">
        <f t="shared" si="60"/>
        <v>107.65916666666668</v>
      </c>
      <c r="AG264" s="33"/>
      <c r="AH264" s="33">
        <v>288.16000000000003</v>
      </c>
      <c r="AI264" s="33">
        <f>100*AH264/AVERAGE($AH$150:$AH$161)</f>
        <v>180.94914154443507</v>
      </c>
      <c r="AJ264" s="33">
        <f t="shared" si="61"/>
        <v>283.61750000000001</v>
      </c>
      <c r="AK264" s="33"/>
      <c r="AL264" s="33">
        <v>89.461780470004584</v>
      </c>
      <c r="AM264" s="33">
        <f t="shared" si="62"/>
        <v>88.008720406137172</v>
      </c>
      <c r="AO264" s="33">
        <f t="shared" si="74"/>
        <v>0.71694178205395154</v>
      </c>
      <c r="AP264" s="33">
        <f t="shared" si="63"/>
        <v>0.60884028266259138</v>
      </c>
      <c r="AR264" s="1">
        <f t="shared" si="73"/>
        <v>0.98449467054077133</v>
      </c>
      <c r="AS264" s="1">
        <f t="shared" si="72"/>
        <v>1.6644164516270112</v>
      </c>
      <c r="AT264" s="1"/>
      <c r="AU264" s="1">
        <f>(AVERAGE(Imp!Q254:Q265)/AVERAGE(Imp!Q242:Q253))/(AVERAGE(T253:T264)/AVERAGE(T241:T252))</f>
        <v>0.93487399858391729</v>
      </c>
      <c r="AV264" s="1">
        <f>AVERAGE(Imp!Q254:Q265)/AVERAGE(T253:T264)</f>
        <v>2.3275631419747187</v>
      </c>
    </row>
    <row r="265" spans="1:48" x14ac:dyDescent="0.3">
      <c r="A265" s="5">
        <v>42217</v>
      </c>
      <c r="B265" s="33">
        <v>112</v>
      </c>
      <c r="C265" s="33">
        <f t="shared" si="56"/>
        <v>108.31583333333333</v>
      </c>
      <c r="D265" s="33"/>
      <c r="E265" s="33">
        <v>73</v>
      </c>
      <c r="F265" s="33">
        <f t="shared" si="57"/>
        <v>74.795000000000016</v>
      </c>
      <c r="G265" s="33"/>
      <c r="H265" s="33">
        <v>139.69</v>
      </c>
      <c r="I265" s="33">
        <f t="shared" si="58"/>
        <v>170.07083333333333</v>
      </c>
      <c r="J265" s="1"/>
      <c r="K265" s="1">
        <v>97.2</v>
      </c>
      <c r="L265" s="1">
        <f t="shared" si="64"/>
        <v>106.56920968478758</v>
      </c>
      <c r="M265" s="1">
        <f t="shared" si="68"/>
        <v>103.62722704431248</v>
      </c>
      <c r="N265" s="1"/>
      <c r="O265" s="1">
        <v>70</v>
      </c>
      <c r="P265" s="1">
        <f t="shared" si="65"/>
        <v>91.523207670516456</v>
      </c>
      <c r="Q265" s="1">
        <f t="shared" si="69"/>
        <v>112.81324907387231</v>
      </c>
      <c r="R265" s="1"/>
      <c r="S265" s="1">
        <v>82.5</v>
      </c>
      <c r="T265" s="1">
        <f t="shared" si="66"/>
        <v>98.282537476422135</v>
      </c>
      <c r="U265" s="1">
        <f t="shared" si="70"/>
        <v>102.56130249180978</v>
      </c>
      <c r="V265" s="1">
        <v>237.43999999999997</v>
      </c>
      <c r="W265" s="1">
        <v>101.8</v>
      </c>
      <c r="X265" s="1">
        <f t="shared" si="67"/>
        <v>107.95334040296925</v>
      </c>
      <c r="Y265" s="1">
        <f t="shared" si="71"/>
        <v>101.36974195828917</v>
      </c>
      <c r="Z265" s="1"/>
      <c r="AA265" s="33">
        <v>117.6</v>
      </c>
      <c r="AB265" s="33">
        <f t="shared" si="75"/>
        <v>119.36056838365894</v>
      </c>
      <c r="AC265" s="33">
        <f t="shared" si="59"/>
        <v>102.5509599932335</v>
      </c>
      <c r="AD265" s="1"/>
      <c r="AE265" s="33">
        <v>100.06</v>
      </c>
      <c r="AF265" s="33">
        <f t="shared" si="60"/>
        <v>106.39583333333333</v>
      </c>
      <c r="AG265" s="33"/>
      <c r="AH265" s="33">
        <v>270.7</v>
      </c>
      <c r="AI265" s="33">
        <f>100*AH265/AVERAGE($AH$150:$AH$161)</f>
        <v>169.98519092198282</v>
      </c>
      <c r="AJ265" s="33">
        <f t="shared" si="61"/>
        <v>281.41166666666663</v>
      </c>
      <c r="AK265" s="33"/>
      <c r="AL265" s="33">
        <v>93.621875297147326</v>
      </c>
      <c r="AM265" s="33">
        <f t="shared" si="62"/>
        <v>88.534798796729646</v>
      </c>
      <c r="AO265" s="33">
        <f t="shared" si="74"/>
        <v>0.65888092599433579</v>
      </c>
      <c r="AP265" s="33">
        <f t="shared" si="63"/>
        <v>0.61334697223358237</v>
      </c>
      <c r="AR265" s="1">
        <f t="shared" si="73"/>
        <v>0.96989997807416217</v>
      </c>
      <c r="AS265" s="1">
        <f t="shared" si="72"/>
        <v>1.6411790432316462</v>
      </c>
      <c r="AT265" s="1"/>
      <c r="AU265" s="1">
        <f>(AVERAGE(Imp!Q255:Q266)/AVERAGE(Imp!Q243:Q254))/(AVERAGE(T254:T265)/AVERAGE(T242:T253))</f>
        <v>0.93133596360406068</v>
      </c>
      <c r="AV265" s="1">
        <f>AVERAGE(Imp!Q255:Q266)/AVERAGE(T254:T265)</f>
        <v>2.3151032039492785</v>
      </c>
    </row>
    <row r="266" spans="1:48" x14ac:dyDescent="0.3">
      <c r="A266" s="5">
        <v>42248</v>
      </c>
      <c r="B266" s="33">
        <v>119.01</v>
      </c>
      <c r="C266" s="33">
        <f t="shared" si="56"/>
        <v>109.06166666666667</v>
      </c>
      <c r="D266" s="33"/>
      <c r="E266" s="33">
        <v>83.8</v>
      </c>
      <c r="F266" s="33">
        <f t="shared" si="57"/>
        <v>75.23</v>
      </c>
      <c r="G266" s="33"/>
      <c r="H266" s="33">
        <v>147.24</v>
      </c>
      <c r="I266" s="33">
        <f t="shared" si="58"/>
        <v>165.66249999999999</v>
      </c>
      <c r="K266">
        <v>94</v>
      </c>
      <c r="L266" s="1">
        <f t="shared" si="64"/>
        <v>103.06075833714026</v>
      </c>
      <c r="M266" s="1">
        <f t="shared" si="68"/>
        <v>102.57651895842851</v>
      </c>
      <c r="O266">
        <v>73.7</v>
      </c>
      <c r="P266" s="1">
        <f t="shared" si="65"/>
        <v>96.36086293310089</v>
      </c>
      <c r="Q266" s="1">
        <f t="shared" si="69"/>
        <v>109.17411200697319</v>
      </c>
      <c r="R266" s="1"/>
      <c r="S266" s="1">
        <v>75.599999999999994</v>
      </c>
      <c r="T266" s="1">
        <f t="shared" si="66"/>
        <v>90.062543432939549</v>
      </c>
      <c r="U266" s="1">
        <f t="shared" si="70"/>
        <v>99.692246599821317</v>
      </c>
      <c r="V266">
        <v>230.03750000000002</v>
      </c>
      <c r="W266">
        <v>95.7</v>
      </c>
      <c r="X266" s="1">
        <f t="shared" si="67"/>
        <v>101.4846235418876</v>
      </c>
      <c r="Y266" s="1">
        <f t="shared" si="71"/>
        <v>100.70696359137504</v>
      </c>
      <c r="AA266" s="33">
        <v>129.41999999999999</v>
      </c>
      <c r="AB266" s="33">
        <f t="shared" si="75"/>
        <v>131.35752347120015</v>
      </c>
      <c r="AC266" s="33">
        <f t="shared" si="59"/>
        <v>105.91727987820349</v>
      </c>
      <c r="AE266" s="33">
        <v>100.29</v>
      </c>
      <c r="AF266" s="33">
        <f t="shared" si="60"/>
        <v>105.16666666666667</v>
      </c>
      <c r="AG266" s="33"/>
      <c r="AH266" s="33">
        <v>279.38</v>
      </c>
      <c r="AI266" s="33">
        <f>100*AH266/AVERAGE($AH$150:$AH$161)</f>
        <v>175.43576889465666</v>
      </c>
      <c r="AJ266" s="33">
        <f t="shared" si="61"/>
        <v>278.60499999999996</v>
      </c>
      <c r="AK266" s="33"/>
      <c r="AL266" s="33">
        <v>99.933149054993549</v>
      </c>
      <c r="AM266" s="33">
        <f t="shared" si="62"/>
        <v>89.529403332849583</v>
      </c>
      <c r="AO266" s="33">
        <f t="shared" si="74"/>
        <v>0.67836793345980406</v>
      </c>
      <c r="AP266" s="33">
        <f t="shared" si="63"/>
        <v>0.62322267029348388</v>
      </c>
      <c r="AR266" s="1">
        <f t="shared" si="73"/>
        <v>0.944415608177398</v>
      </c>
      <c r="AS266" s="1">
        <f t="shared" si="72"/>
        <v>1.6150138616727532</v>
      </c>
      <c r="AT266" s="1"/>
      <c r="AU266" s="1">
        <f>(AVERAGE(Imp!Q256:Q267)/AVERAGE(Imp!Q244:Q255))/(AVERAGE(T255:T266)/AVERAGE(T243:T254))</f>
        <v>0.93181853457758212</v>
      </c>
      <c r="AV266" s="1">
        <f>AVERAGE(Imp!Q256:Q267)/AVERAGE(T255:T266)</f>
        <v>2.3074763368850828</v>
      </c>
    </row>
    <row r="267" spans="1:48" x14ac:dyDescent="0.3">
      <c r="A267" s="5">
        <v>42278</v>
      </c>
      <c r="B267" s="33">
        <v>120.3</v>
      </c>
      <c r="C267" s="33">
        <f t="shared" si="56"/>
        <v>110.28583333333331</v>
      </c>
      <c r="D267" s="33"/>
      <c r="E267" s="33">
        <v>81.61</v>
      </c>
      <c r="F267" s="33">
        <f t="shared" si="57"/>
        <v>75.510833333333338</v>
      </c>
      <c r="G267" s="33"/>
      <c r="H267" s="33">
        <v>156.44999999999999</v>
      </c>
      <c r="I267" s="33">
        <f t="shared" si="58"/>
        <v>162.79583333333335</v>
      </c>
      <c r="K267">
        <v>97.1</v>
      </c>
      <c r="L267" s="1">
        <f t="shared" si="64"/>
        <v>106.4595705801736</v>
      </c>
      <c r="M267" s="1">
        <f t="shared" si="68"/>
        <v>101.47099132023756</v>
      </c>
      <c r="O267">
        <v>75.099999999999994</v>
      </c>
      <c r="P267" s="1">
        <f t="shared" si="65"/>
        <v>98.191327086511208</v>
      </c>
      <c r="Q267" s="1">
        <f t="shared" si="69"/>
        <v>105.18631510132924</v>
      </c>
      <c r="R267" s="1"/>
      <c r="S267" s="1">
        <v>78.5</v>
      </c>
      <c r="T267" s="1">
        <f t="shared" si="66"/>
        <v>93.517323538171368</v>
      </c>
      <c r="U267" s="1">
        <f t="shared" si="70"/>
        <v>96.584930010920303</v>
      </c>
      <c r="V267">
        <v>221.35083333333333</v>
      </c>
      <c r="W267">
        <v>98.5</v>
      </c>
      <c r="X267" s="1">
        <f t="shared" si="67"/>
        <v>104.45387062566279</v>
      </c>
      <c r="Y267" s="1">
        <f t="shared" si="71"/>
        <v>100.03534817956877</v>
      </c>
      <c r="AA267" s="33">
        <v>127.33</v>
      </c>
      <c r="AB267" s="33">
        <f t="shared" si="75"/>
        <v>129.2362344582593</v>
      </c>
      <c r="AC267" s="33">
        <f t="shared" si="59"/>
        <v>108.82855451239108</v>
      </c>
      <c r="AE267" s="33">
        <v>98.45</v>
      </c>
      <c r="AF267" s="33">
        <f t="shared" si="60"/>
        <v>103.98916666666666</v>
      </c>
      <c r="AG267" s="33"/>
      <c r="AH267" s="33">
        <v>273.99</v>
      </c>
      <c r="AI267" s="33">
        <f>100*AH267/AVERAGE($AH$150:$AH$161)</f>
        <v>172.0511357987221</v>
      </c>
      <c r="AJ267" s="33">
        <f t="shared" si="61"/>
        <v>275.45166666666665</v>
      </c>
      <c r="AK267" s="33"/>
      <c r="AL267" s="33">
        <v>95.939530400819365</v>
      </c>
      <c r="AM267" s="33">
        <f t="shared" si="62"/>
        <v>90.074799681541904</v>
      </c>
      <c r="AO267" s="33">
        <f t="shared" si="74"/>
        <v>0.69921072849374077</v>
      </c>
      <c r="AP267" s="33">
        <f t="shared" si="63"/>
        <v>0.63654505656953619</v>
      </c>
      <c r="AR267" s="1">
        <f t="shared" si="73"/>
        <v>0.94874823690123289</v>
      </c>
      <c r="AS267" s="1">
        <f t="shared" si="72"/>
        <v>1.6043583610961043</v>
      </c>
      <c r="AT267" s="1"/>
      <c r="AU267" s="1">
        <f>(AVERAGE(Imp!Q257:Q268)/AVERAGE(Imp!Q245:Q256))/(AVERAGE(T256:T267)/AVERAGE(T244:T255))</f>
        <v>0.9499513516072432</v>
      </c>
      <c r="AV267" s="1">
        <f>AVERAGE(Imp!Q257:Q268)/AVERAGE(T256:T267)</f>
        <v>2.291774020111693</v>
      </c>
    </row>
    <row r="268" spans="1:48" x14ac:dyDescent="0.3">
      <c r="A268" s="5">
        <v>42309</v>
      </c>
      <c r="B268" s="33">
        <v>103.3</v>
      </c>
      <c r="C268" s="33">
        <f t="shared" si="56"/>
        <v>111.2525</v>
      </c>
      <c r="D268" s="33"/>
      <c r="E268" s="33">
        <v>75.400000000000006</v>
      </c>
      <c r="F268" s="33">
        <f t="shared" si="57"/>
        <v>76.060833333333335</v>
      </c>
      <c r="G268" s="33"/>
      <c r="H268" s="33">
        <v>145.27000000000001</v>
      </c>
      <c r="I268" s="33">
        <f t="shared" si="58"/>
        <v>160.21333333333334</v>
      </c>
      <c r="K268">
        <v>87.3</v>
      </c>
      <c r="L268" s="1">
        <f t="shared" si="64"/>
        <v>95.714938328003655</v>
      </c>
      <c r="M268" s="1">
        <f t="shared" si="68"/>
        <v>100.3380539058931</v>
      </c>
      <c r="O268">
        <v>69.400000000000006</v>
      </c>
      <c r="P268" s="1">
        <f t="shared" si="65"/>
        <v>90.738723033340605</v>
      </c>
      <c r="Q268" s="1">
        <f t="shared" si="69"/>
        <v>101.75419481368489</v>
      </c>
      <c r="R268" s="1"/>
      <c r="S268" s="1">
        <v>68.8</v>
      </c>
      <c r="T268" s="1">
        <f t="shared" si="66"/>
        <v>81.961679737913258</v>
      </c>
      <c r="U268" s="1">
        <f t="shared" si="70"/>
        <v>93.795294351236009</v>
      </c>
      <c r="V268">
        <v>210.23</v>
      </c>
      <c r="W268">
        <v>86.4</v>
      </c>
      <c r="X268" s="1">
        <f t="shared" si="67"/>
        <v>91.622481442205725</v>
      </c>
      <c r="Y268" s="1">
        <f t="shared" si="71"/>
        <v>99.098621420996821</v>
      </c>
      <c r="AA268" s="33">
        <v>121.08</v>
      </c>
      <c r="AB268" s="33">
        <f t="shared" si="75"/>
        <v>122.89266683582845</v>
      </c>
      <c r="AC268" s="33">
        <f t="shared" si="59"/>
        <v>111.03357861794804</v>
      </c>
      <c r="AE268" s="33">
        <v>102.06</v>
      </c>
      <c r="AF268" s="33">
        <f t="shared" si="60"/>
        <v>103.26249999999999</v>
      </c>
      <c r="AG268" s="33"/>
      <c r="AI268" s="33"/>
      <c r="AJ268" s="33"/>
      <c r="AK268" s="33"/>
      <c r="AL268" s="33">
        <v>92.643038667969776</v>
      </c>
      <c r="AM268" s="33">
        <f t="shared" si="62"/>
        <v>90.310017220840891</v>
      </c>
      <c r="AO268" s="33"/>
      <c r="AP268" s="33"/>
      <c r="AR268" s="1">
        <f t="shared" si="73"/>
        <v>0.94192303501868735</v>
      </c>
      <c r="AS268" s="1">
        <f t="shared" si="72"/>
        <v>1.5967355065865356</v>
      </c>
      <c r="AT268" s="1"/>
      <c r="AU268" s="1">
        <f>(AVERAGE(Imp!Q258:Q269)/AVERAGE(Imp!Q246:Q257))/(AVERAGE(T257:T268)/AVERAGE(T245:T256))</f>
        <v>0.92360267702681598</v>
      </c>
      <c r="AV268" s="1">
        <f>AVERAGE(Imp!Q258:Q269)/AVERAGE(T257:T268)</f>
        <v>2.2413704381879755</v>
      </c>
    </row>
    <row r="269" spans="1:48" x14ac:dyDescent="0.3">
      <c r="AA269" s="33"/>
      <c r="AB269" s="33"/>
    </row>
  </sheetData>
  <mergeCells count="14">
    <mergeCell ref="AU4:AV4"/>
    <mergeCell ref="S4:U4"/>
    <mergeCell ref="B4:C4"/>
    <mergeCell ref="H4:I4"/>
    <mergeCell ref="E4:F4"/>
    <mergeCell ref="AA4:AC4"/>
    <mergeCell ref="AE4:AF4"/>
    <mergeCell ref="O4:Q4"/>
    <mergeCell ref="W4:Y4"/>
    <mergeCell ref="AH4:AJ4"/>
    <mergeCell ref="AL4:AM4"/>
    <mergeCell ref="K4:M4"/>
    <mergeCell ref="AO4:AP4"/>
    <mergeCell ref="AR4:AS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3" sqref="A3"/>
    </sheetView>
  </sheetViews>
  <sheetFormatPr defaultRowHeight="14.4" x14ac:dyDescent="0.3"/>
  <cols>
    <col min="2" max="5" width="10.77734375" customWidth="1"/>
  </cols>
  <sheetData>
    <row r="1" spans="1:5" x14ac:dyDescent="0.3">
      <c r="A1" t="s">
        <v>72</v>
      </c>
    </row>
    <row r="2" spans="1:5" x14ac:dyDescent="0.3">
      <c r="A2" t="s">
        <v>68</v>
      </c>
    </row>
    <row r="4" spans="1:5" x14ac:dyDescent="0.3">
      <c r="B4" s="32" t="s">
        <v>70</v>
      </c>
      <c r="C4" s="32" t="s">
        <v>69</v>
      </c>
      <c r="D4" s="32" t="s">
        <v>69</v>
      </c>
      <c r="E4" s="32" t="s">
        <v>74</v>
      </c>
    </row>
    <row r="5" spans="1:5" x14ac:dyDescent="0.3">
      <c r="B5" s="32" t="s">
        <v>73</v>
      </c>
      <c r="C5" s="32" t="s">
        <v>61</v>
      </c>
      <c r="D5" s="32" t="s">
        <v>73</v>
      </c>
      <c r="E5" s="32" t="s">
        <v>70</v>
      </c>
    </row>
    <row r="6" spans="1:5" x14ac:dyDescent="0.3">
      <c r="A6" s="35">
        <v>2000</v>
      </c>
      <c r="B6" s="32"/>
      <c r="C6" s="6">
        <v>54.375833333333333</v>
      </c>
      <c r="D6" s="2">
        <f>100*C6/$C$6</f>
        <v>100</v>
      </c>
    </row>
    <row r="7" spans="1:5" x14ac:dyDescent="0.3">
      <c r="A7" s="35">
        <v>2001</v>
      </c>
      <c r="B7" s="32"/>
      <c r="C7" s="6">
        <v>55.066666666666663</v>
      </c>
      <c r="D7" s="2">
        <f t="shared" ref="D7:D21" si="0">100*C7/$C$6</f>
        <v>101.27047861335457</v>
      </c>
    </row>
    <row r="8" spans="1:5" x14ac:dyDescent="0.3">
      <c r="A8" s="35">
        <v>2002</v>
      </c>
      <c r="B8" s="32"/>
      <c r="C8" s="6">
        <v>57.91083333333335</v>
      </c>
      <c r="D8" s="2">
        <f t="shared" si="0"/>
        <v>106.50104979234038</v>
      </c>
    </row>
    <row r="9" spans="1:5" x14ac:dyDescent="0.3">
      <c r="A9" s="35">
        <v>2003</v>
      </c>
      <c r="B9">
        <v>110</v>
      </c>
      <c r="C9" s="6">
        <v>70.05916666666667</v>
      </c>
      <c r="D9" s="2">
        <f t="shared" si="0"/>
        <v>128.84246984720542</v>
      </c>
      <c r="E9" s="7">
        <f>D9/B9</f>
        <v>1.1712951804291403</v>
      </c>
    </row>
    <row r="10" spans="1:5" x14ac:dyDescent="0.3">
      <c r="A10" s="35">
        <v>2004</v>
      </c>
      <c r="B10">
        <v>126</v>
      </c>
      <c r="C10" s="6">
        <v>88.334166666666661</v>
      </c>
      <c r="D10" s="2">
        <f t="shared" si="0"/>
        <v>162.45115017394369</v>
      </c>
      <c r="E10" s="7">
        <f t="shared" ref="E10:E21" si="1">D10/B10</f>
        <v>1.2892948426503468</v>
      </c>
    </row>
    <row r="11" spans="1:5" x14ac:dyDescent="0.3">
      <c r="A11" s="35">
        <v>2005</v>
      </c>
      <c r="B11">
        <v>138</v>
      </c>
      <c r="C11" s="6">
        <v>97.886666666666656</v>
      </c>
      <c r="D11" s="2">
        <f t="shared" si="0"/>
        <v>180.01869703146312</v>
      </c>
      <c r="E11" s="7">
        <f t="shared" si="1"/>
        <v>1.3044833118221966</v>
      </c>
    </row>
    <row r="12" spans="1:5" x14ac:dyDescent="0.3">
      <c r="A12" s="35">
        <v>2006</v>
      </c>
      <c r="B12">
        <v>152</v>
      </c>
      <c r="C12" s="6">
        <v>100</v>
      </c>
      <c r="D12" s="2">
        <f t="shared" si="0"/>
        <v>183.90522750609188</v>
      </c>
      <c r="E12" s="7">
        <f t="shared" si="1"/>
        <v>1.2099028125400781</v>
      </c>
    </row>
    <row r="13" spans="1:5" x14ac:dyDescent="0.3">
      <c r="A13" s="35">
        <v>2007</v>
      </c>
      <c r="B13">
        <v>144</v>
      </c>
      <c r="C13" s="6">
        <v>103.23166666666668</v>
      </c>
      <c r="D13" s="2">
        <f t="shared" si="0"/>
        <v>189.84843144166376</v>
      </c>
      <c r="E13" s="7">
        <f t="shared" si="1"/>
        <v>1.3183918850115539</v>
      </c>
    </row>
    <row r="14" spans="1:5" x14ac:dyDescent="0.3">
      <c r="A14" s="35">
        <v>2008</v>
      </c>
      <c r="B14">
        <v>144</v>
      </c>
      <c r="C14" s="6">
        <v>98.073333333333338</v>
      </c>
      <c r="D14" s="2">
        <f t="shared" si="0"/>
        <v>180.36198678947451</v>
      </c>
      <c r="E14" s="7">
        <f t="shared" si="1"/>
        <v>1.2525137971491285</v>
      </c>
    </row>
    <row r="15" spans="1:5" x14ac:dyDescent="0.3">
      <c r="A15" s="35">
        <v>2009</v>
      </c>
      <c r="B15">
        <v>124</v>
      </c>
      <c r="C15" s="6">
        <v>75.68416666666667</v>
      </c>
      <c r="D15" s="2">
        <f t="shared" si="0"/>
        <v>139.18713889442307</v>
      </c>
      <c r="E15" s="7">
        <f t="shared" si="1"/>
        <v>1.122476926567928</v>
      </c>
    </row>
    <row r="16" spans="1:5" x14ac:dyDescent="0.3">
      <c r="A16" s="35">
        <v>2010</v>
      </c>
      <c r="B16">
        <v>142</v>
      </c>
      <c r="C16" s="6">
        <v>82.414166666666659</v>
      </c>
      <c r="D16" s="2">
        <f t="shared" si="0"/>
        <v>151.56396070558304</v>
      </c>
      <c r="E16" s="7">
        <f t="shared" si="1"/>
        <v>1.0673518359548102</v>
      </c>
    </row>
    <row r="17" spans="1:5" x14ac:dyDescent="0.3">
      <c r="A17" s="35">
        <v>2011</v>
      </c>
      <c r="B17">
        <v>147</v>
      </c>
      <c r="C17" s="6">
        <v>83.820833333333326</v>
      </c>
      <c r="D17" s="2">
        <f t="shared" si="0"/>
        <v>154.15089423916874</v>
      </c>
      <c r="E17" s="7">
        <f t="shared" si="1"/>
        <v>1.0486455390419642</v>
      </c>
    </row>
    <row r="18" spans="1:5" x14ac:dyDescent="0.3">
      <c r="A18" s="35">
        <v>2012</v>
      </c>
      <c r="B18">
        <v>160</v>
      </c>
      <c r="C18" s="6">
        <v>82.617500000000007</v>
      </c>
      <c r="D18" s="2">
        <f t="shared" si="0"/>
        <v>151.93790133484544</v>
      </c>
      <c r="E18" s="7">
        <f t="shared" si="1"/>
        <v>0.94961188334278401</v>
      </c>
    </row>
    <row r="19" spans="1:5" x14ac:dyDescent="0.3">
      <c r="A19" s="35">
        <v>2013</v>
      </c>
      <c r="B19">
        <v>156</v>
      </c>
      <c r="C19" s="6">
        <v>87.13333333333334</v>
      </c>
      <c r="D19" s="2">
        <f t="shared" si="0"/>
        <v>160.24275490030806</v>
      </c>
      <c r="E19" s="7">
        <f t="shared" si="1"/>
        <v>1.0271971467968466</v>
      </c>
    </row>
    <row r="20" spans="1:5" x14ac:dyDescent="0.3">
      <c r="A20" s="35">
        <v>2014</v>
      </c>
      <c r="B20">
        <v>157</v>
      </c>
      <c r="C20" s="6">
        <v>75.931666666666672</v>
      </c>
      <c r="D20" s="2">
        <f t="shared" si="0"/>
        <v>139.64230433250066</v>
      </c>
      <c r="E20" s="7">
        <f t="shared" si="1"/>
        <v>0.88944142886943089</v>
      </c>
    </row>
    <row r="21" spans="1:5" x14ac:dyDescent="0.3">
      <c r="A21" s="35" t="s">
        <v>71</v>
      </c>
      <c r="B21">
        <v>163</v>
      </c>
      <c r="C21" s="6">
        <v>72.233333333333334</v>
      </c>
      <c r="D21" s="2">
        <f t="shared" si="0"/>
        <v>132.84087600190034</v>
      </c>
      <c r="E21" s="7">
        <f t="shared" si="1"/>
        <v>0.81497469939816158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pane xSplit="2" ySplit="3" topLeftCell="C10" activePane="bottomRight" state="frozen"/>
      <selection activeCell="L20" sqref="L20"/>
      <selection pane="topRight" activeCell="L20" sqref="L20"/>
      <selection pane="bottomLeft" activeCell="L20" sqref="L20"/>
      <selection pane="bottomRight" activeCell="I29" sqref="I29"/>
    </sheetView>
  </sheetViews>
  <sheetFormatPr defaultRowHeight="14.4" x14ac:dyDescent="0.3"/>
  <cols>
    <col min="1" max="1" width="3.109375" customWidth="1"/>
    <col min="2" max="2" width="55.77734375" bestFit="1" customWidth="1"/>
  </cols>
  <sheetData>
    <row r="1" spans="1:17" x14ac:dyDescent="0.3">
      <c r="A1" t="s">
        <v>113</v>
      </c>
    </row>
    <row r="2" spans="1:17" x14ac:dyDescent="0.3">
      <c r="A2" t="s">
        <v>114</v>
      </c>
    </row>
    <row r="3" spans="1:17" x14ac:dyDescent="0.3"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>
        <v>2010</v>
      </c>
      <c r="L3">
        <v>2011</v>
      </c>
      <c r="M3">
        <v>2012</v>
      </c>
      <c r="N3">
        <v>2013</v>
      </c>
      <c r="O3">
        <v>2014</v>
      </c>
      <c r="P3">
        <v>2015</v>
      </c>
    </row>
    <row r="4" spans="1:17" x14ac:dyDescent="0.3">
      <c r="A4" t="s">
        <v>105</v>
      </c>
      <c r="C4" s="1">
        <v>14.857467295817525</v>
      </c>
      <c r="D4" s="1">
        <v>17.189063947013679</v>
      </c>
      <c r="E4" s="1">
        <v>18.782394312720658</v>
      </c>
      <c r="F4" s="1">
        <v>20.233927605948548</v>
      </c>
      <c r="G4" s="1">
        <v>20.333717425488654</v>
      </c>
      <c r="H4" s="1">
        <v>20.137866852448724</v>
      </c>
      <c r="I4" s="1">
        <v>19.003753031659869</v>
      </c>
      <c r="J4" s="1">
        <v>17.664429003313519</v>
      </c>
      <c r="K4" s="1">
        <v>17.517708872893522</v>
      </c>
      <c r="L4" s="1">
        <v>17.958816613125244</v>
      </c>
      <c r="M4" s="1">
        <v>18.181689382641846</v>
      </c>
      <c r="N4" s="1">
        <v>18.035830773974357</v>
      </c>
      <c r="O4" s="1">
        <v>18.05645984579948</v>
      </c>
      <c r="P4" s="1">
        <v>18.667873104321998</v>
      </c>
      <c r="Q4" s="1"/>
    </row>
    <row r="5" spans="1:17" x14ac:dyDescent="0.3">
      <c r="A5" t="s">
        <v>106</v>
      </c>
      <c r="C5" s="1">
        <v>48.361153466141367</v>
      </c>
      <c r="D5" s="1">
        <v>49.405871928213344</v>
      </c>
      <c r="E5" s="1">
        <v>54.266300662524117</v>
      </c>
      <c r="F5" s="1">
        <v>54.173082428611337</v>
      </c>
      <c r="G5" s="1">
        <v>57.49692564633694</v>
      </c>
      <c r="H5" s="1">
        <v>61.729748908511908</v>
      </c>
      <c r="I5" s="1">
        <v>61.811743549522888</v>
      </c>
      <c r="J5" s="1">
        <v>67.92173667297476</v>
      </c>
      <c r="K5" s="1">
        <v>72.533976064337139</v>
      </c>
      <c r="L5" s="1">
        <v>72.778493255427136</v>
      </c>
      <c r="M5" s="1">
        <v>70.316425142161492</v>
      </c>
      <c r="N5" s="1">
        <v>65.409267881800375</v>
      </c>
      <c r="O5" s="1">
        <v>69.932069372361468</v>
      </c>
      <c r="P5" s="1">
        <v>67.637494350375164</v>
      </c>
      <c r="Q5" s="1"/>
    </row>
    <row r="6" spans="1:17" x14ac:dyDescent="0.3">
      <c r="A6" s="36" t="s">
        <v>107</v>
      </c>
      <c r="B6" s="36"/>
      <c r="C6" s="37">
        <v>13.360733230049659</v>
      </c>
      <c r="D6" s="37">
        <v>15.67879543821515</v>
      </c>
      <c r="E6" s="37">
        <v>17.184314701446159</v>
      </c>
      <c r="F6" s="37">
        <v>18.575853542450062</v>
      </c>
      <c r="G6" s="37">
        <v>18.421922238979203</v>
      </c>
      <c r="H6" s="37">
        <v>18.00455983869476</v>
      </c>
      <c r="I6" s="37">
        <v>16.790525163721959</v>
      </c>
      <c r="J6" s="37">
        <v>15.098301326810695</v>
      </c>
      <c r="K6" s="37">
        <v>14.642407627625797</v>
      </c>
      <c r="L6" s="37">
        <v>15.037073767839306</v>
      </c>
      <c r="M6" s="37">
        <v>15.349262389132468</v>
      </c>
      <c r="N6" s="37">
        <v>15.625259049894472</v>
      </c>
      <c r="O6" s="37">
        <v>15.123244070648816</v>
      </c>
      <c r="P6" s="37">
        <v>15.718638579348784</v>
      </c>
      <c r="Q6" s="1"/>
    </row>
    <row r="7" spans="1:17" x14ac:dyDescent="0.3">
      <c r="B7" t="s">
        <v>84</v>
      </c>
      <c r="C7" s="1">
        <v>16.825732493419995</v>
      </c>
      <c r="D7" s="1">
        <v>19.464171981379533</v>
      </c>
      <c r="E7" s="1">
        <v>21.59203049357405</v>
      </c>
      <c r="F7" s="1">
        <v>23.697314246559056</v>
      </c>
      <c r="G7" s="1">
        <v>22.546163946759997</v>
      </c>
      <c r="H7" s="1">
        <v>23.610452697766569</v>
      </c>
      <c r="I7" s="1">
        <v>23.086503856824034</v>
      </c>
      <c r="J7" s="1">
        <v>23.269865522689816</v>
      </c>
      <c r="K7" s="1">
        <v>23.581575206094783</v>
      </c>
      <c r="L7" s="1">
        <v>22.721200180542528</v>
      </c>
      <c r="M7" s="1">
        <v>23.020704332429428</v>
      </c>
      <c r="N7" s="1">
        <v>23.669351001015933</v>
      </c>
      <c r="O7" s="1">
        <v>23.398360756269994</v>
      </c>
      <c r="P7" s="1">
        <v>23.755131219883843</v>
      </c>
      <c r="Q7" s="1"/>
    </row>
    <row r="8" spans="1:17" x14ac:dyDescent="0.3">
      <c r="B8" t="s">
        <v>85</v>
      </c>
      <c r="C8" s="1">
        <v>1.0571824618258534</v>
      </c>
      <c r="D8" s="1">
        <v>1.6157404927441874</v>
      </c>
      <c r="E8" s="1">
        <v>1.3423624600706257</v>
      </c>
      <c r="F8" s="1">
        <v>1.5257164504699465</v>
      </c>
      <c r="G8" s="1">
        <v>1.5317399595370149</v>
      </c>
      <c r="H8" s="1">
        <v>1.4754769044358504</v>
      </c>
      <c r="I8" s="1">
        <v>1.4871189501421302</v>
      </c>
      <c r="J8" s="1">
        <v>1.1940967672330525</v>
      </c>
      <c r="K8" s="1">
        <v>0.9822609004214814</v>
      </c>
      <c r="L8" s="1">
        <v>0.96079656359088894</v>
      </c>
      <c r="M8" s="1">
        <v>1.0029074788478409</v>
      </c>
      <c r="N8" s="1">
        <v>1.132402731007397</v>
      </c>
      <c r="O8" s="1">
        <v>1.138676924835601</v>
      </c>
      <c r="P8" s="1">
        <v>1.1462497012604658</v>
      </c>
      <c r="Q8" s="1"/>
    </row>
    <row r="9" spans="1:17" x14ac:dyDescent="0.3">
      <c r="B9" t="s">
        <v>86</v>
      </c>
      <c r="C9" s="1">
        <v>35.699180883170797</v>
      </c>
      <c r="D9" s="1">
        <v>39.79018296961592</v>
      </c>
      <c r="E9" s="1">
        <v>40.975749320714243</v>
      </c>
      <c r="F9" s="1">
        <v>44.026169462302946</v>
      </c>
      <c r="G9" s="1">
        <v>37.318436979493256</v>
      </c>
      <c r="H9" s="1">
        <v>50.082955109673378</v>
      </c>
      <c r="I9" s="1">
        <v>50.973480190215007</v>
      </c>
      <c r="J9" s="1">
        <v>52.784816933969068</v>
      </c>
      <c r="K9" s="1">
        <v>43.649255431677361</v>
      </c>
      <c r="L9" s="1">
        <v>42.068561053589676</v>
      </c>
      <c r="M9" s="1">
        <v>53.554209233244535</v>
      </c>
      <c r="N9" s="1">
        <v>56.022239379654572</v>
      </c>
      <c r="O9" s="1">
        <v>44.38690655120859</v>
      </c>
      <c r="P9" s="1">
        <v>49.526499164344543</v>
      </c>
      <c r="Q9" s="1"/>
    </row>
    <row r="10" spans="1:17" x14ac:dyDescent="0.3">
      <c r="B10" t="s">
        <v>87</v>
      </c>
      <c r="C10" s="1">
        <v>7.665423327096625</v>
      </c>
      <c r="D10" s="1">
        <v>11.329320345466714</v>
      </c>
      <c r="E10" s="1">
        <v>12.286066778282567</v>
      </c>
      <c r="F10" s="1">
        <v>13.407884671872678</v>
      </c>
      <c r="G10" s="1">
        <v>12.327174689649276</v>
      </c>
      <c r="H10" s="1">
        <v>13.330638438570125</v>
      </c>
      <c r="I10" s="1">
        <v>13.002135653190761</v>
      </c>
      <c r="J10" s="1">
        <v>11.229129394151723</v>
      </c>
      <c r="K10" s="1">
        <v>10.957621630611714</v>
      </c>
      <c r="L10" s="1">
        <v>14.537880795766412</v>
      </c>
      <c r="M10" s="1">
        <v>17.970293310108559</v>
      </c>
      <c r="N10" s="1">
        <v>12.078045245851152</v>
      </c>
      <c r="O10" s="1">
        <v>14.594194652816469</v>
      </c>
      <c r="P10" s="1">
        <v>16.256500204315941</v>
      </c>
      <c r="Q10" s="1"/>
    </row>
    <row r="11" spans="1:17" x14ac:dyDescent="0.3">
      <c r="B11" t="s">
        <v>88</v>
      </c>
      <c r="C11" s="1">
        <v>3.1894465766459974</v>
      </c>
      <c r="D11" s="1">
        <v>4.47650043451873</v>
      </c>
      <c r="E11" s="1">
        <v>4.4677306844332341</v>
      </c>
      <c r="F11" s="1">
        <v>4.1806348683613717</v>
      </c>
      <c r="G11" s="1">
        <v>3.2566440461686801</v>
      </c>
      <c r="H11" s="1">
        <v>2.5820794227415171</v>
      </c>
      <c r="I11" s="1">
        <v>1.7887102881772872</v>
      </c>
      <c r="J11" s="1">
        <v>1.4256989548292833</v>
      </c>
      <c r="K11" s="1">
        <v>1.2865700545101906</v>
      </c>
      <c r="L11" s="1">
        <v>1.2186553340236888</v>
      </c>
      <c r="M11" s="1">
        <v>1.1476400047086301</v>
      </c>
      <c r="N11" s="1">
        <v>1.1635016058754839</v>
      </c>
      <c r="O11" s="1">
        <v>1.1235783965251585</v>
      </c>
      <c r="P11" s="1">
        <v>1.1612094763292042</v>
      </c>
      <c r="Q11" s="1"/>
    </row>
    <row r="12" spans="1:17" x14ac:dyDescent="0.3">
      <c r="B12" t="s">
        <v>89</v>
      </c>
      <c r="C12" s="1">
        <v>27.56687785198228</v>
      </c>
      <c r="D12" s="1">
        <v>33.059128565611672</v>
      </c>
      <c r="E12" s="1">
        <v>35.486943111507294</v>
      </c>
      <c r="F12" s="1">
        <v>35.207829548533773</v>
      </c>
      <c r="G12" s="1">
        <v>37.696823123023975</v>
      </c>
      <c r="H12" s="1">
        <v>36.302778931833956</v>
      </c>
      <c r="I12" s="1">
        <v>32.350121005728369</v>
      </c>
      <c r="J12" s="1">
        <v>29.57621525551578</v>
      </c>
      <c r="K12" s="1">
        <v>29.502947000379432</v>
      </c>
      <c r="L12" s="1">
        <v>29.978097062437776</v>
      </c>
      <c r="M12" s="1">
        <v>30.470692995696751</v>
      </c>
      <c r="N12" s="1">
        <v>31.98779889124539</v>
      </c>
      <c r="O12" s="1">
        <v>33.584381668524721</v>
      </c>
      <c r="P12" s="1">
        <v>32.714297169564396</v>
      </c>
      <c r="Q12" s="1"/>
    </row>
    <row r="13" spans="1:17" x14ac:dyDescent="0.3">
      <c r="B13" t="s">
        <v>90</v>
      </c>
      <c r="C13" s="1">
        <v>31.679599231378997</v>
      </c>
      <c r="D13" s="1">
        <v>35.528712466342597</v>
      </c>
      <c r="E13" s="1">
        <v>40.304142650886519</v>
      </c>
      <c r="F13" s="1">
        <v>40.179721263678658</v>
      </c>
      <c r="G13" s="1">
        <v>40.123598278653496</v>
      </c>
      <c r="H13" s="1">
        <v>40.464093708430013</v>
      </c>
      <c r="I13" s="1">
        <v>32.504977484741495</v>
      </c>
      <c r="J13" s="1">
        <v>26.536320293863742</v>
      </c>
      <c r="K13" s="1">
        <v>22.759171818079295</v>
      </c>
      <c r="L13" s="1">
        <v>21.053302198200356</v>
      </c>
      <c r="M13" s="1">
        <v>18.86291444941844</v>
      </c>
      <c r="N13" s="1">
        <v>19.327898714501547</v>
      </c>
      <c r="O13" s="1">
        <v>21.765503778400959</v>
      </c>
      <c r="P13" s="1">
        <v>23.148603902229453</v>
      </c>
      <c r="Q13" s="1"/>
    </row>
    <row r="14" spans="1:17" x14ac:dyDescent="0.3">
      <c r="B14" t="s">
        <v>91</v>
      </c>
      <c r="C14" s="1">
        <v>14.504148648434146</v>
      </c>
      <c r="D14" s="1">
        <v>17.409142461144423</v>
      </c>
      <c r="E14" s="1">
        <v>17.382373751672837</v>
      </c>
      <c r="F14" s="1">
        <v>18.764065716841049</v>
      </c>
      <c r="G14" s="1">
        <v>19.700109005651679</v>
      </c>
      <c r="H14" s="1">
        <v>20.255390188543757</v>
      </c>
      <c r="I14" s="1">
        <v>20.468354153078582</v>
      </c>
      <c r="J14" s="1">
        <v>23.480627520519178</v>
      </c>
      <c r="K14" s="1">
        <v>23.372554300058436</v>
      </c>
      <c r="L14" s="1">
        <v>23.082344169457066</v>
      </c>
      <c r="M14" s="1">
        <v>22.314436268047793</v>
      </c>
      <c r="N14" s="1">
        <v>24.100221875165904</v>
      </c>
      <c r="O14" s="1">
        <v>26.146581544537646</v>
      </c>
      <c r="P14" s="1">
        <v>27.060497858439966</v>
      </c>
      <c r="Q14" s="1"/>
    </row>
    <row r="15" spans="1:17" x14ac:dyDescent="0.3">
      <c r="B15" t="s">
        <v>92</v>
      </c>
      <c r="C15" s="1">
        <v>1.8073747411059178</v>
      </c>
      <c r="D15" s="1">
        <v>2.102722503393275</v>
      </c>
      <c r="E15" s="1">
        <v>1.9893106666590812</v>
      </c>
      <c r="F15" s="1">
        <v>2.0315250947013213</v>
      </c>
      <c r="G15" s="1">
        <v>1.8412625357759906</v>
      </c>
      <c r="H15" s="1">
        <v>1.6491613613281688</v>
      </c>
      <c r="I15" s="1">
        <v>1.2484345066638001</v>
      </c>
      <c r="J15" s="1">
        <v>0.94164383990295009</v>
      </c>
      <c r="K15" s="1">
        <v>0.83713879089334542</v>
      </c>
      <c r="L15" s="1">
        <v>0.92624356189293555</v>
      </c>
      <c r="M15" s="1">
        <v>1.0311811069834014</v>
      </c>
      <c r="N15" s="1">
        <v>0.73074076645629782</v>
      </c>
      <c r="O15" s="1">
        <v>0.81599462588236893</v>
      </c>
      <c r="P15" s="1">
        <v>0.81805008101360155</v>
      </c>
      <c r="Q15" s="1"/>
    </row>
    <row r="16" spans="1:17" x14ac:dyDescent="0.3">
      <c r="B16" t="s">
        <v>108</v>
      </c>
      <c r="C16" s="1">
        <v>5.9360025588573926</v>
      </c>
      <c r="D16" s="1">
        <v>6.7431652585251651</v>
      </c>
      <c r="E16" s="1">
        <v>7.9089000304656629</v>
      </c>
      <c r="F16" s="1">
        <v>8.491399509912096</v>
      </c>
      <c r="G16" s="1">
        <v>9.5777294636783932</v>
      </c>
      <c r="H16" s="1">
        <v>9.8135292448353315</v>
      </c>
      <c r="I16" s="1">
        <v>9.4004532969517278</v>
      </c>
      <c r="J16" s="1">
        <v>8.1833012435640722</v>
      </c>
      <c r="K16" s="1">
        <v>5.8119018732775682</v>
      </c>
      <c r="L16" s="1">
        <v>6.2836568923591187</v>
      </c>
      <c r="M16" s="1">
        <v>7.7706574230141978</v>
      </c>
      <c r="N16" s="1">
        <v>6.8114969210307628</v>
      </c>
      <c r="O16" s="1">
        <v>5.1526945516979099</v>
      </c>
      <c r="P16" s="1">
        <v>4.7106178081334482</v>
      </c>
      <c r="Q16" s="1"/>
    </row>
    <row r="17" spans="1:17" x14ac:dyDescent="0.3">
      <c r="B17" t="s">
        <v>93</v>
      </c>
      <c r="C17" s="1">
        <v>8.8211563552182319</v>
      </c>
      <c r="D17" s="1">
        <v>10.006113350227521</v>
      </c>
      <c r="E17" s="1">
        <v>9.8963195482697586</v>
      </c>
      <c r="F17" s="1">
        <v>10.846687422511938</v>
      </c>
      <c r="G17" s="1">
        <v>11.384878632128117</v>
      </c>
      <c r="H17" s="1">
        <v>11.622599542895818</v>
      </c>
      <c r="I17" s="1">
        <v>10.616764481635913</v>
      </c>
      <c r="J17" s="1">
        <v>11.235583244352613</v>
      </c>
      <c r="K17" s="1">
        <v>10.930636191178611</v>
      </c>
      <c r="L17" s="1">
        <v>11.269511407499364</v>
      </c>
      <c r="M17" s="1">
        <v>10.688729750697521</v>
      </c>
      <c r="N17" s="1">
        <v>9.9195895013036672</v>
      </c>
      <c r="O17" s="1">
        <v>10.079005093148325</v>
      </c>
      <c r="P17" s="1">
        <v>10.21468582881738</v>
      </c>
      <c r="Q17" s="1"/>
    </row>
    <row r="18" spans="1:17" x14ac:dyDescent="0.3">
      <c r="B18" t="s">
        <v>109</v>
      </c>
      <c r="C18" s="1">
        <v>3.3527756555840749</v>
      </c>
      <c r="D18" s="1">
        <v>4.2494901076432976</v>
      </c>
      <c r="E18" s="1">
        <v>5.3353122849844761</v>
      </c>
      <c r="F18" s="1">
        <v>5.454945206383031</v>
      </c>
      <c r="G18" s="1">
        <v>5.9151130567848798</v>
      </c>
      <c r="H18" s="1">
        <v>6.6406871405214787</v>
      </c>
      <c r="I18" s="1">
        <v>6.6059668451689051</v>
      </c>
      <c r="J18" s="1">
        <v>6.9795571459980401</v>
      </c>
      <c r="K18" s="1">
        <v>8.2665169862188979</v>
      </c>
      <c r="L18" s="1">
        <v>9.215292958522884</v>
      </c>
      <c r="M18" s="1">
        <v>9.36660690899709</v>
      </c>
      <c r="N18" s="1">
        <v>10.719413393816227</v>
      </c>
      <c r="O18" s="1">
        <v>10.261668176053901</v>
      </c>
      <c r="P18" s="1">
        <v>10.708833539776201</v>
      </c>
      <c r="Q18" s="1"/>
    </row>
    <row r="19" spans="1:17" x14ac:dyDescent="0.3">
      <c r="B19" t="s">
        <v>94</v>
      </c>
      <c r="C19" s="1">
        <v>5.5372162699975105</v>
      </c>
      <c r="D19" s="1">
        <v>7.3683656065790428</v>
      </c>
      <c r="E19" s="1">
        <v>7.7328960894591559</v>
      </c>
      <c r="F19" s="1">
        <v>8.6632803912315239</v>
      </c>
      <c r="G19" s="1">
        <v>9.1357752747225582</v>
      </c>
      <c r="H19" s="1">
        <v>9.3434875859322748</v>
      </c>
      <c r="I19" s="1">
        <v>8.7802377562563585</v>
      </c>
      <c r="J19" s="1">
        <v>8.0167904727104382</v>
      </c>
      <c r="K19" s="1">
        <v>8.1389035670244656</v>
      </c>
      <c r="L19" s="1">
        <v>8.4401746742013763</v>
      </c>
      <c r="M19" s="1">
        <v>7.5554594890866538</v>
      </c>
      <c r="N19" s="1">
        <v>7.1849350108639731</v>
      </c>
      <c r="O19" s="1">
        <v>7.4228703181792506</v>
      </c>
      <c r="P19" s="1">
        <v>7.6242295163273495</v>
      </c>
      <c r="Q19" s="1"/>
    </row>
    <row r="20" spans="1:17" x14ac:dyDescent="0.3">
      <c r="B20" t="s">
        <v>95</v>
      </c>
      <c r="C20" s="1">
        <v>7.3283769561739263</v>
      </c>
      <c r="D20" s="1">
        <v>9.2509620456190866</v>
      </c>
      <c r="E20" s="1">
        <v>11.486683120923672</v>
      </c>
      <c r="F20" s="1">
        <v>11.605402813259587</v>
      </c>
      <c r="G20" s="1">
        <v>12.200430487014934</v>
      </c>
      <c r="H20" s="1">
        <v>11.663369394253749</v>
      </c>
      <c r="I20" s="1">
        <v>8.5803541913746333</v>
      </c>
      <c r="J20" s="1">
        <v>6.7961316239297274</v>
      </c>
      <c r="K20" s="1">
        <v>7.0446614391780233</v>
      </c>
      <c r="L20" s="1">
        <v>6.5214379830555131</v>
      </c>
      <c r="M20" s="1">
        <v>6.5877708415661855</v>
      </c>
      <c r="N20" s="1">
        <v>7.2016880941588663</v>
      </c>
      <c r="O20" s="1">
        <v>8.0412467073521423</v>
      </c>
      <c r="P20" s="1">
        <v>8.5374044059620822</v>
      </c>
      <c r="Q20" s="1"/>
    </row>
    <row r="21" spans="1:17" x14ac:dyDescent="0.3">
      <c r="B21" t="s">
        <v>96</v>
      </c>
      <c r="C21" s="1">
        <v>27.989593921530297</v>
      </c>
      <c r="D21" s="1">
        <v>29.283390536526856</v>
      </c>
      <c r="E21" s="1">
        <v>28.96992714133172</v>
      </c>
      <c r="F21" s="1">
        <v>31.001950822533974</v>
      </c>
      <c r="G21" s="1">
        <v>31.798668607410086</v>
      </c>
      <c r="H21" s="1">
        <v>28.31929803672304</v>
      </c>
      <c r="I21" s="1">
        <v>25.69101321083237</v>
      </c>
      <c r="J21" s="1">
        <v>27.589050146935573</v>
      </c>
      <c r="K21" s="1">
        <v>24.203374018095637</v>
      </c>
      <c r="L21" s="1">
        <v>26.91282185108842</v>
      </c>
      <c r="M21" s="1">
        <v>27.476966431606332</v>
      </c>
      <c r="N21" s="1">
        <v>26.243533387106037</v>
      </c>
      <c r="O21" s="1">
        <v>31.007548177687088</v>
      </c>
      <c r="P21" s="1">
        <v>34.176310732535612</v>
      </c>
      <c r="Q21" s="1"/>
    </row>
    <row r="22" spans="1:17" x14ac:dyDescent="0.3">
      <c r="B22" t="s">
        <v>97</v>
      </c>
      <c r="C22" s="1">
        <v>4.6819785672092076</v>
      </c>
      <c r="D22" s="1">
        <v>5.5183501200887619</v>
      </c>
      <c r="E22" s="1">
        <v>6.4700645022519554</v>
      </c>
      <c r="F22" s="1">
        <v>6.8856216766129767</v>
      </c>
      <c r="G22" s="1">
        <v>6.7713900270003746</v>
      </c>
      <c r="H22" s="1">
        <v>7.1967063687461437</v>
      </c>
      <c r="I22" s="1">
        <v>7.6031442552639934</v>
      </c>
      <c r="J22" s="1">
        <v>7.2330189194165184</v>
      </c>
      <c r="K22" s="1">
        <v>6.0151283082062976</v>
      </c>
      <c r="L22" s="1">
        <v>6.1410995500153218</v>
      </c>
      <c r="M22" s="1">
        <v>7.06693391634618</v>
      </c>
      <c r="N22" s="1">
        <v>6.6353977719207702</v>
      </c>
      <c r="O22" s="1">
        <v>7.0267731772933066</v>
      </c>
      <c r="P22" s="1">
        <v>7.2203555900238445</v>
      </c>
      <c r="Q22" s="1"/>
    </row>
    <row r="23" spans="1:17" x14ac:dyDescent="0.3">
      <c r="B23" t="s">
        <v>98</v>
      </c>
      <c r="C23" s="1">
        <v>11.183922959020157</v>
      </c>
      <c r="D23" s="1">
        <v>13.213706554064888</v>
      </c>
      <c r="E23" s="1">
        <v>11.705958497430913</v>
      </c>
      <c r="F23" s="1">
        <v>19.141982620355591</v>
      </c>
      <c r="G23" s="1">
        <v>18.297259969507031</v>
      </c>
      <c r="H23" s="1">
        <v>14.431285054183943</v>
      </c>
      <c r="I23" s="1">
        <v>14.142880774970781</v>
      </c>
      <c r="J23" s="1">
        <v>12.990396627920815</v>
      </c>
      <c r="K23" s="1">
        <v>11.798149512409758</v>
      </c>
      <c r="L23" s="1">
        <v>10.628385227244186</v>
      </c>
      <c r="M23" s="1">
        <v>9.788441301861738</v>
      </c>
      <c r="N23" s="1">
        <v>8.9112588178927705</v>
      </c>
      <c r="O23" s="1">
        <v>7.6355304901686942</v>
      </c>
      <c r="P23" s="1">
        <v>8.3030771736778881</v>
      </c>
      <c r="Q23" s="1"/>
    </row>
    <row r="24" spans="1:17" x14ac:dyDescent="0.3">
      <c r="B24" t="s">
        <v>99</v>
      </c>
      <c r="C24" s="1">
        <v>10.924824916784631</v>
      </c>
      <c r="D24" s="1">
        <v>14.6022910870344</v>
      </c>
      <c r="E24" s="1">
        <v>16.201977546752399</v>
      </c>
      <c r="F24" s="1">
        <v>17.54441500559118</v>
      </c>
      <c r="G24" s="1">
        <v>18.164347100954938</v>
      </c>
      <c r="H24" s="1">
        <v>16.530754410396089</v>
      </c>
      <c r="I24" s="1">
        <v>15.704319620458426</v>
      </c>
      <c r="J24" s="1">
        <v>12.79030090987105</v>
      </c>
      <c r="K24" s="1">
        <v>11.864876212204626</v>
      </c>
      <c r="L24" s="1">
        <v>11.366106399151425</v>
      </c>
      <c r="M24" s="1">
        <v>11.770607723936118</v>
      </c>
      <c r="N24" s="1">
        <v>11.432312978018404</v>
      </c>
      <c r="O24" s="1">
        <v>11.583848613247705</v>
      </c>
      <c r="P24" s="1">
        <v>11.461716334628084</v>
      </c>
      <c r="Q24" s="1"/>
    </row>
    <row r="25" spans="1:17" x14ac:dyDescent="0.3">
      <c r="B25" t="s">
        <v>100</v>
      </c>
      <c r="C25" s="1">
        <v>14.598494168433248</v>
      </c>
      <c r="D25" s="1">
        <v>19.669560037523901</v>
      </c>
      <c r="E25" s="1">
        <v>23.810778599114453</v>
      </c>
      <c r="F25" s="1">
        <v>26.456620604752381</v>
      </c>
      <c r="G25" s="1">
        <v>26.040058169958535</v>
      </c>
      <c r="H25" s="1">
        <v>23.525470245586639</v>
      </c>
      <c r="I25" s="1">
        <v>21.406634079488612</v>
      </c>
      <c r="J25" s="1">
        <v>17.30559386236737</v>
      </c>
      <c r="K25" s="1">
        <v>17.028644499476133</v>
      </c>
      <c r="L25" s="1">
        <v>19.3186200226281</v>
      </c>
      <c r="M25" s="1">
        <v>20.317069180261029</v>
      </c>
      <c r="N25" s="1">
        <v>16.85468517350246</v>
      </c>
      <c r="O25" s="1">
        <v>17.156567487456261</v>
      </c>
      <c r="P25" s="1">
        <v>16.778832311548079</v>
      </c>
      <c r="Q25" s="1"/>
    </row>
    <row r="26" spans="1:17" x14ac:dyDescent="0.3">
      <c r="B26" t="s">
        <v>101</v>
      </c>
      <c r="C26" s="1">
        <v>15.934108545371945</v>
      </c>
      <c r="D26" s="1">
        <v>20.34668704241858</v>
      </c>
      <c r="E26" s="1">
        <v>20.536589752516559</v>
      </c>
      <c r="F26" s="1">
        <v>23.45071060291064</v>
      </c>
      <c r="G26" s="1">
        <v>22.702253348245495</v>
      </c>
      <c r="H26" s="1">
        <v>19.035001877451172</v>
      </c>
      <c r="I26" s="1">
        <v>16.987946191262161</v>
      </c>
      <c r="J26" s="1">
        <v>10.946927174870504</v>
      </c>
      <c r="K26" s="1">
        <v>12.655935754153107</v>
      </c>
      <c r="L26" s="1">
        <v>13.418990733381955</v>
      </c>
      <c r="M26" s="1">
        <v>13.464091986520446</v>
      </c>
      <c r="N26" s="1">
        <v>13.239506667976785</v>
      </c>
      <c r="O26" s="1">
        <v>11.833787775938234</v>
      </c>
      <c r="P26" s="1">
        <v>12.711757002054703</v>
      </c>
      <c r="Q26" s="1"/>
    </row>
    <row r="27" spans="1:17" x14ac:dyDescent="0.3">
      <c r="B27" t="s">
        <v>102</v>
      </c>
      <c r="C27" s="1">
        <v>26.465353196018924</v>
      </c>
      <c r="D27" s="1">
        <v>19.107297982109593</v>
      </c>
      <c r="E27" s="1">
        <v>42.504291128248909</v>
      </c>
      <c r="F27" s="1">
        <v>36.178259327999747</v>
      </c>
      <c r="G27" s="1">
        <v>33.162276557966109</v>
      </c>
      <c r="H27" s="1">
        <v>45.297821149641855</v>
      </c>
      <c r="I27" s="1">
        <v>36.558870421719128</v>
      </c>
      <c r="J27" s="1">
        <v>21.174602718561768</v>
      </c>
      <c r="K27" s="1">
        <v>23.478570219635493</v>
      </c>
      <c r="L27" s="1">
        <v>23.72755787679943</v>
      </c>
      <c r="M27" s="1">
        <v>25.929162638525948</v>
      </c>
      <c r="N27" s="1">
        <v>47.574192780421058</v>
      </c>
      <c r="O27" s="1">
        <v>28.121928515588003</v>
      </c>
      <c r="P27" s="1">
        <v>28.8483294482342</v>
      </c>
      <c r="Q27" s="1"/>
    </row>
    <row r="28" spans="1:17" x14ac:dyDescent="0.3">
      <c r="B28" t="s">
        <v>103</v>
      </c>
      <c r="C28" s="1">
        <v>8.7500825413802055</v>
      </c>
      <c r="D28" s="1">
        <v>12.804764540967332</v>
      </c>
      <c r="E28" s="1">
        <v>16.680548502241511</v>
      </c>
      <c r="F28" s="1">
        <v>15.185134393268784</v>
      </c>
      <c r="G28" s="1">
        <v>12.68237812596163</v>
      </c>
      <c r="H28" s="1">
        <v>11.854403598993489</v>
      </c>
      <c r="I28" s="1">
        <v>10.729301340047105</v>
      </c>
      <c r="J28" s="1">
        <v>8.3019160829856755</v>
      </c>
      <c r="K28" s="1">
        <v>7.5936781696499516</v>
      </c>
      <c r="L28" s="1">
        <v>6.8273061364673469</v>
      </c>
      <c r="M28" s="1">
        <v>6.3873480996539849</v>
      </c>
      <c r="N28" s="1">
        <v>6.3462956842616229</v>
      </c>
      <c r="O28" s="1">
        <v>6.6829946197902679</v>
      </c>
      <c r="P28" s="1">
        <v>6.8115516493342572</v>
      </c>
      <c r="Q28" s="1"/>
    </row>
    <row r="29" spans="1:17" x14ac:dyDescent="0.3">
      <c r="B29" t="s">
        <v>104</v>
      </c>
      <c r="C29" s="1">
        <v>11.765880243895843</v>
      </c>
      <c r="D29" s="1">
        <v>13.255439720712106</v>
      </c>
      <c r="E29" s="1">
        <v>14.365797796410575</v>
      </c>
      <c r="F29" s="1">
        <v>15.578697084071122</v>
      </c>
      <c r="G29" s="1">
        <v>15.467630179431643</v>
      </c>
      <c r="H29" s="1">
        <v>18.370495100436738</v>
      </c>
      <c r="I29" s="1">
        <v>17.985506130596267</v>
      </c>
      <c r="J29" s="1">
        <v>17.47805148340607</v>
      </c>
      <c r="K29" s="1">
        <v>16.219968938980077</v>
      </c>
      <c r="L29" s="1">
        <v>15.249009551376759</v>
      </c>
      <c r="M29" s="1">
        <v>14.189581625114901</v>
      </c>
      <c r="N29" s="1">
        <v>12.789627889692271</v>
      </c>
      <c r="O29" s="1">
        <v>12.220145042532119</v>
      </c>
      <c r="P29" s="1">
        <v>11.871167886537009</v>
      </c>
      <c r="Q29" s="1"/>
    </row>
    <row r="32" spans="1:17" x14ac:dyDescent="0.3">
      <c r="A32" t="s">
        <v>115</v>
      </c>
    </row>
    <row r="33" spans="1:16" x14ac:dyDescent="0.3">
      <c r="A33" t="s">
        <v>114</v>
      </c>
    </row>
    <row r="34" spans="1:16" x14ac:dyDescent="0.3">
      <c r="C34">
        <v>2002</v>
      </c>
      <c r="D34">
        <v>2003</v>
      </c>
      <c r="E34">
        <v>2004</v>
      </c>
      <c r="F34">
        <v>2005</v>
      </c>
      <c r="G34">
        <v>2006</v>
      </c>
      <c r="H34">
        <v>2007</v>
      </c>
      <c r="I34">
        <v>2008</v>
      </c>
      <c r="J34">
        <v>2009</v>
      </c>
      <c r="K34">
        <v>2010</v>
      </c>
      <c r="L34">
        <v>2011</v>
      </c>
      <c r="M34">
        <v>2012</v>
      </c>
      <c r="N34">
        <v>2013</v>
      </c>
      <c r="O34">
        <v>2014</v>
      </c>
      <c r="P34">
        <v>2015</v>
      </c>
    </row>
    <row r="35" spans="1:16" x14ac:dyDescent="0.3">
      <c r="A35" t="s">
        <v>105</v>
      </c>
      <c r="C35" s="1">
        <v>12.322410163170399</v>
      </c>
      <c r="D35" s="1">
        <v>12.096785905110995</v>
      </c>
      <c r="E35" s="1">
        <v>13.335899929961364</v>
      </c>
      <c r="F35" s="1">
        <v>13.673148070822647</v>
      </c>
      <c r="G35" s="1">
        <v>15.183826769000493</v>
      </c>
      <c r="H35" s="1">
        <v>17.049251268979685</v>
      </c>
      <c r="I35" s="1">
        <v>18.922540428411839</v>
      </c>
      <c r="J35" s="1">
        <v>17.130330508424418</v>
      </c>
      <c r="K35" s="1">
        <v>20.445782006982412</v>
      </c>
      <c r="L35" s="1">
        <v>21.981614140943368</v>
      </c>
      <c r="M35" s="1">
        <v>22.034183793780802</v>
      </c>
      <c r="N35" s="1">
        <v>22.895216327539288</v>
      </c>
      <c r="O35" s="1">
        <v>23.141393089229538</v>
      </c>
      <c r="P35" s="1">
        <v>23.206828837709431</v>
      </c>
    </row>
    <row r="36" spans="1:16" x14ac:dyDescent="0.3">
      <c r="A36" t="s">
        <v>106</v>
      </c>
      <c r="C36" s="1">
        <v>50.743973292989544</v>
      </c>
      <c r="D36" s="1">
        <v>49.612451562160018</v>
      </c>
      <c r="E36" s="1">
        <v>57.913252973874052</v>
      </c>
      <c r="F36" s="1">
        <v>51.432388745495025</v>
      </c>
      <c r="G36" s="1">
        <v>51.188706371515266</v>
      </c>
      <c r="H36" s="1">
        <v>55.876924341380729</v>
      </c>
      <c r="I36" s="1">
        <v>55.499102083694218</v>
      </c>
      <c r="J36" s="1">
        <v>58.1305224599895</v>
      </c>
      <c r="K36" s="1">
        <v>59.277211533442276</v>
      </c>
      <c r="L36" s="1">
        <v>58.406343551578743</v>
      </c>
      <c r="M36" s="1">
        <v>55.501637724536991</v>
      </c>
      <c r="N36" s="1">
        <v>58.195618312682804</v>
      </c>
      <c r="O36" s="1">
        <v>60.634944379395947</v>
      </c>
      <c r="P36" s="1">
        <v>58.057711125406655</v>
      </c>
    </row>
    <row r="37" spans="1:16" x14ac:dyDescent="0.3">
      <c r="A37" s="36" t="s">
        <v>107</v>
      </c>
      <c r="B37" s="36"/>
      <c r="C37" s="37">
        <v>10.46275160422538</v>
      </c>
      <c r="D37" s="37">
        <v>10.216513085369821</v>
      </c>
      <c r="E37" s="37">
        <v>10.991170547177507</v>
      </c>
      <c r="F37" s="37">
        <v>11.787427535884174</v>
      </c>
      <c r="G37" s="37">
        <v>13.4731539247325</v>
      </c>
      <c r="H37" s="37">
        <v>15.264165467005361</v>
      </c>
      <c r="I37" s="37">
        <v>17.309868130985549</v>
      </c>
      <c r="J37" s="37">
        <v>15.534670581105747</v>
      </c>
      <c r="K37" s="37">
        <v>19.14927260260156</v>
      </c>
      <c r="L37" s="37">
        <v>20.797215494488654</v>
      </c>
      <c r="M37" s="37">
        <v>20.900824507596148</v>
      </c>
      <c r="N37" s="37">
        <v>21.512637033150558</v>
      </c>
      <c r="O37" s="37">
        <v>21.646536698053616</v>
      </c>
      <c r="P37" s="37">
        <v>21.702356226392741</v>
      </c>
    </row>
    <row r="38" spans="1:16" x14ac:dyDescent="0.3">
      <c r="B38" t="s">
        <v>84</v>
      </c>
      <c r="C38" s="1">
        <v>2.7368906154434587</v>
      </c>
      <c r="D38" s="1">
        <v>2.5711526641690763</v>
      </c>
      <c r="E38" s="1">
        <v>2.5087484453287447</v>
      </c>
      <c r="F38" s="1">
        <v>2.6760149555575978</v>
      </c>
      <c r="G38" s="1">
        <v>2.8896612515803533</v>
      </c>
      <c r="H38" s="1">
        <v>3.1858937545518593</v>
      </c>
      <c r="I38" s="1">
        <v>3.3647615050079396</v>
      </c>
      <c r="J38" s="1">
        <v>3.7611215940972409</v>
      </c>
      <c r="K38" s="1">
        <v>4.1898853432427083</v>
      </c>
      <c r="L38" s="1">
        <v>4.5217478160882427</v>
      </c>
      <c r="M38" s="1">
        <v>4.9621145231545229</v>
      </c>
      <c r="N38" s="1">
        <v>5.0244399678813929</v>
      </c>
      <c r="O38" s="1">
        <v>5.1443984419876951</v>
      </c>
      <c r="P38" s="1">
        <v>5.15971063163156</v>
      </c>
    </row>
    <row r="39" spans="1:16" x14ac:dyDescent="0.3">
      <c r="B39" t="s">
        <v>85</v>
      </c>
      <c r="C39" s="1">
        <v>2.7406824570919852</v>
      </c>
      <c r="D39" s="1">
        <v>2.6079502678461779</v>
      </c>
      <c r="E39" s="1">
        <v>2.882047404536709</v>
      </c>
      <c r="F39" s="1">
        <v>2.9205817042052074</v>
      </c>
      <c r="G39" s="1">
        <v>3.2843055101302978</v>
      </c>
      <c r="H39" s="1">
        <v>3.2894084674632249</v>
      </c>
      <c r="I39" s="1">
        <v>3.4520423575167118</v>
      </c>
      <c r="J39" s="1">
        <v>3.2740244480351044</v>
      </c>
      <c r="K39" s="1">
        <v>3.29695449861407</v>
      </c>
      <c r="L39" s="1">
        <v>3.4604825592415844</v>
      </c>
      <c r="M39" s="1">
        <v>3.5054378668550212</v>
      </c>
      <c r="N39" s="1">
        <v>3.4857842026015171</v>
      </c>
      <c r="O39" s="1">
        <v>3.9212531031809688</v>
      </c>
      <c r="P39" s="1">
        <v>3.8407230098027094</v>
      </c>
    </row>
    <row r="40" spans="1:16" x14ac:dyDescent="0.3">
      <c r="B40" t="s">
        <v>86</v>
      </c>
      <c r="C40" s="1">
        <v>0.92716827306083449</v>
      </c>
      <c r="D40" s="1">
        <v>0.9019333255825781</v>
      </c>
      <c r="E40" s="1">
        <v>0.71903187490371867</v>
      </c>
      <c r="F40" s="1">
        <v>0.95845702865927862</v>
      </c>
      <c r="G40" s="1">
        <v>1.0892464074544896</v>
      </c>
      <c r="H40" s="1">
        <v>2.0463555480851063</v>
      </c>
      <c r="I40" s="1">
        <v>1.9436446791043602</v>
      </c>
      <c r="J40" s="1">
        <v>2.2316924275835324</v>
      </c>
      <c r="K40" s="1">
        <v>2.6975072127187079</v>
      </c>
      <c r="L40" s="1">
        <v>1.0947251781007519</v>
      </c>
      <c r="M40" s="1">
        <v>1.6181381010981437</v>
      </c>
      <c r="N40" s="1">
        <v>1.3086390292555559</v>
      </c>
      <c r="O40" s="1">
        <v>0.94939818202276793</v>
      </c>
      <c r="P40" s="1">
        <v>1.0971989893354881</v>
      </c>
    </row>
    <row r="41" spans="1:16" x14ac:dyDescent="0.3">
      <c r="B41" t="s">
        <v>87</v>
      </c>
      <c r="C41" s="1">
        <v>5.1970186262910278</v>
      </c>
      <c r="D41" s="1">
        <v>6.0375940774826189</v>
      </c>
      <c r="E41" s="1">
        <v>6.6945324590173172</v>
      </c>
      <c r="F41" s="1">
        <v>7.6675402960050985</v>
      </c>
      <c r="G41" s="1">
        <v>9.9312339778381045</v>
      </c>
      <c r="H41" s="1">
        <v>13.084561996486126</v>
      </c>
      <c r="I41" s="1">
        <v>15.517668932884657</v>
      </c>
      <c r="J41" s="1">
        <v>14.89993835230238</v>
      </c>
      <c r="K41" s="1">
        <v>19.418452548385744</v>
      </c>
      <c r="L41" s="1">
        <v>24.35343050810685</v>
      </c>
      <c r="M41" s="1">
        <v>23.732288035897618</v>
      </c>
      <c r="N41" s="1">
        <v>23.150817989269214</v>
      </c>
      <c r="O41" s="1">
        <v>25.8942933501291</v>
      </c>
      <c r="P41" s="1">
        <v>26.615986570327806</v>
      </c>
    </row>
    <row r="42" spans="1:16" x14ac:dyDescent="0.3">
      <c r="B42" t="s">
        <v>88</v>
      </c>
      <c r="C42" s="1">
        <v>1.0399427642416696</v>
      </c>
      <c r="D42" s="1">
        <v>0.97513280457401796</v>
      </c>
      <c r="E42" s="1">
        <v>1.5650517927300058</v>
      </c>
      <c r="F42" s="1">
        <v>2.5963785016424623</v>
      </c>
      <c r="G42" s="1">
        <v>3.6699641950937902</v>
      </c>
      <c r="H42" s="1">
        <v>4.0148370266785438</v>
      </c>
      <c r="I42" s="1">
        <v>4.8703043087956477</v>
      </c>
      <c r="J42" s="1">
        <v>5.5567057158969835</v>
      </c>
      <c r="K42" s="1">
        <v>7.1818765434263199</v>
      </c>
      <c r="L42" s="1">
        <v>10.190192341252613</v>
      </c>
      <c r="M42" s="1">
        <v>13.128234858390114</v>
      </c>
      <c r="N42" s="1">
        <v>14.470088342726669</v>
      </c>
      <c r="O42" s="1">
        <v>15.445485803717629</v>
      </c>
      <c r="P42" s="1">
        <v>16.568723081245132</v>
      </c>
    </row>
    <row r="43" spans="1:16" x14ac:dyDescent="0.3">
      <c r="B43" t="s">
        <v>89</v>
      </c>
      <c r="C43" s="1">
        <v>2.2065414864066346</v>
      </c>
      <c r="D43" s="1">
        <v>2.8478284671090113</v>
      </c>
      <c r="E43" s="1">
        <v>3.7733267844413381</v>
      </c>
      <c r="F43" s="1">
        <v>4.4802646365094452</v>
      </c>
      <c r="G43" s="1">
        <v>5.3086802010732441</v>
      </c>
      <c r="H43" s="1">
        <v>6.6880985384239118</v>
      </c>
      <c r="I43" s="1">
        <v>8.2978592252283754</v>
      </c>
      <c r="J43" s="1">
        <v>7.3211625565139231</v>
      </c>
      <c r="K43" s="1">
        <v>8.1564380574304796</v>
      </c>
      <c r="L43" s="1">
        <v>10.270184006306476</v>
      </c>
      <c r="M43" s="1">
        <v>10.457628795911834</v>
      </c>
      <c r="N43" s="1">
        <v>10.459460714474151</v>
      </c>
      <c r="O43" s="1">
        <v>10.831191239036409</v>
      </c>
      <c r="P43" s="1">
        <v>10.629889516722052</v>
      </c>
    </row>
    <row r="44" spans="1:16" x14ac:dyDescent="0.3">
      <c r="B44" t="s">
        <v>90</v>
      </c>
      <c r="C44" s="1">
        <v>1.3965061182930514</v>
      </c>
      <c r="D44" s="1">
        <v>1.6650685153839015</v>
      </c>
      <c r="E44" s="1">
        <v>2.0051256917851217</v>
      </c>
      <c r="F44" s="1">
        <v>1.9557626249639086</v>
      </c>
      <c r="G44" s="1">
        <v>2.5207943844513467</v>
      </c>
      <c r="H44" s="1">
        <v>2.7898069122704712</v>
      </c>
      <c r="I44" s="1">
        <v>2.8257695829727618</v>
      </c>
      <c r="J44" s="1">
        <v>2.4313448097054851</v>
      </c>
      <c r="K44" s="1">
        <v>2.246304629878674</v>
      </c>
      <c r="L44" s="1">
        <v>2.6114536386902776</v>
      </c>
      <c r="M44" s="1">
        <v>2.2745291163040067</v>
      </c>
      <c r="N44" s="1">
        <v>1.9718052364449541</v>
      </c>
      <c r="O44" s="1">
        <v>2.0281478421975931</v>
      </c>
      <c r="P44" s="1">
        <v>1.9491518846418674</v>
      </c>
    </row>
    <row r="45" spans="1:16" x14ac:dyDescent="0.3">
      <c r="B45" t="s">
        <v>91</v>
      </c>
      <c r="C45" s="1">
        <v>4.6909299231963004</v>
      </c>
      <c r="D45" s="1">
        <v>4.282829201235522</v>
      </c>
      <c r="E45" s="1">
        <v>5.2237093978182996</v>
      </c>
      <c r="F45" s="1">
        <v>4.9744164389671939</v>
      </c>
      <c r="G45" s="1">
        <v>5.9081390423235094</v>
      </c>
      <c r="H45" s="1">
        <v>6.5945703868139303</v>
      </c>
      <c r="I45" s="1">
        <v>7.3286648667355498</v>
      </c>
      <c r="J45" s="1">
        <v>6.725190457405601</v>
      </c>
      <c r="K45" s="1">
        <v>8.5456626663011619</v>
      </c>
      <c r="L45" s="1">
        <v>8.6283680412119033</v>
      </c>
      <c r="M45" s="1">
        <v>8.4143109021703353</v>
      </c>
      <c r="N45" s="1">
        <v>8.3920510592718802</v>
      </c>
      <c r="O45" s="1">
        <v>8.4655463399082649</v>
      </c>
      <c r="P45" s="1">
        <v>8.1345596331333656</v>
      </c>
    </row>
    <row r="46" spans="1:16" x14ac:dyDescent="0.3">
      <c r="B46" t="s">
        <v>92</v>
      </c>
      <c r="C46" s="1">
        <v>8.3222446025978751</v>
      </c>
      <c r="D46" s="1">
        <v>2.8710246627697398</v>
      </c>
      <c r="E46" s="1">
        <v>2.452010726068647</v>
      </c>
      <c r="F46" s="1">
        <v>2.9760628831034506</v>
      </c>
      <c r="G46" s="1">
        <v>3.2396710822583761</v>
      </c>
      <c r="H46" s="1">
        <v>4.036219762728269</v>
      </c>
      <c r="I46" s="1">
        <v>4.29359103790331</v>
      </c>
      <c r="J46" s="1">
        <v>4.0579314711714369</v>
      </c>
      <c r="K46" s="1">
        <v>4.2238378591851173</v>
      </c>
      <c r="L46" s="1">
        <v>5.9082494942913266</v>
      </c>
      <c r="M46" s="1">
        <v>5.7112556526765799</v>
      </c>
      <c r="N46" s="1">
        <v>5.9256557933258529</v>
      </c>
      <c r="O46" s="1">
        <v>5.495959029301285</v>
      </c>
      <c r="P46" s="1">
        <v>5.5930376888431494</v>
      </c>
    </row>
    <row r="47" spans="1:16" x14ac:dyDescent="0.3">
      <c r="B47" t="s">
        <v>108</v>
      </c>
      <c r="C47" s="1">
        <v>13.513699820402083</v>
      </c>
      <c r="D47" s="1">
        <v>10.868496662837982</v>
      </c>
      <c r="E47" s="1">
        <v>9.154649959662061</v>
      </c>
      <c r="F47" s="1">
        <v>8.5913699974201929</v>
      </c>
      <c r="G47" s="1">
        <v>10.328522158792007</v>
      </c>
      <c r="H47" s="1">
        <v>11.874330603416746</v>
      </c>
      <c r="I47" s="1">
        <v>13.218285527790592</v>
      </c>
      <c r="J47" s="1">
        <v>10.566312258475433</v>
      </c>
      <c r="K47" s="1">
        <v>18.12733862223536</v>
      </c>
      <c r="L47" s="1">
        <v>20.208391106439542</v>
      </c>
      <c r="M47" s="1">
        <v>17.974673027848361</v>
      </c>
      <c r="N47" s="1">
        <v>18.558663293273895</v>
      </c>
      <c r="O47" s="1">
        <v>18.384275381672197</v>
      </c>
      <c r="P47" s="1">
        <v>18.727478765886424</v>
      </c>
    </row>
    <row r="48" spans="1:16" x14ac:dyDescent="0.3">
      <c r="B48" t="s">
        <v>93</v>
      </c>
      <c r="C48" s="1">
        <v>16.914039509980078</v>
      </c>
      <c r="D48" s="1">
        <v>18.088498810334819</v>
      </c>
      <c r="E48" s="1">
        <v>20.199590008785968</v>
      </c>
      <c r="F48" s="1">
        <v>18.991758793676365</v>
      </c>
      <c r="G48" s="1">
        <v>20.225453164608741</v>
      </c>
      <c r="H48" s="1">
        <v>22.989093497232325</v>
      </c>
      <c r="I48" s="1">
        <v>24.629199708776309</v>
      </c>
      <c r="J48" s="1">
        <v>20.889019550266116</v>
      </c>
      <c r="K48" s="1">
        <v>23.854471739070835</v>
      </c>
      <c r="L48" s="1">
        <v>26.129010377552831</v>
      </c>
      <c r="M48" s="1">
        <v>25.664169904387101</v>
      </c>
      <c r="N48" s="1">
        <v>26.879879847845743</v>
      </c>
      <c r="O48" s="1">
        <v>28.119659428066125</v>
      </c>
      <c r="P48" s="1">
        <v>27.949684332770012</v>
      </c>
    </row>
    <row r="49" spans="2:16" x14ac:dyDescent="0.3">
      <c r="B49" t="s">
        <v>109</v>
      </c>
      <c r="C49" s="1">
        <v>23.102132588507409</v>
      </c>
      <c r="D49" s="1">
        <v>24.382362260920669</v>
      </c>
      <c r="E49" s="1">
        <v>26.283338626288522</v>
      </c>
      <c r="F49" s="1">
        <v>23.887035954012077</v>
      </c>
      <c r="G49" s="1">
        <v>25.093441934536205</v>
      </c>
      <c r="H49" s="1">
        <v>27.597421364311703</v>
      </c>
      <c r="I49" s="1">
        <v>27.403543918463534</v>
      </c>
      <c r="J49" s="1">
        <v>25.940852032230044</v>
      </c>
      <c r="K49" s="1">
        <v>30.79660860333238</v>
      </c>
      <c r="L49" s="1">
        <v>29.606660240157996</v>
      </c>
      <c r="M49" s="1">
        <v>30.574742671922113</v>
      </c>
      <c r="N49" s="1">
        <v>32.941040951392132</v>
      </c>
      <c r="O49" s="1">
        <v>33.606662602058115</v>
      </c>
      <c r="P49" s="1">
        <v>35.529248852244109</v>
      </c>
    </row>
    <row r="50" spans="2:16" x14ac:dyDescent="0.3">
      <c r="B50" t="s">
        <v>94</v>
      </c>
      <c r="C50" s="1">
        <v>6.2764496914985521</v>
      </c>
      <c r="D50" s="1">
        <v>6.7402748001205728</v>
      </c>
      <c r="E50" s="1">
        <v>7.4254443053772459</v>
      </c>
      <c r="F50" s="1">
        <v>8.9301175153566454</v>
      </c>
      <c r="G50" s="1">
        <v>9.4257829607122634</v>
      </c>
      <c r="H50" s="1">
        <v>10.303742479283496</v>
      </c>
      <c r="I50" s="1">
        <v>12.366559266670206</v>
      </c>
      <c r="J50" s="1">
        <v>11.442799104655963</v>
      </c>
      <c r="K50" s="1">
        <v>14.583434002308518</v>
      </c>
      <c r="L50" s="1">
        <v>16.057328600714925</v>
      </c>
      <c r="M50" s="1">
        <v>16.316450825280523</v>
      </c>
      <c r="N50" s="1">
        <v>17.526116242710319</v>
      </c>
      <c r="O50" s="1">
        <v>17.836339354442266</v>
      </c>
      <c r="P50" s="1">
        <v>17.643949818593477</v>
      </c>
    </row>
    <row r="51" spans="2:16" x14ac:dyDescent="0.3">
      <c r="B51" t="s">
        <v>95</v>
      </c>
      <c r="C51" s="1">
        <v>2.4395184377769317</v>
      </c>
      <c r="D51" s="1">
        <v>2.7319725288747194</v>
      </c>
      <c r="E51" s="1">
        <v>3.2336811055018053</v>
      </c>
      <c r="F51" s="1">
        <v>3.5653263493310869</v>
      </c>
      <c r="G51" s="1">
        <v>4.0839483424698777</v>
      </c>
      <c r="H51" s="1">
        <v>4.7787546562658889</v>
      </c>
      <c r="I51" s="1">
        <v>5.2028520894346171</v>
      </c>
      <c r="J51" s="1">
        <v>4.3314620154856192</v>
      </c>
      <c r="K51" s="1">
        <v>6.7393962490449431</v>
      </c>
      <c r="L51" s="1">
        <v>8.3692289495450787</v>
      </c>
      <c r="M51" s="1">
        <v>9.0342916755065179</v>
      </c>
      <c r="N51" s="1">
        <v>9.199320650746369</v>
      </c>
      <c r="O51" s="1">
        <v>8.7080704245205265</v>
      </c>
      <c r="P51" s="1">
        <v>8.3119517704519676</v>
      </c>
    </row>
    <row r="52" spans="2:16" x14ac:dyDescent="0.3">
      <c r="B52" t="s">
        <v>96</v>
      </c>
      <c r="C52" s="1">
        <v>9.200554102675861</v>
      </c>
      <c r="D52" s="1">
        <v>8.8626620502783062</v>
      </c>
      <c r="E52" s="1">
        <v>8.9736848930842719</v>
      </c>
      <c r="F52" s="1">
        <v>10.628774420599443</v>
      </c>
      <c r="G52" s="1">
        <v>12.259747670662541</v>
      </c>
      <c r="H52" s="1">
        <v>12.826127070906542</v>
      </c>
      <c r="I52" s="1">
        <v>14.697702169171748</v>
      </c>
      <c r="J52" s="1">
        <v>14.637625939481477</v>
      </c>
      <c r="K52" s="1">
        <v>19.171116257098003</v>
      </c>
      <c r="L52" s="1">
        <v>17.546786298784287</v>
      </c>
      <c r="M52" s="1">
        <v>18.399981704345041</v>
      </c>
      <c r="N52" s="1">
        <v>17.985611175736928</v>
      </c>
      <c r="O52" s="1">
        <v>20.703904236021852</v>
      </c>
      <c r="P52" s="1">
        <v>22.262217954585516</v>
      </c>
    </row>
    <row r="53" spans="2:16" x14ac:dyDescent="0.3">
      <c r="B53" t="s">
        <v>97</v>
      </c>
      <c r="C53" s="1">
        <v>4.4649846599507921</v>
      </c>
      <c r="D53" s="1">
        <v>4.3237902002692996</v>
      </c>
      <c r="E53" s="1">
        <v>5.0264398939924302</v>
      </c>
      <c r="F53" s="1">
        <v>5.8577034664681475</v>
      </c>
      <c r="G53" s="1">
        <v>7.0896321701182954</v>
      </c>
      <c r="H53" s="1">
        <v>8.6812067104128339</v>
      </c>
      <c r="I53" s="1">
        <v>9.7949824610950689</v>
      </c>
      <c r="J53" s="1">
        <v>9.8018739643823434</v>
      </c>
      <c r="K53" s="1">
        <v>12.338725637798644</v>
      </c>
      <c r="L53" s="1">
        <v>13.873865051216669</v>
      </c>
      <c r="M53" s="1">
        <v>14.869096652237157</v>
      </c>
      <c r="N53" s="1">
        <v>16.637638127827064</v>
      </c>
      <c r="O53" s="1">
        <v>17.307078244844305</v>
      </c>
      <c r="P53" s="1">
        <v>16.908922446707255</v>
      </c>
    </row>
    <row r="54" spans="2:16" x14ac:dyDescent="0.3">
      <c r="B54" t="s">
        <v>98</v>
      </c>
      <c r="C54" s="1">
        <v>30.647922722305044</v>
      </c>
      <c r="D54" s="1">
        <v>31.012237813967559</v>
      </c>
      <c r="E54" s="1">
        <v>33.880873035400391</v>
      </c>
      <c r="F54" s="1">
        <v>37.357455052305113</v>
      </c>
      <c r="G54" s="1">
        <v>41.564039064019802</v>
      </c>
      <c r="H54" s="1">
        <v>43.962871992088665</v>
      </c>
      <c r="I54" s="1">
        <v>49.509762961191271</v>
      </c>
      <c r="J54" s="1">
        <v>48.412911912896455</v>
      </c>
      <c r="K54" s="1">
        <v>53.230368462464092</v>
      </c>
      <c r="L54" s="1">
        <v>54.389294992151171</v>
      </c>
      <c r="M54" s="1">
        <v>54.437406953316057</v>
      </c>
      <c r="N54" s="1">
        <v>53.060112125664297</v>
      </c>
      <c r="O54" s="1">
        <v>51.640922928111266</v>
      </c>
      <c r="P54" s="1">
        <v>52.870947837774828</v>
      </c>
    </row>
    <row r="55" spans="2:16" x14ac:dyDescent="0.3">
      <c r="B55" t="s">
        <v>99</v>
      </c>
      <c r="C55" s="1">
        <v>19.893824542965461</v>
      </c>
      <c r="D55" s="1">
        <v>17.119876932669261</v>
      </c>
      <c r="E55" s="1">
        <v>16.007452857774005</v>
      </c>
      <c r="F55" s="1">
        <v>18.087108098704029</v>
      </c>
      <c r="G55" s="1">
        <v>20.170739480293356</v>
      </c>
      <c r="H55" s="1">
        <v>19.849677168548581</v>
      </c>
      <c r="I55" s="1">
        <v>22.970192612400258</v>
      </c>
      <c r="J55" s="1">
        <v>22.682079156093973</v>
      </c>
      <c r="K55" s="1">
        <v>28.233575455815767</v>
      </c>
      <c r="L55" s="1">
        <v>30.931448356235418</v>
      </c>
      <c r="M55" s="1">
        <v>31.3867855053795</v>
      </c>
      <c r="N55" s="1">
        <v>33.265875010500693</v>
      </c>
      <c r="O55" s="1">
        <v>33.79494214805559</v>
      </c>
      <c r="P55" s="1">
        <v>34.256568255416106</v>
      </c>
    </row>
    <row r="56" spans="2:16" x14ac:dyDescent="0.3">
      <c r="B56" t="s">
        <v>100</v>
      </c>
      <c r="C56" s="1">
        <v>23.921260569882783</v>
      </c>
      <c r="D56" s="1">
        <v>22.011501789627001</v>
      </c>
      <c r="E56" s="1">
        <v>21.970487675716448</v>
      </c>
      <c r="F56" s="1">
        <v>26.100938145724374</v>
      </c>
      <c r="G56" s="1">
        <v>28.606037022959864</v>
      </c>
      <c r="H56" s="1">
        <v>29.879649276496721</v>
      </c>
      <c r="I56" s="1">
        <v>33.799801409605948</v>
      </c>
      <c r="J56" s="1">
        <v>34.408622142255986</v>
      </c>
      <c r="K56" s="1">
        <v>37.346157928514017</v>
      </c>
      <c r="L56" s="1">
        <v>41.782218344074124</v>
      </c>
      <c r="M56" s="1">
        <v>44.436463444327927</v>
      </c>
      <c r="N56" s="1">
        <v>42.945921118722566</v>
      </c>
      <c r="O56" s="1">
        <v>41.290562349556041</v>
      </c>
      <c r="P56" s="1">
        <v>40.764024188629136</v>
      </c>
    </row>
    <row r="57" spans="2:16" x14ac:dyDescent="0.3">
      <c r="B57" t="s">
        <v>101</v>
      </c>
      <c r="C57" s="1">
        <v>9.646606510718895</v>
      </c>
      <c r="D57" s="1">
        <v>9.2759393444705101</v>
      </c>
      <c r="E57" s="1">
        <v>8.8562133992900929</v>
      </c>
      <c r="F57" s="1">
        <v>10.090217608676955</v>
      </c>
      <c r="G57" s="1">
        <v>11.499538537613269</v>
      </c>
      <c r="H57" s="1">
        <v>13.053375238168357</v>
      </c>
      <c r="I57" s="1">
        <v>15.627447709096648</v>
      </c>
      <c r="J57" s="1">
        <v>14.244555416391414</v>
      </c>
      <c r="K57" s="1">
        <v>16.919721414839358</v>
      </c>
      <c r="L57" s="1">
        <v>19.75133700706898</v>
      </c>
      <c r="M57" s="1">
        <v>20.290372379310796</v>
      </c>
      <c r="N57" s="1">
        <v>20.340233659141528</v>
      </c>
      <c r="O57" s="1">
        <v>20.757760760328051</v>
      </c>
      <c r="P57" s="1">
        <v>20.935378809884696</v>
      </c>
    </row>
    <row r="58" spans="2:16" x14ac:dyDescent="0.3">
      <c r="B58" t="s">
        <v>102</v>
      </c>
      <c r="C58" s="1">
        <v>17.106832078654108</v>
      </c>
      <c r="D58" s="1">
        <v>14.070046056217613</v>
      </c>
      <c r="E58" s="1">
        <v>23.475196051216184</v>
      </c>
      <c r="F58" s="1">
        <v>23.420550012997801</v>
      </c>
      <c r="G58" s="1">
        <v>27.87257071817784</v>
      </c>
      <c r="H58" s="1">
        <v>35.040190415586608</v>
      </c>
      <c r="I58" s="1">
        <v>31.447899193266615</v>
      </c>
      <c r="J58" s="1">
        <v>22.548245654567921</v>
      </c>
      <c r="K58" s="1">
        <v>26.696300412505281</v>
      </c>
      <c r="L58" s="1">
        <v>26.034741344631723</v>
      </c>
      <c r="M58" s="1">
        <v>25.117598074637449</v>
      </c>
      <c r="N58" s="1">
        <v>31.512246359724134</v>
      </c>
      <c r="O58" s="1">
        <v>25.770624415355154</v>
      </c>
      <c r="P58" s="1">
        <v>25.192177330746581</v>
      </c>
    </row>
    <row r="59" spans="2:16" x14ac:dyDescent="0.3">
      <c r="B59" t="s">
        <v>103</v>
      </c>
      <c r="C59" s="1">
        <v>1.536805638879716</v>
      </c>
      <c r="D59" s="1">
        <v>1.5206377142015788</v>
      </c>
      <c r="E59" s="1">
        <v>2.0256056470580743</v>
      </c>
      <c r="F59" s="1">
        <v>2.1554373403333296</v>
      </c>
      <c r="G59" s="1">
        <v>2.3202587488127286</v>
      </c>
      <c r="H59" s="1">
        <v>2.7794293986911591</v>
      </c>
      <c r="I59" s="1">
        <v>3.530788636067681</v>
      </c>
      <c r="J59" s="1">
        <v>3.0231979498149033</v>
      </c>
      <c r="K59" s="1">
        <v>4.2457689923683635</v>
      </c>
      <c r="L59" s="1">
        <v>4.88306115612711</v>
      </c>
      <c r="M59" s="1">
        <v>5.4717096760413462</v>
      </c>
      <c r="N59" s="1">
        <v>5.8195967351761402</v>
      </c>
      <c r="O59" s="1">
        <v>6.4148347701611472</v>
      </c>
      <c r="P59" s="1">
        <v>6.5654521829840018</v>
      </c>
    </row>
    <row r="60" spans="2:16" x14ac:dyDescent="0.3">
      <c r="B60" t="s">
        <v>104</v>
      </c>
      <c r="C60" s="1">
        <v>13.932249404653902</v>
      </c>
      <c r="D60" s="1">
        <v>13.360211184577494</v>
      </c>
      <c r="E60" s="1">
        <v>14.851266566748988</v>
      </c>
      <c r="F60" s="1">
        <v>17.160778767844366</v>
      </c>
      <c r="G60" s="1">
        <v>20.943249912106069</v>
      </c>
      <c r="H60" s="1">
        <v>25.937937890674068</v>
      </c>
      <c r="I60" s="1">
        <v>28.550146953397647</v>
      </c>
      <c r="J60" s="1">
        <v>28.71687513182745</v>
      </c>
      <c r="K60" s="1">
        <v>31.622032373662854</v>
      </c>
      <c r="L60" s="1">
        <v>34.315410200969993</v>
      </c>
      <c r="M60" s="1">
        <v>38.057534599614279</v>
      </c>
      <c r="N60" s="1">
        <v>37.346053725885774</v>
      </c>
      <c r="O60" s="1">
        <v>39.250253593020489</v>
      </c>
      <c r="P60" s="1">
        <v>38.49621322538124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workbookViewId="0">
      <selection activeCell="F21" sqref="F21"/>
    </sheetView>
  </sheetViews>
  <sheetFormatPr defaultRowHeight="14.4" x14ac:dyDescent="0.3"/>
  <cols>
    <col min="2" max="2" width="31.21875" customWidth="1"/>
    <col min="7" max="7" width="18.44140625" customWidth="1"/>
    <col min="11" max="12" width="13.77734375" bestFit="1" customWidth="1"/>
  </cols>
  <sheetData>
    <row r="2" spans="2:9" x14ac:dyDescent="0.3">
      <c r="B2" s="52" t="s">
        <v>132</v>
      </c>
      <c r="C2" s="52"/>
      <c r="D2" s="52"/>
      <c r="E2" s="52"/>
      <c r="F2" s="52"/>
      <c r="G2" s="52"/>
    </row>
    <row r="3" spans="2:9" x14ac:dyDescent="0.3">
      <c r="B3" s="52" t="s">
        <v>129</v>
      </c>
      <c r="C3" s="52"/>
      <c r="D3" s="52"/>
      <c r="E3" s="52"/>
      <c r="F3" s="52"/>
      <c r="G3" s="52"/>
    </row>
    <row r="4" spans="2:9" ht="48" customHeight="1" x14ac:dyDescent="0.3">
      <c r="B4" s="45"/>
      <c r="C4" s="46" t="s">
        <v>110</v>
      </c>
      <c r="D4" s="46" t="s">
        <v>111</v>
      </c>
      <c r="E4" s="46" t="s">
        <v>112</v>
      </c>
      <c r="F4" s="46">
        <v>2015</v>
      </c>
      <c r="G4" s="46" t="s">
        <v>128</v>
      </c>
    </row>
    <row r="5" spans="2:9" x14ac:dyDescent="0.3">
      <c r="B5" s="41" t="s">
        <v>84</v>
      </c>
      <c r="C5" s="42">
        <v>93.193067035545894</v>
      </c>
      <c r="D5" s="42">
        <v>82.311018705246113</v>
      </c>
      <c r="E5" s="42">
        <v>88.252802017440729</v>
      </c>
      <c r="F5" s="42">
        <v>99.201636363636368</v>
      </c>
      <c r="G5" s="43">
        <v>19.453224361868418</v>
      </c>
      <c r="H5" s="1"/>
      <c r="I5" s="1"/>
    </row>
    <row r="6" spans="2:9" x14ac:dyDescent="0.3">
      <c r="B6" s="41" t="s">
        <v>96</v>
      </c>
      <c r="C6" s="42">
        <v>97.257767361244888</v>
      </c>
      <c r="D6" s="42">
        <v>82.249741061338298</v>
      </c>
      <c r="E6" s="42">
        <v>76.698139385378568</v>
      </c>
      <c r="F6" s="42">
        <v>93.609909090909099</v>
      </c>
      <c r="G6" s="43">
        <v>7.9222463128241829</v>
      </c>
      <c r="H6" s="1"/>
      <c r="I6" s="1"/>
    </row>
    <row r="7" spans="2:9" x14ac:dyDescent="0.3">
      <c r="B7" s="41" t="s">
        <v>124</v>
      </c>
      <c r="C7" s="42">
        <v>81.852738682206578</v>
      </c>
      <c r="D7" s="42">
        <v>67.149299313915805</v>
      </c>
      <c r="E7" s="42">
        <v>72.45023612927821</v>
      </c>
      <c r="F7" s="42">
        <v>97.690545454545457</v>
      </c>
      <c r="G7" s="43">
        <v>7.5458789982191989</v>
      </c>
      <c r="H7" s="1"/>
      <c r="I7" s="1"/>
    </row>
    <row r="8" spans="2:9" x14ac:dyDescent="0.3">
      <c r="B8" s="41" t="s">
        <v>123</v>
      </c>
      <c r="C8" s="42">
        <v>72.410102913358145</v>
      </c>
      <c r="D8" s="42">
        <v>44.769866370131794</v>
      </c>
      <c r="E8" s="42">
        <v>43.954097232529321</v>
      </c>
      <c r="F8" s="42">
        <v>60.493818181818185</v>
      </c>
      <c r="G8" s="43">
        <v>6.3252979107550358</v>
      </c>
      <c r="H8" s="1"/>
      <c r="I8" s="1"/>
    </row>
    <row r="9" spans="2:9" x14ac:dyDescent="0.3">
      <c r="B9" s="41" t="s">
        <v>93</v>
      </c>
      <c r="C9" s="42">
        <v>92.405388773350026</v>
      </c>
      <c r="D9" s="42">
        <v>76.20333902260613</v>
      </c>
      <c r="E9" s="42">
        <v>80.520557127237637</v>
      </c>
      <c r="F9" s="42">
        <v>93.402363636363631</v>
      </c>
      <c r="G9" s="43">
        <v>4.785985135626146</v>
      </c>
      <c r="H9" s="1"/>
      <c r="I9" s="1"/>
    </row>
    <row r="10" spans="2:9" x14ac:dyDescent="0.3">
      <c r="B10" s="41" t="s">
        <v>100</v>
      </c>
      <c r="C10" s="42">
        <v>81.46697387489715</v>
      </c>
      <c r="D10" s="42">
        <v>65.116654074727435</v>
      </c>
      <c r="E10" s="42">
        <v>72.580146803242926</v>
      </c>
      <c r="F10" s="42">
        <v>97.989181818181819</v>
      </c>
      <c r="G10" s="43">
        <v>4.0597335800972534</v>
      </c>
      <c r="H10" s="1"/>
      <c r="I10" s="1"/>
    </row>
    <row r="11" spans="2:9" x14ac:dyDescent="0.3">
      <c r="B11" s="41" t="s">
        <v>127</v>
      </c>
      <c r="C11" s="42">
        <v>79.497027403467285</v>
      </c>
      <c r="D11" s="42">
        <v>59.505158813631105</v>
      </c>
      <c r="E11" s="42">
        <v>56.702146237245408</v>
      </c>
      <c r="F11" s="42">
        <v>74.085454545454539</v>
      </c>
      <c r="G11" s="43">
        <v>3.274575790940184</v>
      </c>
      <c r="H11" s="1"/>
      <c r="I11" s="1"/>
    </row>
    <row r="12" spans="2:9" x14ac:dyDescent="0.3">
      <c r="B12" s="41" t="s">
        <v>126</v>
      </c>
      <c r="C12" s="42">
        <v>94.737938543433728</v>
      </c>
      <c r="D12" s="42">
        <v>84.051175443410187</v>
      </c>
      <c r="E12" s="42">
        <v>94.465468619954308</v>
      </c>
      <c r="F12" s="42">
        <v>95.459454545454534</v>
      </c>
      <c r="G12" s="43">
        <v>3.0248788873587658</v>
      </c>
      <c r="H12" s="1"/>
      <c r="I12" s="1"/>
    </row>
    <row r="13" spans="2:9" x14ac:dyDescent="0.3">
      <c r="B13" s="47" t="s">
        <v>125</v>
      </c>
      <c r="C13" s="48">
        <v>88.546693560572635</v>
      </c>
      <c r="D13" s="48">
        <v>70.862959132658986</v>
      </c>
      <c r="E13" s="48">
        <v>74.712942467563551</v>
      </c>
      <c r="F13" s="48">
        <v>99.568454545454543</v>
      </c>
      <c r="G13" s="49">
        <v>1.7231967901570819</v>
      </c>
      <c r="H13" s="1"/>
      <c r="I13" s="1"/>
    </row>
    <row r="14" spans="2:9" x14ac:dyDescent="0.3">
      <c r="B14" s="44" t="s">
        <v>130</v>
      </c>
      <c r="C14" s="41"/>
      <c r="D14" s="41"/>
      <c r="E14" s="41"/>
      <c r="F14" s="41"/>
      <c r="G14" s="41"/>
    </row>
    <row r="15" spans="2:9" x14ac:dyDescent="0.3">
      <c r="B15" s="44" t="s">
        <v>131</v>
      </c>
      <c r="C15" s="41"/>
      <c r="D15" s="41"/>
      <c r="E15" s="41"/>
      <c r="F15" s="41"/>
      <c r="G15" s="41"/>
    </row>
    <row r="20" spans="9:12" x14ac:dyDescent="0.3">
      <c r="I20" s="40"/>
      <c r="J20" s="40"/>
    </row>
    <row r="21" spans="9:12" x14ac:dyDescent="0.3">
      <c r="I21" s="40"/>
      <c r="J21" s="40"/>
    </row>
    <row r="22" spans="9:12" x14ac:dyDescent="0.3">
      <c r="I22" s="40"/>
      <c r="J22" s="40"/>
      <c r="K22" s="39"/>
      <c r="L22" s="39"/>
    </row>
    <row r="23" spans="9:12" x14ac:dyDescent="0.3">
      <c r="I23" s="40"/>
      <c r="J23" s="40"/>
    </row>
    <row r="24" spans="9:12" x14ac:dyDescent="0.3">
      <c r="I24" s="40"/>
      <c r="J24" s="40"/>
    </row>
    <row r="25" spans="9:12" x14ac:dyDescent="0.3">
      <c r="I25" s="40"/>
      <c r="J25" s="40"/>
      <c r="K25" s="39"/>
      <c r="L25" s="39"/>
    </row>
    <row r="26" spans="9:12" x14ac:dyDescent="0.3">
      <c r="I26" s="40"/>
      <c r="J26" s="40"/>
    </row>
    <row r="27" spans="9:12" x14ac:dyDescent="0.3">
      <c r="I27" s="40"/>
      <c r="J27" s="40"/>
    </row>
    <row r="28" spans="9:12" x14ac:dyDescent="0.3">
      <c r="I28" s="40"/>
      <c r="J28" s="40"/>
      <c r="K28" s="39"/>
      <c r="L28" s="39"/>
    </row>
    <row r="29" spans="9:12" x14ac:dyDescent="0.3">
      <c r="I29" s="40"/>
      <c r="J29" s="40"/>
    </row>
    <row r="30" spans="9:12" x14ac:dyDescent="0.3">
      <c r="I30" s="40"/>
      <c r="J30" s="40"/>
    </row>
    <row r="31" spans="9:12" x14ac:dyDescent="0.3">
      <c r="I31" s="40"/>
      <c r="J31" s="40"/>
      <c r="K31" s="39"/>
      <c r="L31" s="39"/>
    </row>
    <row r="32" spans="9:12" x14ac:dyDescent="0.3">
      <c r="I32" s="40"/>
      <c r="J32" s="40"/>
    </row>
    <row r="33" spans="11:12" x14ac:dyDescent="0.3">
      <c r="K33" s="39"/>
      <c r="L33" s="39"/>
    </row>
  </sheetData>
  <sortState ref="B4:G15">
    <sortCondition descending="1" ref="G4:G15"/>
  </sortState>
  <mergeCells count="2">
    <mergeCell ref="B3:G3"/>
    <mergeCell ref="B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Gráficos</vt:lpstr>
      </vt:variant>
      <vt:variant>
        <vt:i4>12</vt:i4>
      </vt:variant>
    </vt:vector>
  </HeadingPairs>
  <TitlesOfParts>
    <vt:vector size="21" baseType="lpstr">
      <vt:lpstr>kit</vt:lpstr>
      <vt:lpstr>BC</vt:lpstr>
      <vt:lpstr>Exp</vt:lpstr>
      <vt:lpstr>Imp</vt:lpstr>
      <vt:lpstr>Oil</vt:lpstr>
      <vt:lpstr>Outros</vt:lpstr>
      <vt:lpstr>ONU</vt:lpstr>
      <vt:lpstr>CNI</vt:lpstr>
      <vt:lpstr>Tab1</vt:lpstr>
      <vt:lpstr>Gráf1</vt:lpstr>
      <vt:lpstr>Gráf2</vt:lpstr>
      <vt:lpstr>Gráf3</vt:lpstr>
      <vt:lpstr>Gráf4</vt:lpstr>
      <vt:lpstr>Gráf5</vt:lpstr>
      <vt:lpstr>Gráf6</vt:lpstr>
      <vt:lpstr>Gráf7</vt:lpstr>
      <vt:lpstr>Gráf8</vt:lpstr>
      <vt:lpstr>Gráf9</vt:lpstr>
      <vt:lpstr>Gráf10</vt:lpstr>
      <vt:lpstr>Gráf11</vt:lpstr>
      <vt:lpstr>Gráf12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Parecerista</dc:creator>
  <cp:lastModifiedBy>Parecerista</cp:lastModifiedBy>
  <dcterms:created xsi:type="dcterms:W3CDTF">2015-10-05T18:19:15Z</dcterms:created>
  <dcterms:modified xsi:type="dcterms:W3CDTF">2016-01-18T20:50:17Z</dcterms:modified>
</cp:coreProperties>
</file>