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140" windowWidth="14355" windowHeight="3660" activeTab="8"/>
  </bookViews>
  <sheets>
    <sheet name="Tab.1,2,3" sheetId="1" r:id="rId1"/>
    <sheet name="Tab.4" sheetId="6" r:id="rId2"/>
    <sheet name="Tab.5" sheetId="2" r:id="rId3"/>
    <sheet name="Tab.6" sheetId="3" r:id="rId4"/>
    <sheet name="Tab.7" sheetId="5" r:id="rId5"/>
    <sheet name="Tab.8" sheetId="4" r:id="rId6"/>
    <sheet name="Tab.9" sheetId="7" r:id="rId7"/>
    <sheet name="Tab.10,11,12" sheetId="8" r:id="rId8"/>
    <sheet name="Gráficos" sheetId="9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G136" i="9" l="1"/>
  <c r="F136" i="9"/>
  <c r="E136" i="9"/>
  <c r="G135" i="9"/>
  <c r="F135" i="9"/>
  <c r="E135" i="9"/>
  <c r="G134" i="9"/>
  <c r="F134" i="9"/>
  <c r="E134" i="9"/>
  <c r="G133" i="9"/>
  <c r="F133" i="9"/>
  <c r="E133" i="9"/>
  <c r="G132" i="9"/>
  <c r="F132" i="9"/>
  <c r="E132" i="9"/>
  <c r="G131" i="9"/>
  <c r="F131" i="9"/>
  <c r="E131" i="9"/>
  <c r="G130" i="9"/>
  <c r="F130" i="9"/>
  <c r="E130" i="9"/>
  <c r="G129" i="9"/>
  <c r="F129" i="9"/>
  <c r="E129" i="9"/>
  <c r="G128" i="9"/>
  <c r="F128" i="9"/>
  <c r="E128" i="9"/>
  <c r="G127" i="9"/>
  <c r="F127" i="9"/>
  <c r="E127" i="9"/>
  <c r="G126" i="9"/>
  <c r="F126" i="9"/>
  <c r="E126" i="9"/>
  <c r="G125" i="9"/>
  <c r="F125" i="9"/>
  <c r="E125" i="9"/>
  <c r="G124" i="9"/>
  <c r="F124" i="9"/>
  <c r="E124" i="9"/>
  <c r="G123" i="9"/>
  <c r="F123" i="9"/>
  <c r="E123" i="9"/>
  <c r="G122" i="9"/>
  <c r="F122" i="9"/>
  <c r="E122" i="9"/>
  <c r="G121" i="9"/>
  <c r="F121" i="9"/>
  <c r="E121" i="9"/>
  <c r="G120" i="9"/>
  <c r="F120" i="9"/>
  <c r="E120" i="9"/>
  <c r="G119" i="9"/>
  <c r="F119" i="9"/>
  <c r="E119" i="9"/>
  <c r="G118" i="9"/>
  <c r="F118" i="9"/>
  <c r="E118" i="9"/>
  <c r="G117" i="9"/>
  <c r="F117" i="9"/>
  <c r="E117" i="9"/>
  <c r="G116" i="9"/>
  <c r="F116" i="9"/>
  <c r="E116" i="9"/>
  <c r="G115" i="9"/>
  <c r="F115" i="9"/>
  <c r="E115" i="9"/>
  <c r="G114" i="9"/>
  <c r="F114" i="9"/>
  <c r="E114" i="9"/>
  <c r="G113" i="9"/>
  <c r="F113" i="9"/>
  <c r="E113" i="9"/>
  <c r="C85" i="9"/>
  <c r="D85" i="9" s="1"/>
  <c r="C76" i="9"/>
  <c r="I10" i="7" l="1"/>
  <c r="G10" i="7"/>
  <c r="E10" i="7"/>
  <c r="C10" i="7"/>
</calcChain>
</file>

<file path=xl/sharedStrings.xml><?xml version="1.0" encoding="utf-8"?>
<sst xmlns="http://schemas.openxmlformats.org/spreadsheetml/2006/main" count="291" uniqueCount="202">
  <si>
    <t>Tabela 1</t>
  </si>
  <si>
    <t xml:space="preserve">DISCRIMINAÇÃO                                                                   </t>
  </si>
  <si>
    <t xml:space="preserve"> Δ%</t>
  </si>
  <si>
    <t>Eletricidade e gás, água, esgoto e limpeza urbana</t>
  </si>
  <si>
    <t>FONTE: IBGE (2014a)</t>
  </si>
  <si>
    <t xml:space="preserve">Taxas de crescimento do Produto Interno Bruto seus componentes, </t>
  </si>
  <si>
    <t>pela ótica da produção, no Brasil — 2014</t>
  </si>
  <si>
    <t>Tabela 2</t>
  </si>
  <si>
    <t xml:space="preserve">Taxas de crescimento do PIB e seus componentes, pela ótica da </t>
  </si>
  <si>
    <t>despesa, no Brasil — 2014</t>
  </si>
  <si>
    <t>Tabela 3</t>
  </si>
  <si>
    <t>FONTE: FEE (2014b)</t>
  </si>
  <si>
    <t xml:space="preserve">Taxas de crescimento do Valor Adicionado Bruto (VAB), por setores de </t>
  </si>
  <si>
    <t xml:space="preserve">atividade, e do Produto Interno Bruto (PIB) do Rio Grande do Sul — </t>
  </si>
  <si>
    <t>2013-14</t>
  </si>
  <si>
    <t>Brasil</t>
  </si>
  <si>
    <t>São Paulo</t>
  </si>
  <si>
    <t>Minas Gerais</t>
  </si>
  <si>
    <t>Rio de Janeiro</t>
  </si>
  <si>
    <t>Rio Grande do Sul</t>
  </si>
  <si>
    <t>Paraná</t>
  </si>
  <si>
    <t>Mato Grosso</t>
  </si>
  <si>
    <t>Pará</t>
  </si>
  <si>
    <t>Espírito Santo</t>
  </si>
  <si>
    <t>Bahia</t>
  </si>
  <si>
    <t>Santa Catarina</t>
  </si>
  <si>
    <t>BRASIL E ESTADOS</t>
  </si>
  <si>
    <t>Valor</t>
  </si>
  <si>
    <t>(US$ 1.000,00)</t>
  </si>
  <si>
    <t>Participação</t>
  </si>
  <si>
    <t>Percentual</t>
  </si>
  <si>
    <t>Volume</t>
  </si>
  <si>
    <t>Preço</t>
  </si>
  <si>
    <t>VARIAÇÃO PERCENTUAL</t>
  </si>
  <si>
    <t>Tabela 4</t>
  </si>
  <si>
    <t>Valor, participação percentual e variação de valor, volume e preço das exportações no Brasil e em estados selecionados — 2013-14</t>
  </si>
  <si>
    <t>Produto Interno Bruto</t>
  </si>
  <si>
    <t>Impostos</t>
  </si>
  <si>
    <t>Valor Adicionado Bruto</t>
  </si>
  <si>
    <t>Agropecuária</t>
  </si>
  <si>
    <t>Indústria</t>
  </si>
  <si>
    <t>Indústria extrativa mineral</t>
  </si>
  <si>
    <t>Indústria de transformação</t>
  </si>
  <si>
    <t>Construção Civil</t>
  </si>
  <si>
    <t>Serviços</t>
  </si>
  <si>
    <t>Comércio</t>
  </si>
  <si>
    <t>Transportes, armazenagem e correio</t>
  </si>
  <si>
    <t>Serviços de informação</t>
  </si>
  <si>
    <t>Intermediação financeira e seguros</t>
  </si>
  <si>
    <t>Outros serviços</t>
  </si>
  <si>
    <t>Serviços imobiliários e aluguel</t>
  </si>
  <si>
    <t>Administração, saúde e educação públicas</t>
  </si>
  <si>
    <t>Consumo das famílias</t>
  </si>
  <si>
    <t>Consumo da administração pública</t>
  </si>
  <si>
    <t>Formação bruta de capital fixo</t>
  </si>
  <si>
    <t>Exportação</t>
  </si>
  <si>
    <t>Importação</t>
  </si>
  <si>
    <t>PIB</t>
  </si>
  <si>
    <t>Demais Indústrias</t>
  </si>
  <si>
    <t>Demais serviços</t>
  </si>
  <si>
    <t>China</t>
  </si>
  <si>
    <t>Estados Unidos</t>
  </si>
  <si>
    <t>Argentina</t>
  </si>
  <si>
    <t>Paraguai</t>
  </si>
  <si>
    <t>Países Baixos (Holanda)</t>
  </si>
  <si>
    <t>Alemanha</t>
  </si>
  <si>
    <t>Uruguai</t>
  </si>
  <si>
    <t>Venezuela</t>
  </si>
  <si>
    <t>Bélgica</t>
  </si>
  <si>
    <t>Coreia do Sul</t>
  </si>
  <si>
    <t>TOTAL</t>
  </si>
  <si>
    <t>FONTE: FEE (2014a)</t>
  </si>
  <si>
    <t>Outros</t>
  </si>
  <si>
    <t>PAÍSES E TOTAL</t>
  </si>
  <si>
    <t>Tabela 5</t>
  </si>
  <si>
    <t>Valor e participação das exportações, por países de destino, do Rio Grande do Sul — 2013 e 2014</t>
  </si>
  <si>
    <t>Tabela 7</t>
  </si>
  <si>
    <t>COMPOSIÇÃO (%)</t>
  </si>
  <si>
    <t>Estrutura do Valor Adicionado Bruto (VAB) do Rio Grande do Sul — 2013 *</t>
  </si>
  <si>
    <t>FONTE  DE DADOS BRUTOS : FEE/CIE/NCR (2015)</t>
  </si>
  <si>
    <t>* NOTA: Estimativas preliminares</t>
  </si>
  <si>
    <t>Tabela 9</t>
  </si>
  <si>
    <t>Valor e variação de valor, volume e preço das exportações, por atividades, no Rio Grande do Sul — 2013 e 2014</t>
  </si>
  <si>
    <t>Indústrias de transformação</t>
  </si>
  <si>
    <t xml:space="preserve">. . . </t>
  </si>
  <si>
    <t>Soja</t>
  </si>
  <si>
    <t>. . .</t>
  </si>
  <si>
    <t>...</t>
  </si>
  <si>
    <t>Demais</t>
  </si>
  <si>
    <t>Produtos alimentícios e bebidas</t>
  </si>
  <si>
    <t>Químicos</t>
  </si>
  <si>
    <t>Fumo</t>
  </si>
  <si>
    <t>Máquinas e equipamentos</t>
  </si>
  <si>
    <t>Veículos automotores, reboques e carrocerias</t>
  </si>
  <si>
    <t>Borracha e plástico</t>
  </si>
  <si>
    <t>Móveis e indústrias diversas</t>
  </si>
  <si>
    <t>Metal - exceto máquinas e equipamentos</t>
  </si>
  <si>
    <t>Celulose, papel e produtos de papel</t>
  </si>
  <si>
    <t>Outros equipamentos de transporte</t>
  </si>
  <si>
    <t>Coque, refino de petróleo e produção de álcool</t>
  </si>
  <si>
    <t>ATIVIDADES E PRODUTOS</t>
  </si>
  <si>
    <t>Couros e artefatos de couroe calçados</t>
  </si>
  <si>
    <t>Tabela 6</t>
  </si>
  <si>
    <t xml:space="preserve">ANOS </t>
  </si>
  <si>
    <t>TAXA DE DESEMPREGO (%)</t>
  </si>
  <si>
    <t xml:space="preserve"> CRIAÇÃO DE EMPREGOS FORMAIS</t>
  </si>
  <si>
    <t>FONTE: FEE (2014c)</t>
  </si>
  <si>
    <t>Tabela 8</t>
  </si>
  <si>
    <t>Área colhida, produção e produtividade dos principais produtos agrícolas no Rio Grande do Sul — 2013-14</t>
  </si>
  <si>
    <t>Colhida</t>
  </si>
  <si>
    <t>(ha)</t>
  </si>
  <si>
    <t>PRODUTOS</t>
  </si>
  <si>
    <t xml:space="preserve">Área </t>
  </si>
  <si>
    <t>Produção (t)</t>
  </si>
  <si>
    <t>Produtividade (t/ha)</t>
  </si>
  <si>
    <t xml:space="preserve">2014 (1) </t>
  </si>
  <si>
    <t>Produção        (t)</t>
  </si>
  <si>
    <t>Produção   (t)</t>
  </si>
  <si>
    <t xml:space="preserve">Soja </t>
  </si>
  <si>
    <t xml:space="preserve">Arroz </t>
  </si>
  <si>
    <t xml:space="preserve">Fumo </t>
  </si>
  <si>
    <t xml:space="preserve">Milho </t>
  </si>
  <si>
    <t xml:space="preserve">Trigo </t>
  </si>
  <si>
    <t xml:space="preserve">Mandioca </t>
  </si>
  <si>
    <t>Uva</t>
  </si>
  <si>
    <t xml:space="preserve">Maçã </t>
  </si>
  <si>
    <t xml:space="preserve">Batata-inglesa </t>
  </si>
  <si>
    <t>Tomate</t>
  </si>
  <si>
    <t xml:space="preserve">Feijão </t>
  </si>
  <si>
    <t>Laranja</t>
  </si>
  <si>
    <t>Aveia</t>
  </si>
  <si>
    <t>Tabela 10</t>
  </si>
  <si>
    <t>Saldo entre admissões e demissões, total e por setores de atividade,</t>
  </si>
  <si>
    <t>SALDO</t>
  </si>
  <si>
    <t>ATIVIDADES</t>
  </si>
  <si>
    <t>Extrativa mineral</t>
  </si>
  <si>
    <t xml:space="preserve">Indústria de transformação </t>
  </si>
  <si>
    <t xml:space="preserve">Construção civil </t>
  </si>
  <si>
    <t xml:space="preserve">Serviços </t>
  </si>
  <si>
    <t>Serviços industriais de utilidade pública</t>
  </si>
  <si>
    <t xml:space="preserve">Comércio </t>
  </si>
  <si>
    <t xml:space="preserve">Administração pública </t>
  </si>
  <si>
    <t xml:space="preserve">TOTAL </t>
  </si>
  <si>
    <t>FONTE: MTE (Brasil, 2014)</t>
  </si>
  <si>
    <t>MTE (Brasil, 2014)</t>
  </si>
  <si>
    <t>Bebidas</t>
  </si>
  <si>
    <t>Alimentos</t>
  </si>
  <si>
    <t>Minerais não-metálicos</t>
  </si>
  <si>
    <t>Borracha e de material plástico</t>
  </si>
  <si>
    <t>Produtos de metal - exceto máquinas e equipamentos</t>
  </si>
  <si>
    <t>Outros produtos químicos</t>
  </si>
  <si>
    <t>Móveis</t>
  </si>
  <si>
    <t>Metalurgia</t>
  </si>
  <si>
    <t>Produtos derivados do petróleo e de biocombustíveis</t>
  </si>
  <si>
    <t>Couros e artefatos, artigos para viagem e calçados</t>
  </si>
  <si>
    <t>Tabela 11</t>
  </si>
  <si>
    <t>Taxas de crescimento da produção física da indústria de transformação,</t>
  </si>
  <si>
    <t>por atividades, no Rio Grande do Sul — 2014</t>
  </si>
  <si>
    <t>no Rio Grande do Sul — 2013 e 2014</t>
  </si>
  <si>
    <t>FONTE: IBGE  (2014d)</t>
  </si>
  <si>
    <t>Combustíveis e lubrificantes</t>
  </si>
  <si>
    <t>Hipermercados, supermercados, produtos alimentícios, bebidas e fumo</t>
  </si>
  <si>
    <t>Hipermercados e supermercados</t>
  </si>
  <si>
    <t>Tecidos, vestuário e calçados</t>
  </si>
  <si>
    <t>Móveis e eletrodomésticos</t>
  </si>
  <si>
    <t>Eletrodomésticos</t>
  </si>
  <si>
    <t>Artigos farmacêuticos, médicos, ortopédicos, de perfumaria e cosméticos</t>
  </si>
  <si>
    <t>Livros, jornais, revistas e papelaria</t>
  </si>
  <si>
    <t>Equipamentos e materiais para escritório, informática e comunicação</t>
  </si>
  <si>
    <t>Outros artigos de uso pessoal e doméstico</t>
  </si>
  <si>
    <t>Veículos, motocicletas, partes e peças</t>
  </si>
  <si>
    <t>Material de construção</t>
  </si>
  <si>
    <t>Tabela 12</t>
  </si>
  <si>
    <t>Taxas de crescimento do volume de vendas do comércio varejista ampliado,</t>
  </si>
  <si>
    <t>IBGE(2015)</t>
  </si>
  <si>
    <t>FORÇA DE TRABALHO (milhares)</t>
  </si>
  <si>
    <t>Taxas de desemprego na Região Metropolitana de Porto Alegre,  força de trabalho com mais de 14 anos</t>
  </si>
  <si>
    <t xml:space="preserve">  e  criação de empregos formais no Rio Grande do Sul  — 2012-14</t>
  </si>
  <si>
    <t>FONTE: IBGE  (2014c)</t>
  </si>
  <si>
    <t>FONTE: IBGE  (2013, 2014b)</t>
  </si>
  <si>
    <t>BRASIL</t>
  </si>
  <si>
    <t xml:space="preserve">TAXA TRIMESTRAL </t>
  </si>
  <si>
    <t xml:space="preserve">TRIMESTRE CONTRA TRIMESTRE IMEDIATAMENTE ANTERIOR </t>
  </si>
  <si>
    <t>2014.I</t>
  </si>
  <si>
    <t>2014.II</t>
  </si>
  <si>
    <t>2014.III</t>
  </si>
  <si>
    <t>2014.IV</t>
  </si>
  <si>
    <t>RIO GRANDE DO SUL</t>
  </si>
  <si>
    <t>FONTE:FEE (2014a)</t>
  </si>
  <si>
    <t xml:space="preserve">Mês </t>
  </si>
  <si>
    <t>Índice da massa de rendimentos</t>
  </si>
  <si>
    <t>FONTE: FEE (2014,b)</t>
  </si>
  <si>
    <t>Data</t>
  </si>
  <si>
    <t>14022 - Saldo das operações de crédito do Sistema Financeiro Nacional - Rio Grande do Sul - Pessoas físicas - R$ (milhões)</t>
  </si>
  <si>
    <t>14049 - Saldo das operações de crédito do Sistema Financeiro Nacional - Rio Grande do Sul - Pessoas jurídicas - R$ (milhões)</t>
  </si>
  <si>
    <t>14076 - Saldo das operações de crédito do Sistema Financeiro Nacional - Rio Grande do Sul - Total - R$ (milhões)</t>
  </si>
  <si>
    <t>PF</t>
  </si>
  <si>
    <t>PJ</t>
  </si>
  <si>
    <t>Total</t>
  </si>
  <si>
    <t>Fonte</t>
  </si>
  <si>
    <t>BCB</t>
  </si>
  <si>
    <t>FONTE: BCB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</si>
</sst>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#,##0.0"/>
    <numFmt numFmtId="168" formatCode="_-* #,##0.0_-;\-* #,##0.0_-;_-* &quot;-&quot;??_-;_-@_-"/>
    <numFmt numFmtId="169" formatCode="_-* #,##0_-;\-* #,##0_-;_-* &quot;-&quot;??_-;_-@_-"/>
    <numFmt numFmtId="170" formatCode="#,##0_ ;\-#,##0\ "/>
    <numFmt numFmtId="171" formatCode="0.0%"/>
    <numFmt numFmtId="172" formatCode="0.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2"/>
      <name val="Courier New"/>
      <family val="3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2" borderId="4" applyNumberFormat="0" applyFont="0" applyAlignment="0" applyProtection="0"/>
    <xf numFmtId="0" fontId="4" fillId="2" borderId="4" applyNumberFormat="0" applyFon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2" xfId="0" applyFont="1" applyBorder="1"/>
    <xf numFmtId="0" fontId="3" fillId="0" borderId="1" xfId="0" applyFont="1" applyBorder="1"/>
    <xf numFmtId="0" fontId="4" fillId="0" borderId="0" xfId="2" applyFont="1" applyFill="1"/>
    <xf numFmtId="0" fontId="4" fillId="0" borderId="0" xfId="2" applyFont="1"/>
    <xf numFmtId="166" fontId="4" fillId="0" borderId="0" xfId="2" applyNumberFormat="1" applyFont="1" applyAlignment="1">
      <alignment horizontal="center"/>
    </xf>
    <xf numFmtId="166" fontId="4" fillId="0" borderId="0" xfId="3" applyNumberFormat="1" applyFont="1" applyAlignment="1"/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39" fontId="4" fillId="0" borderId="0" xfId="3" applyNumberFormat="1" applyFont="1" applyFill="1" applyAlignment="1">
      <alignment horizontal="center"/>
    </xf>
    <xf numFmtId="166" fontId="7" fillId="0" borderId="0" xfId="2" applyNumberFormat="1" applyFont="1" applyAlignment="1">
      <alignment horizontal="center"/>
    </xf>
    <xf numFmtId="167" fontId="4" fillId="0" borderId="0" xfId="3" applyNumberFormat="1" applyFont="1" applyFill="1" applyBorder="1" applyAlignment="1"/>
    <xf numFmtId="166" fontId="4" fillId="0" borderId="0" xfId="2" applyNumberFormat="1" applyFont="1" applyAlignment="1">
      <alignment vertical="top"/>
    </xf>
    <xf numFmtId="0" fontId="4" fillId="0" borderId="0" xfId="2" applyFont="1" applyAlignment="1">
      <alignment vertical="top"/>
    </xf>
    <xf numFmtId="0" fontId="2" fillId="0" borderId="0" xfId="0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4" fillId="0" borderId="1" xfId="2" applyFont="1" applyBorder="1"/>
    <xf numFmtId="166" fontId="4" fillId="0" borderId="1" xfId="3" applyNumberFormat="1" applyFont="1" applyBorder="1" applyAlignment="1"/>
    <xf numFmtId="2" fontId="4" fillId="0" borderId="1" xfId="3" applyNumberFormat="1" applyFont="1" applyBorder="1" applyAlignment="1">
      <alignment horizontal="center"/>
    </xf>
    <xf numFmtId="2" fontId="4" fillId="0" borderId="1" xfId="3" applyNumberFormat="1" applyFont="1" applyBorder="1" applyAlignment="1">
      <alignment horizontal="right"/>
    </xf>
    <xf numFmtId="166" fontId="4" fillId="0" borderId="1" xfId="2" applyNumberFormat="1" applyFont="1" applyBorder="1" applyAlignment="1">
      <alignment vertical="top"/>
    </xf>
    <xf numFmtId="167" fontId="4" fillId="0" borderId="1" xfId="3" applyNumberFormat="1" applyFont="1" applyBorder="1" applyAlignment="1">
      <alignment horizontal="right"/>
    </xf>
    <xf numFmtId="0" fontId="7" fillId="0" borderId="3" xfId="2" applyFont="1" applyFill="1" applyBorder="1" applyAlignment="1">
      <alignment horizontal="left"/>
    </xf>
    <xf numFmtId="166" fontId="7" fillId="0" borderId="3" xfId="3" applyNumberFormat="1" applyFont="1" applyBorder="1" applyAlignment="1"/>
    <xf numFmtId="2" fontId="7" fillId="0" borderId="3" xfId="3" applyNumberFormat="1" applyFont="1" applyBorder="1" applyAlignment="1">
      <alignment horizontal="center"/>
    </xf>
    <xf numFmtId="2" fontId="7" fillId="0" borderId="3" xfId="3" applyNumberFormat="1" applyFont="1" applyBorder="1" applyAlignment="1">
      <alignment horizontal="right"/>
    </xf>
    <xf numFmtId="166" fontId="4" fillId="0" borderId="3" xfId="2" applyNumberFormat="1" applyFont="1" applyBorder="1" applyAlignment="1">
      <alignment horizontal="center"/>
    </xf>
    <xf numFmtId="167" fontId="7" fillId="0" borderId="3" xfId="3" applyNumberFormat="1" applyFont="1" applyBorder="1" applyAlignment="1">
      <alignment horizontal="right"/>
    </xf>
    <xf numFmtId="0" fontId="4" fillId="0" borderId="0" xfId="2" applyFont="1" applyFill="1" applyBorder="1"/>
    <xf numFmtId="166" fontId="4" fillId="0" borderId="0" xfId="3" applyNumberFormat="1" applyFont="1" applyBorder="1" applyAlignment="1"/>
    <xf numFmtId="2" fontId="4" fillId="0" borderId="0" xfId="3" applyNumberFormat="1" applyFont="1" applyBorder="1" applyAlignment="1">
      <alignment horizontal="center"/>
    </xf>
    <xf numFmtId="2" fontId="4" fillId="0" borderId="0" xfId="3" applyNumberFormat="1" applyFont="1" applyBorder="1" applyAlignment="1">
      <alignment horizontal="right"/>
    </xf>
    <xf numFmtId="166" fontId="4" fillId="0" borderId="0" xfId="2" applyNumberFormat="1" applyFont="1" applyBorder="1" applyAlignment="1">
      <alignment horizontal="center"/>
    </xf>
    <xf numFmtId="167" fontId="4" fillId="0" borderId="0" xfId="3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/>
    </xf>
    <xf numFmtId="0" fontId="2" fillId="0" borderId="0" xfId="0" applyFont="1" applyBorder="1"/>
    <xf numFmtId="0" fontId="3" fillId="0" borderId="0" xfId="0" applyFont="1" applyAlignment="1"/>
    <xf numFmtId="168" fontId="2" fillId="0" borderId="0" xfId="1" applyNumberFormat="1" applyFont="1"/>
    <xf numFmtId="169" fontId="2" fillId="0" borderId="0" xfId="1" applyNumberFormat="1" applyFont="1"/>
    <xf numFmtId="166" fontId="2" fillId="0" borderId="0" xfId="0" applyNumberFormat="1" applyFont="1"/>
    <xf numFmtId="166" fontId="4" fillId="0" borderId="0" xfId="3" applyNumberFormat="1" applyFont="1" applyFill="1" applyAlignment="1"/>
    <xf numFmtId="39" fontId="4" fillId="0" borderId="0" xfId="3" applyNumberFormat="1" applyFont="1" applyFill="1" applyAlignment="1">
      <alignment horizontal="right"/>
    </xf>
    <xf numFmtId="43" fontId="4" fillId="0" borderId="0" xfId="1" applyFont="1" applyAlignment="1"/>
    <xf numFmtId="43" fontId="4" fillId="0" borderId="0" xfId="1" applyFont="1" applyFill="1" applyAlignment="1"/>
    <xf numFmtId="43" fontId="2" fillId="0" borderId="0" xfId="0" applyNumberFormat="1" applyFont="1"/>
    <xf numFmtId="165" fontId="2" fillId="0" borderId="0" xfId="0" applyNumberFormat="1" applyFont="1"/>
    <xf numFmtId="43" fontId="4" fillId="0" borderId="0" xfId="1" applyFont="1" applyFill="1" applyAlignment="1">
      <alignment horizontal="left"/>
    </xf>
    <xf numFmtId="43" fontId="2" fillId="0" borderId="1" xfId="1" applyFont="1" applyBorder="1"/>
    <xf numFmtId="166" fontId="2" fillId="0" borderId="1" xfId="0" applyNumberFormat="1" applyFont="1" applyBorder="1"/>
    <xf numFmtId="43" fontId="2" fillId="0" borderId="0" xfId="1" applyFont="1" applyBorder="1" applyAlignment="1">
      <alignment horizontal="left"/>
    </xf>
    <xf numFmtId="166" fontId="2" fillId="0" borderId="0" xfId="1" applyNumberFormat="1" applyFont="1" applyBorder="1"/>
    <xf numFmtId="43" fontId="2" fillId="0" borderId="0" xfId="1" applyFont="1" applyBorder="1"/>
    <xf numFmtId="166" fontId="2" fillId="0" borderId="0" xfId="0" applyNumberFormat="1" applyFont="1" applyBorder="1"/>
    <xf numFmtId="43" fontId="2" fillId="0" borderId="0" xfId="1" applyFont="1" applyBorder="1" applyAlignment="1">
      <alignment horizontal="center"/>
    </xf>
    <xf numFmtId="3" fontId="2" fillId="0" borderId="1" xfId="0" applyNumberFormat="1" applyFont="1" applyBorder="1"/>
    <xf numFmtId="0" fontId="9" fillId="0" borderId="1" xfId="0" applyFont="1" applyBorder="1"/>
    <xf numFmtId="2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2" xfId="0" applyFont="1" applyBorder="1" applyAlignment="1">
      <alignment horizontal="centerContinuous"/>
    </xf>
    <xf numFmtId="0" fontId="4" fillId="0" borderId="0" xfId="4"/>
    <xf numFmtId="0" fontId="4" fillId="0" borderId="0" xfId="4" applyFill="1"/>
    <xf numFmtId="0" fontId="5" fillId="0" borderId="0" xfId="4" applyFont="1" applyAlignment="1">
      <alignment vertical="top"/>
    </xf>
    <xf numFmtId="0" fontId="4" fillId="0" borderId="0" xfId="4" applyFill="1" applyBorder="1"/>
    <xf numFmtId="0" fontId="4" fillId="0" borderId="0" xfId="4" applyFont="1" applyFill="1"/>
    <xf numFmtId="164" fontId="6" fillId="0" borderId="0" xfId="3" applyNumberFormat="1" applyFont="1" applyFill="1" applyAlignment="1">
      <alignment horizontal="right"/>
    </xf>
    <xf numFmtId="164" fontId="8" fillId="0" borderId="0" xfId="3" applyNumberFormat="1" applyFont="1" applyFill="1" applyAlignment="1">
      <alignment horizontal="right"/>
    </xf>
    <xf numFmtId="167" fontId="4" fillId="0" borderId="0" xfId="3" applyNumberFormat="1" applyFont="1" applyFill="1" applyAlignment="1">
      <alignment horizontal="right"/>
    </xf>
    <xf numFmtId="164" fontId="4" fillId="0" borderId="0" xfId="3" applyNumberFormat="1" applyFont="1" applyFill="1" applyAlignment="1">
      <alignment horizontal="right"/>
    </xf>
    <xf numFmtId="168" fontId="4" fillId="0" borderId="0" xfId="1" applyNumberFormat="1" applyFont="1" applyFill="1" applyAlignment="1">
      <alignment horizontal="right"/>
    </xf>
    <xf numFmtId="169" fontId="4" fillId="0" borderId="0" xfId="1" applyNumberFormat="1" applyFont="1" applyFill="1" applyAlignment="1">
      <alignment horizontal="right"/>
    </xf>
    <xf numFmtId="169" fontId="4" fillId="0" borderId="0" xfId="1" applyNumberFormat="1" applyFont="1" applyFill="1" applyAlignment="1"/>
    <xf numFmtId="43" fontId="4" fillId="0" borderId="0" xfId="1" applyNumberFormat="1" applyFont="1" applyFill="1" applyAlignment="1"/>
    <xf numFmtId="168" fontId="9" fillId="0" borderId="0" xfId="1" applyNumberFormat="1" applyFont="1"/>
    <xf numFmtId="0" fontId="4" fillId="0" borderId="0" xfId="4" applyFont="1" applyFill="1" applyAlignment="1"/>
    <xf numFmtId="0" fontId="9" fillId="0" borderId="0" xfId="0" applyFont="1"/>
    <xf numFmtId="169" fontId="9" fillId="0" borderId="0" xfId="1" applyNumberFormat="1" applyFont="1"/>
    <xf numFmtId="167" fontId="9" fillId="0" borderId="0" xfId="0" applyNumberFormat="1" applyFont="1"/>
    <xf numFmtId="3" fontId="9" fillId="0" borderId="0" xfId="0" applyNumberFormat="1" applyFont="1"/>
    <xf numFmtId="43" fontId="9" fillId="0" borderId="0" xfId="1" applyNumberFormat="1" applyFont="1"/>
    <xf numFmtId="0" fontId="4" fillId="0" borderId="0" xfId="4" applyFont="1" applyFill="1" applyAlignment="1">
      <alignment wrapText="1"/>
    </xf>
    <xf numFmtId="0" fontId="4" fillId="0" borderId="0" xfId="4" applyFont="1"/>
    <xf numFmtId="0" fontId="4" fillId="0" borderId="0" xfId="4" applyFont="1" applyFill="1"/>
    <xf numFmtId="167" fontId="7" fillId="0" borderId="0" xfId="3" applyNumberFormat="1" applyFont="1" applyFill="1" applyAlignment="1">
      <alignment horizontal="right"/>
    </xf>
    <xf numFmtId="167" fontId="4" fillId="0" borderId="0" xfId="1" applyNumberFormat="1" applyFont="1" applyFill="1" applyAlignment="1">
      <alignment horizontal="right"/>
    </xf>
    <xf numFmtId="164" fontId="7" fillId="0" borderId="0" xfId="3" applyNumberFormat="1" applyFont="1" applyFill="1" applyBorder="1" applyAlignment="1">
      <alignment horizontal="right"/>
    </xf>
    <xf numFmtId="167" fontId="9" fillId="0" borderId="0" xfId="1" applyNumberFormat="1" applyFont="1"/>
    <xf numFmtId="164" fontId="9" fillId="0" borderId="0" xfId="1" applyNumberFormat="1" applyFont="1"/>
    <xf numFmtId="0" fontId="7" fillId="0" borderId="0" xfId="4" applyFont="1" applyAlignment="1">
      <alignment vertical="top"/>
    </xf>
    <xf numFmtId="2" fontId="7" fillId="0" borderId="0" xfId="3" applyNumberFormat="1" applyFont="1" applyFill="1" applyAlignment="1">
      <alignment horizontal="right"/>
    </xf>
    <xf numFmtId="164" fontId="9" fillId="0" borderId="0" xfId="0" applyNumberFormat="1" applyFont="1"/>
    <xf numFmtId="166" fontId="7" fillId="0" borderId="0" xfId="3" applyNumberFormat="1" applyFont="1" applyFill="1" applyAlignment="1"/>
    <xf numFmtId="0" fontId="4" fillId="0" borderId="0" xfId="4" applyFont="1"/>
    <xf numFmtId="0" fontId="7" fillId="0" borderId="0" xfId="4" applyFont="1"/>
    <xf numFmtId="0" fontId="7" fillId="0" borderId="0" xfId="4" applyFont="1" applyFill="1"/>
    <xf numFmtId="0" fontId="7" fillId="0" borderId="0" xfId="4" applyFont="1" applyFill="1" applyBorder="1"/>
    <xf numFmtId="164" fontId="4" fillId="0" borderId="0" xfId="1" applyNumberFormat="1" applyFont="1" applyFill="1" applyAlignment="1">
      <alignment horizontal="right"/>
    </xf>
    <xf numFmtId="169" fontId="7" fillId="0" borderId="0" xfId="1" applyNumberFormat="1" applyFont="1" applyFill="1" applyAlignment="1"/>
    <xf numFmtId="43" fontId="7" fillId="0" borderId="0" xfId="1" applyNumberFormat="1" applyFont="1" applyFill="1" applyAlignment="1"/>
    <xf numFmtId="43" fontId="4" fillId="0" borderId="0" xfId="1" applyNumberFormat="1" applyFont="1" applyFill="1" applyAlignment="1">
      <alignment horizontal="right"/>
    </xf>
    <xf numFmtId="169" fontId="9" fillId="0" borderId="1" xfId="1" applyNumberFormat="1" applyFont="1" applyBorder="1"/>
    <xf numFmtId="43" fontId="9" fillId="0" borderId="1" xfId="1" applyNumberFormat="1" applyFont="1" applyBorder="1"/>
    <xf numFmtId="3" fontId="9" fillId="0" borderId="1" xfId="0" applyNumberFormat="1" applyFont="1" applyBorder="1"/>
    <xf numFmtId="167" fontId="9" fillId="0" borderId="1" xfId="0" applyNumberFormat="1" applyFont="1" applyBorder="1"/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9" fontId="2" fillId="0" borderId="1" xfId="1" applyNumberFormat="1" applyFont="1" applyBorder="1"/>
    <xf numFmtId="3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 indent="3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3"/>
    </xf>
    <xf numFmtId="0" fontId="2" fillId="0" borderId="3" xfId="0" applyFont="1" applyBorder="1" applyAlignment="1">
      <alignment horizontal="centerContinuous" vertical="center" wrapText="1"/>
    </xf>
    <xf numFmtId="3" fontId="4" fillId="3" borderId="0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167" fontId="2" fillId="0" borderId="0" xfId="1" applyNumberFormat="1" applyFont="1"/>
    <xf numFmtId="167" fontId="2" fillId="0" borderId="1" xfId="1" applyNumberFormat="1" applyFont="1" applyBorder="1"/>
    <xf numFmtId="167" fontId="2" fillId="0" borderId="3" xfId="1" applyNumberFormat="1" applyFont="1" applyBorder="1"/>
    <xf numFmtId="164" fontId="2" fillId="0" borderId="3" xfId="0" applyNumberFormat="1" applyFont="1" applyBorder="1" applyAlignment="1">
      <alignment vertical="center"/>
    </xf>
    <xf numFmtId="170" fontId="2" fillId="0" borderId="0" xfId="1" applyNumberFormat="1" applyFont="1" applyAlignment="1">
      <alignment horizontal="center"/>
    </xf>
    <xf numFmtId="170" fontId="2" fillId="0" borderId="1" xfId="1" applyNumberFormat="1" applyFont="1" applyBorder="1" applyAlignment="1">
      <alignment horizontal="center"/>
    </xf>
    <xf numFmtId="170" fontId="2" fillId="0" borderId="0" xfId="0" applyNumberFormat="1" applyFont="1"/>
    <xf numFmtId="171" fontId="2" fillId="0" borderId="0" xfId="22" applyNumberFormat="1" applyFont="1"/>
    <xf numFmtId="3" fontId="10" fillId="0" borderId="0" xfId="0" applyNumberFormat="1" applyFont="1"/>
    <xf numFmtId="0" fontId="11" fillId="0" borderId="0" xfId="0" applyFont="1"/>
    <xf numFmtId="0" fontId="12" fillId="0" borderId="0" xfId="0" applyFont="1"/>
    <xf numFmtId="171" fontId="12" fillId="0" borderId="0" xfId="22" applyNumberFormat="1" applyFont="1"/>
    <xf numFmtId="10" fontId="2" fillId="0" borderId="0" xfId="0" applyNumberFormat="1" applyFont="1"/>
    <xf numFmtId="10" fontId="12" fillId="0" borderId="0" xfId="0" applyNumberFormat="1" applyFont="1"/>
    <xf numFmtId="164" fontId="2" fillId="0" borderId="0" xfId="0" applyNumberFormat="1" applyFont="1" applyBorder="1" applyAlignment="1">
      <alignment vertical="center"/>
    </xf>
    <xf numFmtId="0" fontId="13" fillId="4" borderId="0" xfId="0" applyFont="1" applyFill="1" applyProtection="1"/>
    <xf numFmtId="167" fontId="14" fillId="4" borderId="0" xfId="0" applyNumberFormat="1" applyFont="1" applyFill="1" applyProtection="1"/>
    <xf numFmtId="0" fontId="0" fillId="0" borderId="0" xfId="0" applyFill="1" applyProtection="1"/>
    <xf numFmtId="0" fontId="13" fillId="4" borderId="5" xfId="0" applyFont="1" applyFill="1" applyBorder="1" applyProtection="1"/>
    <xf numFmtId="167" fontId="14" fillId="4" borderId="5" xfId="0" applyNumberFormat="1" applyFont="1" applyFill="1" applyBorder="1" applyProtection="1"/>
    <xf numFmtId="17" fontId="0" fillId="0" borderId="0" xfId="0" applyNumberFormat="1"/>
    <xf numFmtId="172" fontId="16" fillId="0" borderId="0" xfId="23" applyNumberFormat="1" applyFont="1" applyFill="1" applyProtection="1"/>
    <xf numFmtId="0" fontId="17" fillId="0" borderId="0" xfId="23" applyFont="1" applyFill="1" applyAlignment="1" applyProtection="1"/>
    <xf numFmtId="172" fontId="0" fillId="0" borderId="0" xfId="0" applyNumberFormat="1"/>
    <xf numFmtId="171" fontId="0" fillId="0" borderId="0" xfId="22" applyNumberFormat="1" applyFont="1"/>
    <xf numFmtId="17" fontId="2" fillId="0" borderId="0" xfId="0" applyNumberFormat="1" applyFont="1"/>
    <xf numFmtId="172" fontId="17" fillId="0" borderId="0" xfId="23" applyNumberFormat="1" applyFont="1" applyFill="1" applyProtection="1"/>
    <xf numFmtId="3" fontId="0" fillId="0" borderId="0" xfId="0" applyNumberFormat="1"/>
    <xf numFmtId="164" fontId="0" fillId="0" borderId="0" xfId="0" applyNumberFormat="1"/>
    <xf numFmtId="167" fontId="18" fillId="0" borderId="0" xfId="0" applyNumberFormat="1" applyFont="1" applyBorder="1"/>
    <xf numFmtId="167" fontId="18" fillId="0" borderId="1" xfId="0" applyNumberFormat="1" applyFont="1" applyBorder="1"/>
    <xf numFmtId="167" fontId="18" fillId="0" borderId="6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justify" vertical="top"/>
    </xf>
    <xf numFmtId="167" fontId="18" fillId="0" borderId="0" xfId="0" applyNumberFormat="1" applyFont="1" applyFill="1" applyBorder="1"/>
    <xf numFmtId="167" fontId="14" fillId="0" borderId="0" xfId="0" applyNumberFormat="1" applyFont="1" applyFill="1" applyProtection="1"/>
    <xf numFmtId="167" fontId="18" fillId="0" borderId="6" xfId="0" applyNumberFormat="1" applyFont="1" applyFill="1" applyBorder="1"/>
    <xf numFmtId="167" fontId="18" fillId="0" borderId="1" xfId="0" applyNumberFormat="1" applyFont="1" applyFill="1" applyBorder="1"/>
    <xf numFmtId="167" fontId="14" fillId="0" borderId="5" xfId="0" applyNumberFormat="1" applyFont="1" applyFill="1" applyBorder="1" applyProtection="1"/>
  </cellXfs>
  <cellStyles count="24">
    <cellStyle name="Normal" xfId="0" builtinId="0"/>
    <cellStyle name="Normal 10 2" xfId="14"/>
    <cellStyle name="Normal 11" xfId="15"/>
    <cellStyle name="Normal 13" xfId="16"/>
    <cellStyle name="Normal 2" xfId="4"/>
    <cellStyle name="Normal 2 2" xfId="17"/>
    <cellStyle name="Normal 3" xfId="8"/>
    <cellStyle name="Normal 4" xfId="5"/>
    <cellStyle name="Normal 5" xfId="18"/>
    <cellStyle name="Normal 6" xfId="19"/>
    <cellStyle name="Normal 7" xfId="2"/>
    <cellStyle name="Normal_PED-11" xfId="23"/>
    <cellStyle name="Nota 2" xfId="9"/>
    <cellStyle name="Nota 3" xfId="10"/>
    <cellStyle name="Porcentagem" xfId="22" builtinId="5"/>
    <cellStyle name="Separador de milhares 12" xfId="6"/>
    <cellStyle name="Separador de milhares 13" xfId="7"/>
    <cellStyle name="Separador de milhares 14" xfId="11"/>
    <cellStyle name="Separador de milhares 15" xfId="12"/>
    <cellStyle name="Separador de milhares 16" xfId="20"/>
    <cellStyle name="Separador de milhares 17" xfId="21"/>
    <cellStyle name="Separador de milhares 3" xfId="13"/>
    <cellStyle name="Vírgula" xfId="1" builtinId="3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anchor="t" anchorCtr="0"/>
          <a:lstStyle/>
          <a:p>
            <a:pPr>
              <a:defRPr/>
            </a:pPr>
            <a:r>
              <a:rPr lang="pt-BR" sz="800">
                <a:latin typeface="Arial" panose="020B0604020202020204" pitchFamily="34" charset="0"/>
                <a:cs typeface="Arial" panose="020B0604020202020204" pitchFamily="34" charset="0"/>
              </a:rPr>
              <a:t>Gráfico 1</a:t>
            </a:r>
          </a:p>
          <a:p>
            <a:pPr>
              <a:defRPr/>
            </a:pPr>
            <a:endParaRPr lang="pt-BR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pt-BR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Taxas de crescimento do PIB em relação ao mesmo trimestre do ano anterior e em relação ao trimestre imediatamente anterior, no Brasil  – 2014</a:t>
            </a:r>
            <a:endParaRPr lang="pt-BR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[1]Plan1!$B$2</c:f>
              <c:strCache>
                <c:ptCount val="1"/>
                <c:pt idx="0">
                  <c:v>TAXA TRIMESTRAL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[1]Plan1!$A$3:$A$6</c:f>
              <c:strCache>
                <c:ptCount val="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</c:strCache>
            </c:strRef>
          </c:cat>
          <c:val>
            <c:numRef>
              <c:f>[1]Plan1!$B$3:$B$6</c:f>
              <c:numCache>
                <c:formatCode>General</c:formatCode>
                <c:ptCount val="4"/>
                <c:pt idx="0">
                  <c:v>2.710278004961264</c:v>
                </c:pt>
                <c:pt idx="1">
                  <c:v>-1.2021034482822435</c:v>
                </c:pt>
                <c:pt idx="2">
                  <c:v>-0.55726647734921642</c:v>
                </c:pt>
                <c:pt idx="3">
                  <c:v>-0.24610066121266705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41504"/>
        <c:axId val="127892800"/>
      </c:barChart>
      <c:lineChart>
        <c:grouping val="stacked"/>
        <c:varyColors val="0"/>
        <c:ser>
          <c:idx val="1"/>
          <c:order val="1"/>
          <c:tx>
            <c:strRef>
              <c:f>[1]Plan1!$C$2</c:f>
              <c:strCache>
                <c:ptCount val="1"/>
                <c:pt idx="0">
                  <c:v>TRIMESTRE CONTRA TRIMESTRE IMEDIATAMENTE ANTERIOR </c:v>
                </c:pt>
              </c:strCache>
            </c:strRef>
          </c:tx>
          <c:marker>
            <c:spPr>
              <a:solidFill>
                <a:schemeClr val="bg1">
                  <a:lumMod val="50000"/>
                </a:schemeClr>
              </a:solidFill>
            </c:spPr>
          </c:marker>
          <c:cat>
            <c:strRef>
              <c:f>[1]Plan1!$A$3:$A$6</c:f>
              <c:strCache>
                <c:ptCount val="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</c:strCache>
            </c:strRef>
          </c:cat>
          <c:val>
            <c:numRef>
              <c:f>[1]Plan1!$C$3:$C$6</c:f>
              <c:numCache>
                <c:formatCode>General</c:formatCode>
                <c:ptCount val="4"/>
                <c:pt idx="0">
                  <c:v>0.63686414890273824</c:v>
                </c:pt>
                <c:pt idx="1">
                  <c:v>-1.3750791237578164</c:v>
                </c:pt>
                <c:pt idx="2">
                  <c:v>0.15610882343515264</c:v>
                </c:pt>
                <c:pt idx="3">
                  <c:v>0.33318282945873356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41504"/>
        <c:axId val="127892800"/>
      </c:lineChart>
      <c:catAx>
        <c:axId val="13954150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27892800"/>
        <c:crosses val="autoZero"/>
        <c:auto val="1"/>
        <c:lblAlgn val="ctr"/>
        <c:lblOffset val="100"/>
        <c:noMultiLvlLbl val="0"/>
      </c:catAx>
      <c:valAx>
        <c:axId val="12789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39541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733377077865253E-2"/>
          <c:y val="0.84170749489647123"/>
          <c:w val="0.88731102362204728"/>
          <c:h val="0.13051472732575095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anchor="t" anchorCtr="0"/>
          <a:lstStyle/>
          <a:p>
            <a:pPr>
              <a:defRPr/>
            </a:pPr>
            <a:r>
              <a:rPr lang="pt-BR" sz="800">
                <a:latin typeface="Arial" panose="020B0604020202020204" pitchFamily="34" charset="0"/>
                <a:cs typeface="Arial" panose="020B0604020202020204" pitchFamily="34" charset="0"/>
              </a:rPr>
              <a:t>Gráfico 2</a:t>
            </a:r>
          </a:p>
          <a:p>
            <a:pPr>
              <a:defRPr/>
            </a:pPr>
            <a:endParaRPr lang="pt-BR" sz="8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pt-BR" sz="8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Taxas de crescimento do PIB em relação ao mesmo trimestre do ano anterior e em relação ao trimestre imediatamente anterior, no Rio Grande do Sul  – 2014</a:t>
            </a:r>
            <a:endParaRPr lang="pt-BR" sz="8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Gráficos!$B$26</c:f>
              <c:strCache>
                <c:ptCount val="1"/>
                <c:pt idx="0">
                  <c:v>TAXA TRIMESTRAL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[1]Plan1!$A$3:$A$6</c:f>
              <c:strCache>
                <c:ptCount val="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</c:strCache>
            </c:strRef>
          </c:cat>
          <c:val>
            <c:numRef>
              <c:f>Gráficos!$B$27:$B$30</c:f>
              <c:numCache>
                <c:formatCode>#,##0.0</c:formatCode>
                <c:ptCount val="4"/>
                <c:pt idx="0">
                  <c:v>3.2744621446796573</c:v>
                </c:pt>
                <c:pt idx="1">
                  <c:v>-2.3043689518688848</c:v>
                </c:pt>
                <c:pt idx="2">
                  <c:v>-0.27485924424948127</c:v>
                </c:pt>
                <c:pt idx="3">
                  <c:v>-1.653139595889408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542016"/>
        <c:axId val="140876544"/>
      </c:barChart>
      <c:lineChart>
        <c:grouping val="stacked"/>
        <c:varyColors val="0"/>
        <c:ser>
          <c:idx val="1"/>
          <c:order val="1"/>
          <c:tx>
            <c:strRef>
              <c:f>Gráficos!$C$26</c:f>
              <c:strCache>
                <c:ptCount val="1"/>
                <c:pt idx="0">
                  <c:v>TRIMESTRE CONTRA TRIMESTRE IMEDIATAMENTE ANTERIOR </c:v>
                </c:pt>
              </c:strCache>
            </c:strRef>
          </c:tx>
          <c:marker>
            <c:spPr>
              <a:solidFill>
                <a:schemeClr val="bg1">
                  <a:lumMod val="50000"/>
                </a:schemeClr>
              </a:solidFill>
            </c:spPr>
          </c:marker>
          <c:cat>
            <c:strRef>
              <c:f>[1]Plan1!$A$27:$A$30</c:f>
              <c:strCache>
                <c:ptCount val="4"/>
                <c:pt idx="0">
                  <c:v>2014.I</c:v>
                </c:pt>
                <c:pt idx="1">
                  <c:v>2014.II</c:v>
                </c:pt>
                <c:pt idx="2">
                  <c:v>2014.III</c:v>
                </c:pt>
                <c:pt idx="3">
                  <c:v>2014.IV</c:v>
                </c:pt>
              </c:strCache>
            </c:strRef>
          </c:cat>
          <c:val>
            <c:numRef>
              <c:f>Gráficos!$C$27:$C$30</c:f>
              <c:numCache>
                <c:formatCode>#,##0.0</c:formatCode>
                <c:ptCount val="4"/>
                <c:pt idx="0">
                  <c:v>0.39127172672119848</c:v>
                </c:pt>
                <c:pt idx="1">
                  <c:v>-0.52205569337605562</c:v>
                </c:pt>
                <c:pt idx="2">
                  <c:v>-0.14346041567182555</c:v>
                </c:pt>
                <c:pt idx="3">
                  <c:v>-1.3719660975747727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42016"/>
        <c:axId val="140876544"/>
      </c:lineChart>
      <c:catAx>
        <c:axId val="13954201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40876544"/>
        <c:crosses val="autoZero"/>
        <c:auto val="1"/>
        <c:lblAlgn val="ctr"/>
        <c:lblOffset val="100"/>
        <c:noMultiLvlLbl val="0"/>
      </c:catAx>
      <c:valAx>
        <c:axId val="140876544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395420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2733377077865253E-2"/>
          <c:y val="0.84170749489647123"/>
          <c:w val="0.88731102362204728"/>
          <c:h val="0.13051472732575095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Gráfico 3</a:t>
            </a:r>
          </a:p>
          <a:p>
            <a:pPr>
              <a:defRPr/>
            </a:pPr>
            <a:r>
              <a:rPr lang="pt-BR" sz="1000" b="0" i="0" u="none" strike="noStrike" baseline="0">
                <a:effectLst/>
              </a:rPr>
              <a:t>Índice da massa de rendimentos reais dos assalariados ,</a:t>
            </a:r>
            <a:r>
              <a:rPr lang="pt-BR" sz="1000" b="0" i="0" u="none" strike="noStrike" baseline="0"/>
              <a:t> </a:t>
            </a:r>
            <a:r>
              <a:rPr lang="pt-BR" sz="1000" b="0" i="0" u="none" strike="noStrike" baseline="0">
                <a:effectLst/>
              </a:rPr>
              <a:t>na RMPA - 2013/2014 (Média 200 = 100)</a:t>
            </a:r>
            <a:endParaRPr lang="en-US"/>
          </a:p>
        </c:rich>
      </c:tx>
      <c:layout>
        <c:manualLayout>
          <c:xMode val="edge"/>
          <c:yMode val="edge"/>
          <c:x val="0.11528477690288712"/>
          <c:y val="1.388888888888888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[1]Plan1!$A$62:$A$85</c:f>
              <c:numCache>
                <c:formatCode>General</c:formatCode>
                <c:ptCount val="2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</c:numCache>
            </c:numRef>
          </c:cat>
          <c:val>
            <c:numRef>
              <c:f>[1]Plan1!$B$62:$B$85</c:f>
              <c:numCache>
                <c:formatCode>General</c:formatCode>
                <c:ptCount val="24"/>
                <c:pt idx="0">
                  <c:v>144.80000000000001</c:v>
                </c:pt>
                <c:pt idx="1">
                  <c:v>148.69999999999999</c:v>
                </c:pt>
                <c:pt idx="2">
                  <c:v>148.9</c:v>
                </c:pt>
                <c:pt idx="3">
                  <c:v>147.1</c:v>
                </c:pt>
                <c:pt idx="4">
                  <c:v>146.5</c:v>
                </c:pt>
                <c:pt idx="5">
                  <c:v>145.69999999999999</c:v>
                </c:pt>
                <c:pt idx="6">
                  <c:v>147.69999999999999</c:v>
                </c:pt>
                <c:pt idx="7">
                  <c:v>147.19999999999999</c:v>
                </c:pt>
                <c:pt idx="8">
                  <c:v>150</c:v>
                </c:pt>
                <c:pt idx="9">
                  <c:v>150.9</c:v>
                </c:pt>
                <c:pt idx="10">
                  <c:v>152.19999999999999</c:v>
                </c:pt>
                <c:pt idx="11">
                  <c:v>151.5</c:v>
                </c:pt>
                <c:pt idx="12">
                  <c:v>151.5</c:v>
                </c:pt>
                <c:pt idx="13">
                  <c:v>150.30000000000001</c:v>
                </c:pt>
                <c:pt idx="14">
                  <c:v>150.80000000000001</c:v>
                </c:pt>
                <c:pt idx="15">
                  <c:v>151.30000000000001</c:v>
                </c:pt>
                <c:pt idx="16">
                  <c:v>148</c:v>
                </c:pt>
                <c:pt idx="17">
                  <c:v>144.1</c:v>
                </c:pt>
                <c:pt idx="18">
                  <c:v>142.69999999999999</c:v>
                </c:pt>
                <c:pt idx="19">
                  <c:v>142.6</c:v>
                </c:pt>
                <c:pt idx="20">
                  <c:v>141.1</c:v>
                </c:pt>
                <c:pt idx="21">
                  <c:v>138.30000000000001</c:v>
                </c:pt>
                <c:pt idx="22">
                  <c:v>138.6</c:v>
                </c:pt>
                <c:pt idx="23">
                  <c:v>138.80000000000001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176"/>
        <c:axId val="140454144"/>
      </c:lineChart>
      <c:catAx>
        <c:axId val="1396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140454144"/>
        <c:crosses val="autoZero"/>
        <c:auto val="1"/>
        <c:lblAlgn val="ctr"/>
        <c:lblOffset val="100"/>
        <c:noMultiLvlLbl val="1"/>
      </c:catAx>
      <c:valAx>
        <c:axId val="140454144"/>
        <c:scaling>
          <c:orientation val="minMax"/>
          <c:max val="155"/>
          <c:min val="13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634176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7"/>
    </mc:Choice>
    <mc:Fallback>
      <c:style val="17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00">
                <a:latin typeface="Arial" pitchFamily="34" charset="0"/>
                <a:cs typeface="Arial" pitchFamily="34" charset="0"/>
              </a:rPr>
              <a:t>Gráfico 4</a:t>
            </a:r>
          </a:p>
          <a:p>
            <a:pPr>
              <a:defRPr/>
            </a:pPr>
            <a:r>
              <a:rPr lang="pt-BR" sz="1000">
                <a:latin typeface="Arial" pitchFamily="34" charset="0"/>
                <a:cs typeface="Arial" pitchFamily="34" charset="0"/>
              </a:rPr>
              <a:t>Evolução do saldo</a:t>
            </a:r>
            <a:r>
              <a:rPr lang="pt-BR" sz="1000" baseline="0">
                <a:latin typeface="Arial" pitchFamily="34" charset="0"/>
                <a:cs typeface="Arial" pitchFamily="34" charset="0"/>
              </a:rPr>
              <a:t> das operações de crédito - Rio Grande do Sul  / Variação em 12 meses (%) </a:t>
            </a:r>
            <a:endParaRPr lang="pt-BR" sz="100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[1]Plan1!$E$112</c:f>
              <c:strCache>
                <c:ptCount val="1"/>
                <c:pt idx="0">
                  <c:v>PF</c:v>
                </c:pt>
              </c:strCache>
            </c:strRef>
          </c:tx>
          <c:invertIfNegative val="0"/>
          <c:cat>
            <c:numRef>
              <c:f>[1]Plan1!$A$113:$A$136</c:f>
              <c:numCache>
                <c:formatCode>General</c:formatCode>
                <c:ptCount val="2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</c:numCache>
            </c:numRef>
          </c:cat>
          <c:val>
            <c:numRef>
              <c:f>[1]Plan1!$E$113:$E$136</c:f>
              <c:numCache>
                <c:formatCode>General</c:formatCode>
                <c:ptCount val="24"/>
                <c:pt idx="0">
                  <c:v>18.005241029775966</c:v>
                </c:pt>
                <c:pt idx="1">
                  <c:v>18.054383430361455</c:v>
                </c:pt>
                <c:pt idx="2">
                  <c:v>17.542381213219294</c:v>
                </c:pt>
                <c:pt idx="3">
                  <c:v>17.934323061781797</c:v>
                </c:pt>
                <c:pt idx="4">
                  <c:v>18.222076431031663</c:v>
                </c:pt>
                <c:pt idx="5">
                  <c:v>18.246711907567704</c:v>
                </c:pt>
                <c:pt idx="6">
                  <c:v>18.448458221462861</c:v>
                </c:pt>
                <c:pt idx="7">
                  <c:v>17.735231636032566</c:v>
                </c:pt>
                <c:pt idx="8">
                  <c:v>18.241798362280282</c:v>
                </c:pt>
                <c:pt idx="9">
                  <c:v>17.87240576298079</c:v>
                </c:pt>
                <c:pt idx="10">
                  <c:v>17.504569239628442</c:v>
                </c:pt>
                <c:pt idx="11">
                  <c:v>18.030805657980743</c:v>
                </c:pt>
                <c:pt idx="12">
                  <c:v>17.945996071110471</c:v>
                </c:pt>
                <c:pt idx="13">
                  <c:v>18.009765790653432</c:v>
                </c:pt>
                <c:pt idx="14">
                  <c:v>17.410890320113758</c:v>
                </c:pt>
                <c:pt idx="15">
                  <c:v>17.152293750514236</c:v>
                </c:pt>
                <c:pt idx="16">
                  <c:v>16.773029966703668</c:v>
                </c:pt>
                <c:pt idx="17">
                  <c:v>16.322252514376046</c:v>
                </c:pt>
                <c:pt idx="18">
                  <c:v>16.004396057286119</c:v>
                </c:pt>
                <c:pt idx="19">
                  <c:v>15.481687362711249</c:v>
                </c:pt>
                <c:pt idx="20">
                  <c:v>15.3183652764606</c:v>
                </c:pt>
                <c:pt idx="21">
                  <c:v>15.255856364386355</c:v>
                </c:pt>
                <c:pt idx="22">
                  <c:v>14.759495019442825</c:v>
                </c:pt>
                <c:pt idx="23">
                  <c:v>14.521993522097997</c:v>
                </c:pt>
              </c:numCache>
            </c:numRef>
          </c:val>
        </c:ser>
        <c:ser>
          <c:idx val="1"/>
          <c:order val="1"/>
          <c:tx>
            <c:strRef>
              <c:f>[1]Plan1!$F$112</c:f>
              <c:strCache>
                <c:ptCount val="1"/>
                <c:pt idx="0">
                  <c:v>PJ</c:v>
                </c:pt>
              </c:strCache>
            </c:strRef>
          </c:tx>
          <c:invertIfNegative val="0"/>
          <c:cat>
            <c:numRef>
              <c:f>[1]Plan1!$A$113:$A$136</c:f>
              <c:numCache>
                <c:formatCode>General</c:formatCode>
                <c:ptCount val="2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</c:numCache>
            </c:numRef>
          </c:cat>
          <c:val>
            <c:numRef>
              <c:f>[1]Plan1!$F$113:$F$136</c:f>
              <c:numCache>
                <c:formatCode>General</c:formatCode>
                <c:ptCount val="24"/>
                <c:pt idx="0">
                  <c:v>13.006993006993017</c:v>
                </c:pt>
                <c:pt idx="1">
                  <c:v>14.886254405639221</c:v>
                </c:pt>
                <c:pt idx="2">
                  <c:v>15.239699077717273</c:v>
                </c:pt>
                <c:pt idx="3">
                  <c:v>12.082526807386241</c:v>
                </c:pt>
                <c:pt idx="4">
                  <c:v>11.197455669237</c:v>
                </c:pt>
                <c:pt idx="5">
                  <c:v>12.296052826389502</c:v>
                </c:pt>
                <c:pt idx="6">
                  <c:v>11.451327433628311</c:v>
                </c:pt>
                <c:pt idx="7">
                  <c:v>12.488575724520178</c:v>
                </c:pt>
                <c:pt idx="8">
                  <c:v>12.271997665256084</c:v>
                </c:pt>
                <c:pt idx="9">
                  <c:v>11.799350121852159</c:v>
                </c:pt>
                <c:pt idx="10">
                  <c:v>13.147998148576722</c:v>
                </c:pt>
                <c:pt idx="11">
                  <c:v>13.454901793702877</c:v>
                </c:pt>
                <c:pt idx="12">
                  <c:v>12.453055650392631</c:v>
                </c:pt>
                <c:pt idx="13">
                  <c:v>10.443161535028999</c:v>
                </c:pt>
                <c:pt idx="14">
                  <c:v>9.1148714166700895</c:v>
                </c:pt>
                <c:pt idx="15">
                  <c:v>10.512753738401015</c:v>
                </c:pt>
                <c:pt idx="16">
                  <c:v>9.2091416853296018</c:v>
                </c:pt>
                <c:pt idx="17">
                  <c:v>7.979221327145436</c:v>
                </c:pt>
                <c:pt idx="18">
                  <c:v>8.1123286220951876</c:v>
                </c:pt>
                <c:pt idx="19">
                  <c:v>7.5835408203380972</c:v>
                </c:pt>
                <c:pt idx="20">
                  <c:v>7.3654795944892104</c:v>
                </c:pt>
                <c:pt idx="21">
                  <c:v>6.4655507979758609</c:v>
                </c:pt>
                <c:pt idx="22">
                  <c:v>5.8318206222994995</c:v>
                </c:pt>
                <c:pt idx="23">
                  <c:v>5.1885788676505618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34688"/>
        <c:axId val="140458176"/>
      </c:barChart>
      <c:lineChart>
        <c:grouping val="standard"/>
        <c:varyColors val="0"/>
        <c:ser>
          <c:idx val="2"/>
          <c:order val="2"/>
          <c:tx>
            <c:strRef>
              <c:f>[1]Plan1!$G$112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[1]Plan1!$A$113:$A$136</c:f>
              <c:numCache>
                <c:formatCode>General</c:formatCode>
                <c:ptCount val="2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</c:numCache>
            </c:numRef>
          </c:cat>
          <c:val>
            <c:numRef>
              <c:f>[1]Plan1!$G$113:$G$136</c:f>
              <c:numCache>
                <c:formatCode>General</c:formatCode>
                <c:ptCount val="24"/>
                <c:pt idx="0">
                  <c:v>15.64443971835907</c:v>
                </c:pt>
                <c:pt idx="1">
                  <c:v>16.55998972274071</c:v>
                </c:pt>
                <c:pt idx="2">
                  <c:v>16.457368483553015</c:v>
                </c:pt>
                <c:pt idx="3">
                  <c:v>15.158669435639593</c:v>
                </c:pt>
                <c:pt idx="4">
                  <c:v>14.873911115561222</c:v>
                </c:pt>
                <c:pt idx="5">
                  <c:v>15.403659925443346</c:v>
                </c:pt>
                <c:pt idx="6">
                  <c:v>15.096858971641725</c:v>
                </c:pt>
                <c:pt idx="7">
                  <c:v>15.257093124456045</c:v>
                </c:pt>
                <c:pt idx="8">
                  <c:v>15.424660175455518</c:v>
                </c:pt>
                <c:pt idx="9">
                  <c:v>15.026174451016395</c:v>
                </c:pt>
                <c:pt idx="10">
                  <c:v>15.48403548564603</c:v>
                </c:pt>
                <c:pt idx="11">
                  <c:v>15.904080474185168</c:v>
                </c:pt>
                <c:pt idx="12">
                  <c:v>15.409118972243752</c:v>
                </c:pt>
                <c:pt idx="13">
                  <c:v>14.491879801614305</c:v>
                </c:pt>
                <c:pt idx="14">
                  <c:v>13.539608692881266</c:v>
                </c:pt>
                <c:pt idx="15">
                  <c:v>14.087118288006684</c:v>
                </c:pt>
                <c:pt idx="16">
                  <c:v>13.281741263486889</c:v>
                </c:pt>
                <c:pt idx="17">
                  <c:v>12.442918875846631</c:v>
                </c:pt>
                <c:pt idx="18">
                  <c:v>12.343860295245989</c:v>
                </c:pt>
                <c:pt idx="19">
                  <c:v>11.840785801447407</c:v>
                </c:pt>
                <c:pt idx="20">
                  <c:v>11.667919485509071</c:v>
                </c:pt>
                <c:pt idx="21">
                  <c:v>11.252305073525925</c:v>
                </c:pt>
                <c:pt idx="22">
                  <c:v>10.700671733723821</c:v>
                </c:pt>
                <c:pt idx="23">
                  <c:v>10.276371464204971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688"/>
        <c:axId val="140458176"/>
      </c:lineChart>
      <c:catAx>
        <c:axId val="1396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40458176"/>
        <c:crosses val="autoZero"/>
        <c:auto val="1"/>
        <c:lblAlgn val="ctr"/>
        <c:lblOffset val="100"/>
        <c:noMultiLvlLbl val="1"/>
      </c:catAx>
      <c:valAx>
        <c:axId val="14045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396346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14287</xdr:rowOff>
    </xdr:from>
    <xdr:to>
      <xdr:col>7</xdr:col>
      <xdr:colOff>371475</xdr:colOff>
      <xdr:row>21</xdr:row>
      <xdr:rowOff>90487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28575</xdr:rowOff>
    </xdr:from>
    <xdr:to>
      <xdr:col>7</xdr:col>
      <xdr:colOff>352425</xdr:colOff>
      <xdr:row>45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85</xdr:row>
      <xdr:rowOff>223837</xdr:rowOff>
    </xdr:from>
    <xdr:to>
      <xdr:col>7</xdr:col>
      <xdr:colOff>381000</xdr:colOff>
      <xdr:row>97</xdr:row>
      <xdr:rowOff>223837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600075</xdr:colOff>
      <xdr:row>138</xdr:row>
      <xdr:rowOff>57150</xdr:rowOff>
    </xdr:from>
    <xdr:to>
      <xdr:col>7</xdr:col>
      <xdr:colOff>342900</xdr:colOff>
      <xdr:row>152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&#225;ficos_Economia%20Gaucha%20em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">
          <cell r="B2" t="str">
            <v xml:space="preserve">TAXA TRIMESTRAL </v>
          </cell>
          <cell r="C2" t="str">
            <v xml:space="preserve">TRIMESTRE CONTRA TRIMESTRE IMEDIATAMENTE ANTERIOR </v>
          </cell>
        </row>
        <row r="3">
          <cell r="A3" t="str">
            <v>2014.I</v>
          </cell>
          <cell r="B3">
            <v>2.710278004961264</v>
          </cell>
          <cell r="C3">
            <v>0.63686414890273824</v>
          </cell>
        </row>
        <row r="4">
          <cell r="A4" t="str">
            <v>2014.II</v>
          </cell>
          <cell r="B4">
            <v>-1.2021034482822435</v>
          </cell>
          <cell r="C4">
            <v>-1.3750791237578164</v>
          </cell>
        </row>
        <row r="5">
          <cell r="A5" t="str">
            <v>2014.III</v>
          </cell>
          <cell r="B5">
            <v>-0.55726647734921642</v>
          </cell>
          <cell r="C5">
            <v>0.15610882343515264</v>
          </cell>
        </row>
        <row r="6">
          <cell r="A6" t="str">
            <v>2014.IV</v>
          </cell>
          <cell r="B6">
            <v>-0.24610066121266705</v>
          </cell>
          <cell r="C6">
            <v>0.33318282945873356</v>
          </cell>
        </row>
        <row r="27">
          <cell r="A27" t="str">
            <v>2014.I</v>
          </cell>
        </row>
        <row r="28">
          <cell r="A28" t="str">
            <v>2014.II</v>
          </cell>
        </row>
        <row r="29">
          <cell r="A29" t="str">
            <v>2014.III</v>
          </cell>
        </row>
        <row r="30">
          <cell r="A30" t="str">
            <v>2014.IV</v>
          </cell>
        </row>
        <row r="62">
          <cell r="A62">
            <v>41275</v>
          </cell>
          <cell r="B62">
            <v>144.80000000000001</v>
          </cell>
        </row>
        <row r="63">
          <cell r="A63">
            <v>41306</v>
          </cell>
          <cell r="B63">
            <v>148.69999999999999</v>
          </cell>
        </row>
        <row r="64">
          <cell r="A64">
            <v>41334</v>
          </cell>
          <cell r="B64">
            <v>148.9</v>
          </cell>
        </row>
        <row r="65">
          <cell r="A65">
            <v>41365</v>
          </cell>
          <cell r="B65">
            <v>147.1</v>
          </cell>
        </row>
        <row r="66">
          <cell r="A66">
            <v>41395</v>
          </cell>
          <cell r="B66">
            <v>146.5</v>
          </cell>
        </row>
        <row r="67">
          <cell r="A67">
            <v>41426</v>
          </cell>
          <cell r="B67">
            <v>145.69999999999999</v>
          </cell>
        </row>
        <row r="68">
          <cell r="A68">
            <v>41456</v>
          </cell>
          <cell r="B68">
            <v>147.69999999999999</v>
          </cell>
        </row>
        <row r="69">
          <cell r="A69">
            <v>41487</v>
          </cell>
          <cell r="B69">
            <v>147.19999999999999</v>
          </cell>
        </row>
        <row r="70">
          <cell r="A70">
            <v>41518</v>
          </cell>
          <cell r="B70">
            <v>150</v>
          </cell>
        </row>
        <row r="71">
          <cell r="A71">
            <v>41548</v>
          </cell>
          <cell r="B71">
            <v>150.9</v>
          </cell>
        </row>
        <row r="72">
          <cell r="A72">
            <v>41579</v>
          </cell>
          <cell r="B72">
            <v>152.19999999999999</v>
          </cell>
        </row>
        <row r="73">
          <cell r="A73">
            <v>41609</v>
          </cell>
          <cell r="B73">
            <v>151.5</v>
          </cell>
        </row>
        <row r="74">
          <cell r="A74">
            <v>41640</v>
          </cell>
          <cell r="B74">
            <v>151.5</v>
          </cell>
        </row>
        <row r="75">
          <cell r="A75">
            <v>41671</v>
          </cell>
          <cell r="B75">
            <v>150.30000000000001</v>
          </cell>
        </row>
        <row r="76">
          <cell r="A76">
            <v>41699</v>
          </cell>
          <cell r="B76">
            <v>150.80000000000001</v>
          </cell>
        </row>
        <row r="77">
          <cell r="A77">
            <v>41730</v>
          </cell>
          <cell r="B77">
            <v>151.30000000000001</v>
          </cell>
        </row>
        <row r="78">
          <cell r="A78">
            <v>41760</v>
          </cell>
          <cell r="B78">
            <v>148</v>
          </cell>
        </row>
        <row r="79">
          <cell r="A79">
            <v>41791</v>
          </cell>
          <cell r="B79">
            <v>144.1</v>
          </cell>
        </row>
        <row r="80">
          <cell r="A80">
            <v>41821</v>
          </cell>
          <cell r="B80">
            <v>142.69999999999999</v>
          </cell>
        </row>
        <row r="81">
          <cell r="A81">
            <v>41852</v>
          </cell>
          <cell r="B81">
            <v>142.6</v>
          </cell>
        </row>
        <row r="82">
          <cell r="A82">
            <v>41883</v>
          </cell>
          <cell r="B82">
            <v>141.1</v>
          </cell>
        </row>
        <row r="83">
          <cell r="A83">
            <v>41913</v>
          </cell>
          <cell r="B83">
            <v>138.30000000000001</v>
          </cell>
        </row>
        <row r="84">
          <cell r="A84">
            <v>41944</v>
          </cell>
          <cell r="B84">
            <v>138.6</v>
          </cell>
        </row>
        <row r="85">
          <cell r="A85">
            <v>41974</v>
          </cell>
          <cell r="B85">
            <v>138.80000000000001</v>
          </cell>
        </row>
        <row r="112">
          <cell r="E112" t="str">
            <v>PF</v>
          </cell>
          <cell r="F112" t="str">
            <v>PJ</v>
          </cell>
          <cell r="G112" t="str">
            <v>Total</v>
          </cell>
        </row>
        <row r="113">
          <cell r="A113">
            <v>41275</v>
          </cell>
          <cell r="E113">
            <v>18.005241029775966</v>
          </cell>
          <cell r="F113">
            <v>13.006993006993017</v>
          </cell>
          <cell r="G113">
            <v>15.64443971835907</v>
          </cell>
        </row>
        <row r="114">
          <cell r="A114">
            <v>41306</v>
          </cell>
          <cell r="E114">
            <v>18.054383430361455</v>
          </cell>
          <cell r="F114">
            <v>14.886254405639221</v>
          </cell>
          <cell r="G114">
            <v>16.55998972274071</v>
          </cell>
        </row>
        <row r="115">
          <cell r="A115">
            <v>41334</v>
          </cell>
          <cell r="E115">
            <v>17.542381213219294</v>
          </cell>
          <cell r="F115">
            <v>15.239699077717273</v>
          </cell>
          <cell r="G115">
            <v>16.457368483553015</v>
          </cell>
        </row>
        <row r="116">
          <cell r="A116">
            <v>41365</v>
          </cell>
          <cell r="E116">
            <v>17.934323061781797</v>
          </cell>
          <cell r="F116">
            <v>12.082526807386241</v>
          </cell>
          <cell r="G116">
            <v>15.158669435639593</v>
          </cell>
        </row>
        <row r="117">
          <cell r="A117">
            <v>41395</v>
          </cell>
          <cell r="E117">
            <v>18.222076431031663</v>
          </cell>
          <cell r="F117">
            <v>11.197455669237</v>
          </cell>
          <cell r="G117">
            <v>14.873911115561222</v>
          </cell>
        </row>
        <row r="118">
          <cell r="A118">
            <v>41426</v>
          </cell>
          <cell r="E118">
            <v>18.246711907567704</v>
          </cell>
          <cell r="F118">
            <v>12.296052826389502</v>
          </cell>
          <cell r="G118">
            <v>15.403659925443346</v>
          </cell>
        </row>
        <row r="119">
          <cell r="A119">
            <v>41456</v>
          </cell>
          <cell r="E119">
            <v>18.448458221462861</v>
          </cell>
          <cell r="F119">
            <v>11.451327433628311</v>
          </cell>
          <cell r="G119">
            <v>15.096858971641725</v>
          </cell>
        </row>
        <row r="120">
          <cell r="A120">
            <v>41487</v>
          </cell>
          <cell r="E120">
            <v>17.735231636032566</v>
          </cell>
          <cell r="F120">
            <v>12.488575724520178</v>
          </cell>
          <cell r="G120">
            <v>15.257093124456045</v>
          </cell>
        </row>
        <row r="121">
          <cell r="A121">
            <v>41518</v>
          </cell>
          <cell r="E121">
            <v>18.241798362280282</v>
          </cell>
          <cell r="F121">
            <v>12.271997665256084</v>
          </cell>
          <cell r="G121">
            <v>15.424660175455518</v>
          </cell>
        </row>
        <row r="122">
          <cell r="A122">
            <v>41548</v>
          </cell>
          <cell r="E122">
            <v>17.87240576298079</v>
          </cell>
          <cell r="F122">
            <v>11.799350121852159</v>
          </cell>
          <cell r="G122">
            <v>15.026174451016395</v>
          </cell>
        </row>
        <row r="123">
          <cell r="A123">
            <v>41579</v>
          </cell>
          <cell r="E123">
            <v>17.504569239628442</v>
          </cell>
          <cell r="F123">
            <v>13.147998148576722</v>
          </cell>
          <cell r="G123">
            <v>15.48403548564603</v>
          </cell>
        </row>
        <row r="124">
          <cell r="A124">
            <v>41609</v>
          </cell>
          <cell r="E124">
            <v>18.030805657980743</v>
          </cell>
          <cell r="F124">
            <v>13.454901793702877</v>
          </cell>
          <cell r="G124">
            <v>15.904080474185168</v>
          </cell>
        </row>
        <row r="125">
          <cell r="A125">
            <v>41640</v>
          </cell>
          <cell r="E125">
            <v>17.945996071110471</v>
          </cell>
          <cell r="F125">
            <v>12.453055650392631</v>
          </cell>
          <cell r="G125">
            <v>15.409118972243752</v>
          </cell>
        </row>
        <row r="126">
          <cell r="A126">
            <v>41671</v>
          </cell>
          <cell r="E126">
            <v>18.009765790653432</v>
          </cell>
          <cell r="F126">
            <v>10.443161535028999</v>
          </cell>
          <cell r="G126">
            <v>14.491879801614305</v>
          </cell>
        </row>
        <row r="127">
          <cell r="A127">
            <v>41699</v>
          </cell>
          <cell r="E127">
            <v>17.410890320113758</v>
          </cell>
          <cell r="F127">
            <v>9.1148714166700895</v>
          </cell>
          <cell r="G127">
            <v>13.539608692881266</v>
          </cell>
        </row>
        <row r="128">
          <cell r="A128">
            <v>41730</v>
          </cell>
          <cell r="E128">
            <v>17.152293750514236</v>
          </cell>
          <cell r="F128">
            <v>10.512753738401015</v>
          </cell>
          <cell r="G128">
            <v>14.087118288006684</v>
          </cell>
        </row>
        <row r="129">
          <cell r="A129">
            <v>41760</v>
          </cell>
          <cell r="E129">
            <v>16.773029966703668</v>
          </cell>
          <cell r="F129">
            <v>9.2091416853296018</v>
          </cell>
          <cell r="G129">
            <v>13.281741263486889</v>
          </cell>
        </row>
        <row r="130">
          <cell r="A130">
            <v>41791</v>
          </cell>
          <cell r="E130">
            <v>16.322252514376046</v>
          </cell>
          <cell r="F130">
            <v>7.979221327145436</v>
          </cell>
          <cell r="G130">
            <v>12.442918875846631</v>
          </cell>
        </row>
        <row r="131">
          <cell r="A131">
            <v>41821</v>
          </cell>
          <cell r="E131">
            <v>16.004396057286119</v>
          </cell>
          <cell r="F131">
            <v>8.1123286220951876</v>
          </cell>
          <cell r="G131">
            <v>12.343860295245989</v>
          </cell>
        </row>
        <row r="132">
          <cell r="A132">
            <v>41852</v>
          </cell>
          <cell r="E132">
            <v>15.481687362711249</v>
          </cell>
          <cell r="F132">
            <v>7.5835408203380972</v>
          </cell>
          <cell r="G132">
            <v>11.840785801447407</v>
          </cell>
        </row>
        <row r="133">
          <cell r="A133">
            <v>41883</v>
          </cell>
          <cell r="E133">
            <v>15.3183652764606</v>
          </cell>
          <cell r="F133">
            <v>7.3654795944892104</v>
          </cell>
          <cell r="G133">
            <v>11.667919485509071</v>
          </cell>
        </row>
        <row r="134">
          <cell r="A134">
            <v>41913</v>
          </cell>
          <cell r="E134">
            <v>15.255856364386355</v>
          </cell>
          <cell r="F134">
            <v>6.4655507979758609</v>
          </cell>
          <cell r="G134">
            <v>11.252305073525925</v>
          </cell>
        </row>
        <row r="135">
          <cell r="A135">
            <v>41944</v>
          </cell>
          <cell r="E135">
            <v>14.759495019442825</v>
          </cell>
          <cell r="F135">
            <v>5.8318206222994995</v>
          </cell>
          <cell r="G135">
            <v>10.700671733723821</v>
          </cell>
        </row>
        <row r="136">
          <cell r="A136">
            <v>41974</v>
          </cell>
          <cell r="E136">
            <v>14.521993522097997</v>
          </cell>
          <cell r="F136">
            <v>5.1885788676505618</v>
          </cell>
          <cell r="G136">
            <v>10.276371464204971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showGridLines="0" topLeftCell="A42" workbookViewId="0">
      <selection activeCell="H42" sqref="H1:P1048576"/>
    </sheetView>
  </sheetViews>
  <sheetFormatPr defaultRowHeight="12.75" x14ac:dyDescent="0.2"/>
  <cols>
    <col min="1" max="1" width="9.140625" style="1"/>
    <col min="2" max="4" width="2.7109375" style="1" customWidth="1"/>
    <col min="5" max="5" width="42.7109375" style="1" customWidth="1"/>
    <col min="6" max="7" width="5.7109375" style="1" customWidth="1"/>
    <col min="8" max="16384" width="9.140625" style="1"/>
  </cols>
  <sheetData>
    <row r="2" spans="2:6" x14ac:dyDescent="0.2">
      <c r="B2" s="2" t="s">
        <v>0</v>
      </c>
      <c r="C2" s="56"/>
      <c r="D2" s="56"/>
      <c r="E2" s="16"/>
      <c r="F2" s="16"/>
    </row>
    <row r="3" spans="2:6" ht="15" customHeight="1" x14ac:dyDescent="0.2">
      <c r="B3" s="12" t="s">
        <v>5</v>
      </c>
      <c r="C3" s="17"/>
      <c r="D3" s="17"/>
      <c r="E3" s="17"/>
      <c r="F3" s="17"/>
    </row>
    <row r="4" spans="2:6" ht="15" customHeight="1" x14ac:dyDescent="0.2">
      <c r="B4" s="12" t="s">
        <v>6</v>
      </c>
      <c r="C4" s="17"/>
      <c r="D4" s="17"/>
      <c r="E4" s="17"/>
      <c r="F4" s="16"/>
    </row>
    <row r="5" spans="2:6" x14ac:dyDescent="0.2">
      <c r="B5" s="6" t="s">
        <v>1</v>
      </c>
      <c r="C5" s="7"/>
      <c r="D5" s="18"/>
      <c r="E5" s="18"/>
      <c r="F5" s="8" t="s">
        <v>2</v>
      </c>
    </row>
    <row r="6" spans="2:6" x14ac:dyDescent="0.2">
      <c r="B6" s="2" t="s">
        <v>36</v>
      </c>
      <c r="D6" s="16"/>
      <c r="E6" s="16"/>
      <c r="F6" s="3">
        <v>0.1</v>
      </c>
    </row>
    <row r="7" spans="2:6" x14ac:dyDescent="0.2">
      <c r="B7" s="16"/>
      <c r="C7" s="2" t="s">
        <v>37</v>
      </c>
      <c r="E7" s="16"/>
      <c r="F7" s="3">
        <v>-0.3</v>
      </c>
    </row>
    <row r="8" spans="2:6" x14ac:dyDescent="0.2">
      <c r="B8" s="16"/>
      <c r="C8" s="2" t="s">
        <v>38</v>
      </c>
      <c r="E8" s="16"/>
      <c r="F8" s="3">
        <v>0.2</v>
      </c>
    </row>
    <row r="9" spans="2:6" x14ac:dyDescent="0.2">
      <c r="B9" s="16"/>
      <c r="D9" s="2" t="s">
        <v>39</v>
      </c>
      <c r="E9" s="16"/>
      <c r="F9" s="3">
        <v>0.4</v>
      </c>
    </row>
    <row r="10" spans="2:6" x14ac:dyDescent="0.2">
      <c r="B10" s="16"/>
      <c r="C10" s="16"/>
      <c r="D10" s="2" t="s">
        <v>40</v>
      </c>
      <c r="F10" s="3">
        <v>-1.2</v>
      </c>
    </row>
    <row r="11" spans="2:6" x14ac:dyDescent="0.2">
      <c r="B11" s="16"/>
      <c r="C11" s="16"/>
      <c r="D11" s="16"/>
      <c r="E11" s="2" t="s">
        <v>41</v>
      </c>
      <c r="F11" s="3">
        <v>8.6999999999999993</v>
      </c>
    </row>
    <row r="12" spans="2:6" x14ac:dyDescent="0.2">
      <c r="B12" s="16"/>
      <c r="C12" s="16"/>
      <c r="D12" s="16"/>
      <c r="E12" s="2" t="s">
        <v>42</v>
      </c>
      <c r="F12" s="3">
        <v>-3.8</v>
      </c>
    </row>
    <row r="13" spans="2:6" x14ac:dyDescent="0.2">
      <c r="B13" s="16"/>
      <c r="C13" s="16"/>
      <c r="D13" s="16"/>
      <c r="E13" s="2" t="s">
        <v>43</v>
      </c>
      <c r="F13" s="3">
        <v>-2.6</v>
      </c>
    </row>
    <row r="14" spans="2:6" x14ac:dyDescent="0.2">
      <c r="B14" s="16"/>
      <c r="C14" s="16"/>
      <c r="D14" s="16"/>
      <c r="E14" s="2" t="s">
        <v>3</v>
      </c>
      <c r="F14" s="3">
        <v>-2.6</v>
      </c>
    </row>
    <row r="15" spans="2:6" x14ac:dyDescent="0.2">
      <c r="B15" s="16"/>
      <c r="C15" s="16"/>
      <c r="D15" s="2" t="s">
        <v>44</v>
      </c>
      <c r="F15" s="3">
        <v>0.7</v>
      </c>
    </row>
    <row r="16" spans="2:6" x14ac:dyDescent="0.2">
      <c r="B16" s="16"/>
      <c r="C16" s="16"/>
      <c r="D16" s="16"/>
      <c r="E16" s="2" t="s">
        <v>45</v>
      </c>
      <c r="F16" s="3">
        <v>-1.8</v>
      </c>
    </row>
    <row r="17" spans="2:6" x14ac:dyDescent="0.2">
      <c r="B17" s="16"/>
      <c r="C17" s="16"/>
      <c r="D17" s="16"/>
      <c r="E17" s="2" t="s">
        <v>46</v>
      </c>
      <c r="F17" s="3">
        <v>2</v>
      </c>
    </row>
    <row r="18" spans="2:6" x14ac:dyDescent="0.2">
      <c r="B18" s="16"/>
      <c r="C18" s="16"/>
      <c r="D18" s="16"/>
      <c r="E18" s="2" t="s">
        <v>47</v>
      </c>
      <c r="F18" s="3">
        <v>4.5999999999999996</v>
      </c>
    </row>
    <row r="19" spans="2:6" x14ac:dyDescent="0.2">
      <c r="B19" s="16"/>
      <c r="C19" s="16"/>
      <c r="D19" s="16"/>
      <c r="E19" s="2" t="s">
        <v>48</v>
      </c>
      <c r="F19" s="3">
        <v>0.4</v>
      </c>
    </row>
    <row r="20" spans="2:6" x14ac:dyDescent="0.2">
      <c r="B20" s="16"/>
      <c r="C20" s="16"/>
      <c r="D20" s="16"/>
      <c r="E20" s="2" t="s">
        <v>49</v>
      </c>
      <c r="F20" s="3">
        <v>0.1</v>
      </c>
    </row>
    <row r="21" spans="2:6" x14ac:dyDescent="0.2">
      <c r="B21" s="16"/>
      <c r="C21" s="16"/>
      <c r="D21" s="16"/>
      <c r="E21" s="2" t="s">
        <v>50</v>
      </c>
      <c r="F21" s="3">
        <v>3.3</v>
      </c>
    </row>
    <row r="22" spans="2:6" x14ac:dyDescent="0.2">
      <c r="B22" s="19"/>
      <c r="C22" s="19"/>
      <c r="D22" s="19"/>
      <c r="E22" s="4" t="s">
        <v>51</v>
      </c>
      <c r="F22" s="9">
        <v>0.5</v>
      </c>
    </row>
    <row r="23" spans="2:6" x14ac:dyDescent="0.2">
      <c r="B23" s="2" t="s">
        <v>4</v>
      </c>
    </row>
    <row r="25" spans="2:6" x14ac:dyDescent="0.2">
      <c r="B25" s="2" t="s">
        <v>7</v>
      </c>
      <c r="C25" s="16"/>
      <c r="D25" s="16"/>
    </row>
    <row r="26" spans="2:6" x14ac:dyDescent="0.2">
      <c r="B26" s="12" t="s">
        <v>8</v>
      </c>
      <c r="C26" s="17"/>
      <c r="D26" s="17"/>
      <c r="E26" s="13"/>
      <c r="F26" s="13"/>
    </row>
    <row r="27" spans="2:6" x14ac:dyDescent="0.2">
      <c r="B27" s="12" t="s">
        <v>9</v>
      </c>
      <c r="C27" s="17"/>
      <c r="D27" s="17"/>
      <c r="E27" s="13"/>
      <c r="F27" s="13"/>
    </row>
    <row r="28" spans="2:6" x14ac:dyDescent="0.2">
      <c r="B28" s="6" t="s">
        <v>1</v>
      </c>
      <c r="C28" s="7"/>
      <c r="D28" s="18"/>
      <c r="E28" s="7"/>
      <c r="F28" s="8" t="s">
        <v>2</v>
      </c>
    </row>
    <row r="29" spans="2:6" x14ac:dyDescent="0.2">
      <c r="B29" s="2" t="s">
        <v>36</v>
      </c>
      <c r="D29" s="16"/>
      <c r="F29" s="3">
        <v>0.1</v>
      </c>
    </row>
    <row r="30" spans="2:6" x14ac:dyDescent="0.2">
      <c r="B30" s="16"/>
      <c r="C30" s="2" t="s">
        <v>52</v>
      </c>
      <c r="F30" s="3">
        <v>0.9</v>
      </c>
    </row>
    <row r="31" spans="2:6" x14ac:dyDescent="0.2">
      <c r="B31" s="16"/>
      <c r="C31" s="2" t="s">
        <v>53</v>
      </c>
      <c r="F31" s="3">
        <v>1.3</v>
      </c>
    </row>
    <row r="32" spans="2:6" x14ac:dyDescent="0.2">
      <c r="B32" s="16"/>
      <c r="C32" s="2" t="s">
        <v>54</v>
      </c>
      <c r="F32" s="3">
        <v>-4.4000000000000004</v>
      </c>
    </row>
    <row r="33" spans="1:7" x14ac:dyDescent="0.2">
      <c r="B33" s="16"/>
      <c r="C33" s="2" t="s">
        <v>55</v>
      </c>
      <c r="F33" s="3">
        <v>-1.1000000000000001</v>
      </c>
    </row>
    <row r="34" spans="1:7" x14ac:dyDescent="0.2">
      <c r="B34" s="19"/>
      <c r="C34" s="4" t="s">
        <v>56</v>
      </c>
      <c r="D34" s="5"/>
      <c r="E34" s="5"/>
      <c r="F34" s="9">
        <v>-1</v>
      </c>
    </row>
    <row r="35" spans="1:7" x14ac:dyDescent="0.2">
      <c r="B35" s="2" t="s">
        <v>4</v>
      </c>
    </row>
    <row r="37" spans="1:7" x14ac:dyDescent="0.2">
      <c r="B37" s="2" t="s">
        <v>10</v>
      </c>
      <c r="C37" s="16"/>
      <c r="D37" s="16"/>
      <c r="E37" s="16"/>
      <c r="F37" s="16"/>
      <c r="G37" s="16"/>
    </row>
    <row r="38" spans="1:7" x14ac:dyDescent="0.2">
      <c r="A38" s="11"/>
      <c r="B38" s="176" t="s">
        <v>12</v>
      </c>
      <c r="C38" s="176"/>
      <c r="D38" s="176"/>
      <c r="E38" s="176"/>
      <c r="F38" s="176"/>
      <c r="G38" s="176"/>
    </row>
    <row r="39" spans="1:7" x14ac:dyDescent="0.2">
      <c r="A39" s="11"/>
      <c r="B39" s="176" t="s">
        <v>13</v>
      </c>
      <c r="C39" s="176"/>
      <c r="D39" s="176"/>
      <c r="E39" s="176"/>
      <c r="F39" s="176"/>
      <c r="G39" s="176"/>
    </row>
    <row r="40" spans="1:7" x14ac:dyDescent="0.2">
      <c r="A40" s="11"/>
      <c r="B40" s="177" t="s">
        <v>14</v>
      </c>
      <c r="C40" s="177"/>
      <c r="D40" s="177"/>
      <c r="E40" s="177"/>
      <c r="F40" s="177"/>
      <c r="G40" s="177"/>
    </row>
    <row r="41" spans="1:7" ht="15.75" customHeight="1" x14ac:dyDescent="0.2">
      <c r="B41" s="6" t="s">
        <v>1</v>
      </c>
      <c r="C41" s="7"/>
      <c r="D41" s="7"/>
      <c r="E41" s="18"/>
      <c r="F41" s="6">
        <v>2013</v>
      </c>
      <c r="G41" s="6">
        <v>2014</v>
      </c>
    </row>
    <row r="42" spans="1:7" ht="12.75" customHeight="1" x14ac:dyDescent="0.2">
      <c r="B42" s="2" t="s">
        <v>57</v>
      </c>
      <c r="F42" s="3">
        <v>6.7</v>
      </c>
      <c r="G42" s="3">
        <v>-0.29189513214387119</v>
      </c>
    </row>
    <row r="43" spans="1:7" ht="12.75" customHeight="1" x14ac:dyDescent="0.2">
      <c r="B43" s="16"/>
      <c r="C43" s="2" t="s">
        <v>37</v>
      </c>
      <c r="F43" s="3">
        <v>5.6</v>
      </c>
      <c r="G43" s="3">
        <v>-1.4614596658827139</v>
      </c>
    </row>
    <row r="44" spans="1:7" ht="12.75" customHeight="1" x14ac:dyDescent="0.2">
      <c r="B44" s="16"/>
      <c r="C44" s="2" t="s">
        <v>38</v>
      </c>
      <c r="F44" s="3">
        <v>6.9</v>
      </c>
      <c r="G44" s="3">
        <v>-0.11524375320564051</v>
      </c>
    </row>
    <row r="45" spans="1:7" ht="12.75" customHeight="1" x14ac:dyDescent="0.2">
      <c r="B45" s="16"/>
      <c r="D45" s="2" t="s">
        <v>39</v>
      </c>
      <c r="F45" s="3">
        <v>40.1</v>
      </c>
      <c r="G45" s="3">
        <v>0.56640126122753376</v>
      </c>
    </row>
    <row r="46" spans="1:7" ht="12.75" customHeight="1" x14ac:dyDescent="0.2">
      <c r="B46" s="16"/>
      <c r="C46" s="16"/>
      <c r="D46" s="2" t="s">
        <v>40</v>
      </c>
      <c r="F46" s="3">
        <v>4.5</v>
      </c>
      <c r="G46" s="3">
        <v>-3.2737153586273049</v>
      </c>
    </row>
    <row r="47" spans="1:7" ht="12.75" customHeight="1" x14ac:dyDescent="0.2">
      <c r="B47" s="16"/>
      <c r="C47" s="16"/>
      <c r="D47" s="16"/>
      <c r="E47" s="2" t="s">
        <v>42</v>
      </c>
      <c r="F47" s="3">
        <v>5.9</v>
      </c>
      <c r="G47" s="3">
        <v>-4.177978631449264</v>
      </c>
    </row>
    <row r="48" spans="1:7" ht="12.75" customHeight="1" x14ac:dyDescent="0.2">
      <c r="B48" s="16"/>
      <c r="C48" s="16"/>
      <c r="D48" s="16"/>
      <c r="E48" s="2" t="s">
        <v>43</v>
      </c>
      <c r="F48" s="3">
        <v>2.1</v>
      </c>
      <c r="G48" s="3">
        <v>-4.629333760799681</v>
      </c>
    </row>
    <row r="49" spans="2:7" ht="12.75" customHeight="1" x14ac:dyDescent="0.2">
      <c r="B49" s="16"/>
      <c r="C49" s="16"/>
      <c r="D49" s="16"/>
      <c r="E49" s="2" t="s">
        <v>58</v>
      </c>
      <c r="F49" s="3">
        <v>0.7</v>
      </c>
      <c r="G49" s="3">
        <v>5.6799253671362404</v>
      </c>
    </row>
    <row r="50" spans="2:7" ht="12.75" customHeight="1" x14ac:dyDescent="0.2">
      <c r="B50" s="16"/>
      <c r="C50" s="16"/>
      <c r="D50" s="2" t="s">
        <v>44</v>
      </c>
      <c r="F50" s="3">
        <v>3.5</v>
      </c>
      <c r="G50" s="3">
        <v>0.88478480509837087</v>
      </c>
    </row>
    <row r="51" spans="2:7" ht="12.75" customHeight="1" x14ac:dyDescent="0.2">
      <c r="B51" s="16"/>
      <c r="C51" s="16"/>
      <c r="D51" s="16"/>
      <c r="E51" s="2" t="s">
        <v>45</v>
      </c>
      <c r="F51" s="3">
        <v>4.9000000000000004</v>
      </c>
      <c r="G51" s="3">
        <v>9.3587099020764342E-2</v>
      </c>
    </row>
    <row r="52" spans="2:7" ht="12.75" customHeight="1" x14ac:dyDescent="0.2">
      <c r="E52" s="2" t="s">
        <v>46</v>
      </c>
      <c r="F52" s="3">
        <v>6.8</v>
      </c>
      <c r="G52" s="3">
        <v>0.98424934623793092</v>
      </c>
    </row>
    <row r="53" spans="2:7" ht="12.75" customHeight="1" x14ac:dyDescent="0.2">
      <c r="E53" s="2" t="s">
        <v>50</v>
      </c>
      <c r="F53" s="3">
        <v>2.5</v>
      </c>
      <c r="G53" s="3">
        <v>3.0126186344998196</v>
      </c>
    </row>
    <row r="54" spans="2:7" ht="12.75" customHeight="1" x14ac:dyDescent="0.2">
      <c r="E54" s="2" t="s">
        <v>51</v>
      </c>
      <c r="F54" s="3">
        <v>2.7</v>
      </c>
      <c r="G54" s="3">
        <v>2.5154107505326317</v>
      </c>
    </row>
    <row r="55" spans="2:7" ht="12.75" customHeight="1" x14ac:dyDescent="0.2">
      <c r="B55" s="5"/>
      <c r="C55" s="5"/>
      <c r="D55" s="5"/>
      <c r="E55" s="4" t="s">
        <v>59</v>
      </c>
      <c r="F55" s="9">
        <v>2.8</v>
      </c>
      <c r="G55" s="9">
        <v>0.29052302643592931</v>
      </c>
    </row>
    <row r="56" spans="2:7" x14ac:dyDescent="0.2">
      <c r="B56" s="2" t="s">
        <v>71</v>
      </c>
    </row>
  </sheetData>
  <mergeCells count="3">
    <mergeCell ref="B38:G38"/>
    <mergeCell ref="B39:G39"/>
    <mergeCell ref="B40:G4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showGridLines="0" workbookViewId="0">
      <selection activeCell="H14" sqref="H14"/>
    </sheetView>
  </sheetViews>
  <sheetFormatPr defaultRowHeight="12.75" x14ac:dyDescent="0.2"/>
  <cols>
    <col min="1" max="1" width="3.7109375" style="1" customWidth="1"/>
    <col min="2" max="2" width="5.7109375" style="1" customWidth="1"/>
    <col min="3" max="3" width="1.7109375" style="1" customWidth="1"/>
    <col min="4" max="4" width="26.7109375" style="1" bestFit="1" customWidth="1"/>
    <col min="5" max="6" width="1.7109375" style="1" customWidth="1"/>
    <col min="7" max="7" width="29.7109375" style="1" customWidth="1"/>
    <col min="8" max="8" width="34.28515625" style="1" bestFit="1" customWidth="1"/>
    <col min="9" max="16384" width="9.140625" style="1"/>
  </cols>
  <sheetData>
    <row r="2" spans="2:8" x14ac:dyDescent="0.2">
      <c r="B2" s="1" t="s">
        <v>34</v>
      </c>
    </row>
    <row r="3" spans="2:8" x14ac:dyDescent="0.2">
      <c r="B3" s="13" t="s">
        <v>176</v>
      </c>
      <c r="C3" s="13"/>
      <c r="D3" s="13"/>
      <c r="E3" s="13"/>
      <c r="F3" s="13"/>
      <c r="G3" s="13"/>
      <c r="H3" s="13"/>
    </row>
    <row r="4" spans="2:8" x14ac:dyDescent="0.2">
      <c r="B4" s="13" t="s">
        <v>177</v>
      </c>
      <c r="C4" s="13"/>
      <c r="D4" s="13"/>
      <c r="E4" s="13"/>
      <c r="F4" s="13"/>
      <c r="G4" s="13"/>
      <c r="H4" s="13"/>
    </row>
    <row r="5" spans="2:8" x14ac:dyDescent="0.2">
      <c r="B5" s="7" t="s">
        <v>103</v>
      </c>
      <c r="C5" s="7"/>
      <c r="D5" s="7" t="s">
        <v>104</v>
      </c>
      <c r="E5" s="7"/>
      <c r="F5" s="7"/>
      <c r="G5" s="81" t="s">
        <v>175</v>
      </c>
      <c r="H5" s="7" t="s">
        <v>105</v>
      </c>
    </row>
    <row r="6" spans="2:8" x14ac:dyDescent="0.2">
      <c r="B6" s="1">
        <v>2012</v>
      </c>
      <c r="D6" s="129">
        <v>7.0583333333333336</v>
      </c>
      <c r="G6" s="148">
        <v>5779.75</v>
      </c>
      <c r="H6" s="132">
        <v>82577</v>
      </c>
    </row>
    <row r="7" spans="2:8" x14ac:dyDescent="0.2">
      <c r="B7" s="55">
        <v>2013</v>
      </c>
      <c r="C7" s="55"/>
      <c r="D7" s="129">
        <v>6.3666666666666671</v>
      </c>
      <c r="E7" s="55"/>
      <c r="F7" s="55"/>
      <c r="G7" s="148">
        <v>5923.5</v>
      </c>
      <c r="H7" s="132">
        <v>90164</v>
      </c>
    </row>
    <row r="8" spans="2:8" x14ac:dyDescent="0.2">
      <c r="B8" s="5">
        <v>2014</v>
      </c>
      <c r="C8" s="5"/>
      <c r="D8" s="130">
        <v>5.9833333333333334</v>
      </c>
      <c r="E8" s="5"/>
      <c r="F8" s="5"/>
      <c r="G8" s="149">
        <v>5909.5</v>
      </c>
      <c r="H8" s="133">
        <v>23896</v>
      </c>
    </row>
    <row r="9" spans="2:8" x14ac:dyDescent="0.2">
      <c r="B9" s="1" t="s">
        <v>11</v>
      </c>
      <c r="G9" s="150"/>
    </row>
    <row r="10" spans="2:8" x14ac:dyDescent="0.2">
      <c r="D10" s="128" t="s">
        <v>174</v>
      </c>
      <c r="G10" s="150"/>
      <c r="H10" s="151"/>
    </row>
    <row r="11" spans="2:8" x14ac:dyDescent="0.2">
      <c r="D11" s="128" t="s">
        <v>144</v>
      </c>
    </row>
    <row r="12" spans="2:8" x14ac:dyDescent="0.2">
      <c r="D12" s="128"/>
    </row>
    <row r="14" spans="2:8" x14ac:dyDescent="0.2">
      <c r="D14" s="128"/>
    </row>
    <row r="15" spans="2:8" x14ac:dyDescent="0.2">
      <c r="D15" s="128"/>
    </row>
    <row r="17" spans="4:4" x14ac:dyDescent="0.2">
      <c r="D17" s="128"/>
    </row>
    <row r="18" spans="4:4" x14ac:dyDescent="0.2">
      <c r="D18" s="128"/>
    </row>
    <row r="19" spans="4:4" x14ac:dyDescent="0.2">
      <c r="D19" s="128"/>
    </row>
    <row r="20" spans="4:4" x14ac:dyDescent="0.2">
      <c r="D20" s="128"/>
    </row>
    <row r="21" spans="4:4" x14ac:dyDescent="0.2">
      <c r="D21" s="128"/>
    </row>
    <row r="22" spans="4:4" x14ac:dyDescent="0.2">
      <c r="D22" s="128"/>
    </row>
    <row r="23" spans="4:4" x14ac:dyDescent="0.2">
      <c r="D23" s="128"/>
    </row>
    <row r="24" spans="4:4" x14ac:dyDescent="0.2">
      <c r="D24" s="128"/>
    </row>
    <row r="25" spans="4:4" x14ac:dyDescent="0.2">
      <c r="D25" s="128"/>
    </row>
    <row r="26" spans="4:4" x14ac:dyDescent="0.2">
      <c r="D26" s="128"/>
    </row>
    <row r="27" spans="4:4" x14ac:dyDescent="0.2">
      <c r="D27" s="128"/>
    </row>
    <row r="28" spans="4:4" x14ac:dyDescent="0.2">
      <c r="D28" s="128"/>
    </row>
    <row r="29" spans="4:4" x14ac:dyDescent="0.2">
      <c r="D29" s="12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8"/>
  <sheetViews>
    <sheetView showGridLines="0" workbookViewId="0">
      <selection activeCell="G25" sqref="G25"/>
    </sheetView>
  </sheetViews>
  <sheetFormatPr defaultRowHeight="12.75" x14ac:dyDescent="0.2"/>
  <cols>
    <col min="1" max="1" width="9.140625" style="1"/>
    <col min="2" max="2" width="20.7109375" style="1" customWidth="1"/>
    <col min="3" max="3" width="12.7109375" style="1" customWidth="1"/>
    <col min="4" max="4" width="2.7109375" style="1" customWidth="1"/>
    <col min="5" max="5" width="12.7109375" style="1" customWidth="1"/>
    <col min="6" max="6" width="3.7109375" style="1" customWidth="1"/>
    <col min="7" max="7" width="12.7109375" style="1" customWidth="1"/>
    <col min="8" max="8" width="2.7109375" style="1" customWidth="1"/>
    <col min="9" max="9" width="12.7109375" style="31" customWidth="1"/>
    <col min="10" max="10" width="2.7109375" style="1" customWidth="1"/>
    <col min="11" max="11" width="7.7109375" style="1" customWidth="1"/>
    <col min="12" max="12" width="2.7109375" style="1" customWidth="1"/>
    <col min="13" max="13" width="7.7109375" style="1" customWidth="1"/>
    <col min="14" max="14" width="2.7109375" style="1" customWidth="1"/>
    <col min="15" max="15" width="7.7109375" style="1" customWidth="1"/>
    <col min="16" max="16384" width="9.140625" style="1"/>
  </cols>
  <sheetData>
    <row r="2" spans="2:15" x14ac:dyDescent="0.2">
      <c r="B2" s="1" t="s">
        <v>74</v>
      </c>
    </row>
    <row r="3" spans="2:15" x14ac:dyDescent="0.2">
      <c r="B3" s="13" t="s">
        <v>35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x14ac:dyDescent="0.2">
      <c r="B4" s="15"/>
      <c r="C4" s="54">
        <v>2013</v>
      </c>
      <c r="D4" s="54"/>
      <c r="E4" s="54"/>
      <c r="F4" s="15"/>
      <c r="G4" s="54">
        <v>2014</v>
      </c>
      <c r="H4" s="54"/>
      <c r="I4" s="54"/>
      <c r="J4" s="15"/>
      <c r="K4" s="54" t="s">
        <v>33</v>
      </c>
      <c r="L4" s="54"/>
      <c r="M4" s="54"/>
      <c r="N4" s="54"/>
      <c r="O4" s="54"/>
    </row>
    <row r="5" spans="2:15" ht="15" customHeight="1" x14ac:dyDescent="0.2">
      <c r="B5" s="55" t="s">
        <v>26</v>
      </c>
      <c r="C5" s="51" t="s">
        <v>27</v>
      </c>
      <c r="D5" s="15"/>
      <c r="E5" s="51" t="s">
        <v>29</v>
      </c>
      <c r="F5" s="55"/>
      <c r="G5" s="51" t="s">
        <v>27</v>
      </c>
      <c r="H5" s="15"/>
      <c r="I5" s="51" t="s">
        <v>29</v>
      </c>
      <c r="J5" s="55"/>
      <c r="K5" s="178" t="s">
        <v>27</v>
      </c>
      <c r="L5" s="14"/>
      <c r="M5" s="178" t="s">
        <v>31</v>
      </c>
      <c r="N5" s="14"/>
      <c r="O5" s="178" t="s">
        <v>32</v>
      </c>
    </row>
    <row r="6" spans="2:15" x14ac:dyDescent="0.2">
      <c r="B6" s="5"/>
      <c r="C6" s="52" t="s">
        <v>28</v>
      </c>
      <c r="D6" s="5"/>
      <c r="E6" s="52" t="s">
        <v>30</v>
      </c>
      <c r="F6" s="5"/>
      <c r="G6" s="52" t="s">
        <v>28</v>
      </c>
      <c r="H6" s="5"/>
      <c r="I6" s="52" t="s">
        <v>30</v>
      </c>
      <c r="J6" s="5"/>
      <c r="K6" s="177"/>
      <c r="L6" s="53"/>
      <c r="M6" s="177"/>
      <c r="N6" s="53"/>
      <c r="O6" s="177"/>
    </row>
    <row r="7" spans="2:15" x14ac:dyDescent="0.2">
      <c r="B7" s="39" t="s">
        <v>15</v>
      </c>
      <c r="C7" s="40">
        <v>242033574.72</v>
      </c>
      <c r="D7" s="40"/>
      <c r="E7" s="41">
        <v>100</v>
      </c>
      <c r="F7" s="42"/>
      <c r="G7" s="40">
        <v>225100884.831</v>
      </c>
      <c r="H7" s="40"/>
      <c r="I7" s="41">
        <v>100</v>
      </c>
      <c r="J7" s="43"/>
      <c r="K7" s="44">
        <v>-6.9960086771386321</v>
      </c>
      <c r="L7" s="44"/>
      <c r="M7" s="44">
        <v>-2.757298593696722</v>
      </c>
      <c r="N7" s="44"/>
      <c r="O7" s="44">
        <v>-4.3588979143345252</v>
      </c>
    </row>
    <row r="8" spans="2:15" x14ac:dyDescent="0.2">
      <c r="B8" s="45" t="s">
        <v>16</v>
      </c>
      <c r="C8" s="46">
        <v>56172542.649999999</v>
      </c>
      <c r="D8" s="46"/>
      <c r="E8" s="47">
        <v>23.208574560361722</v>
      </c>
      <c r="F8" s="48"/>
      <c r="G8" s="46">
        <v>51458040.450999998</v>
      </c>
      <c r="H8" s="46"/>
      <c r="I8" s="47">
        <v>22.859990305961428</v>
      </c>
      <c r="J8" s="49"/>
      <c r="K8" s="50">
        <v>-8.3928944224140203</v>
      </c>
      <c r="L8" s="50"/>
      <c r="M8" s="50">
        <v>-2.8710355693532752</v>
      </c>
      <c r="N8" s="50"/>
      <c r="O8" s="50">
        <v>-5.6850795078779326</v>
      </c>
    </row>
    <row r="9" spans="2:15" x14ac:dyDescent="0.2">
      <c r="B9" s="21" t="s">
        <v>17</v>
      </c>
      <c r="C9" s="23">
        <v>33436933.059999999</v>
      </c>
      <c r="D9" s="23"/>
      <c r="E9" s="32">
        <v>13.814997815357641</v>
      </c>
      <c r="F9" s="24"/>
      <c r="G9" s="23">
        <v>29320645.006000001</v>
      </c>
      <c r="H9" s="23"/>
      <c r="I9" s="32">
        <v>13.025557419737908</v>
      </c>
      <c r="J9" s="26"/>
      <c r="K9" s="25">
        <v>-12.31060290910545</v>
      </c>
      <c r="L9" s="25"/>
      <c r="M9" s="25">
        <v>0.71344330468503525</v>
      </c>
      <c r="N9" s="25"/>
      <c r="O9" s="25">
        <v>-12.931785257693218</v>
      </c>
    </row>
    <row r="10" spans="2:15" x14ac:dyDescent="0.2">
      <c r="B10" s="21" t="s">
        <v>18</v>
      </c>
      <c r="C10" s="23">
        <v>21273038.581</v>
      </c>
      <c r="D10" s="23"/>
      <c r="E10" s="32">
        <v>8.7892923969784018</v>
      </c>
      <c r="F10" s="24"/>
      <c r="G10" s="23">
        <v>22619317.443</v>
      </c>
      <c r="H10" s="23"/>
      <c r="I10" s="32">
        <v>10.048524447152666</v>
      </c>
      <c r="J10" s="27"/>
      <c r="K10" s="25">
        <v>6.3285687038730165</v>
      </c>
      <c r="L10" s="25"/>
      <c r="M10" s="25">
        <v>8.4154669421824266</v>
      </c>
      <c r="N10" s="25"/>
      <c r="O10" s="25">
        <v>-1.9249082231249659</v>
      </c>
    </row>
    <row r="11" spans="2:15" x14ac:dyDescent="0.2">
      <c r="B11" s="20" t="s">
        <v>19</v>
      </c>
      <c r="C11" s="23">
        <v>25093698.478</v>
      </c>
      <c r="D11" s="23"/>
      <c r="E11" s="32">
        <v>10.367858470474605</v>
      </c>
      <c r="F11" s="24"/>
      <c r="G11" s="23">
        <v>18695564.443</v>
      </c>
      <c r="H11" s="23"/>
      <c r="I11" s="32">
        <v>8.305415794805139</v>
      </c>
      <c r="J11" s="22"/>
      <c r="K11" s="25">
        <v>-25.496975029843995</v>
      </c>
      <c r="L11" s="25"/>
      <c r="M11" s="25">
        <v>-24.039098973841632</v>
      </c>
      <c r="N11" s="25"/>
      <c r="O11" s="25">
        <v>-1.9192453437332446</v>
      </c>
    </row>
    <row r="12" spans="2:15" x14ac:dyDescent="0.2">
      <c r="B12" s="21" t="s">
        <v>20</v>
      </c>
      <c r="C12" s="23">
        <v>18239201.710000001</v>
      </c>
      <c r="D12" s="23"/>
      <c r="E12" s="32">
        <v>7.5358147030222078</v>
      </c>
      <c r="F12" s="24"/>
      <c r="G12" s="23">
        <v>16332120.489</v>
      </c>
      <c r="H12" s="23"/>
      <c r="I12" s="32">
        <v>7.2554670325981787</v>
      </c>
      <c r="J12" s="28"/>
      <c r="K12" s="25">
        <v>-10.455946764130609</v>
      </c>
      <c r="L12" s="25"/>
      <c r="M12" s="25">
        <v>-5.3445695856688236</v>
      </c>
      <c r="N12" s="25"/>
      <c r="O12" s="25">
        <v>-5.3999830290644368</v>
      </c>
    </row>
    <row r="13" spans="2:15" x14ac:dyDescent="0.2">
      <c r="B13" s="21" t="s">
        <v>21</v>
      </c>
      <c r="C13" s="23">
        <v>15815951.351</v>
      </c>
      <c r="D13" s="23"/>
      <c r="E13" s="32">
        <v>6.5346104850522941</v>
      </c>
      <c r="F13" s="24"/>
      <c r="G13" s="23">
        <v>14796823.287</v>
      </c>
      <c r="H13" s="23"/>
      <c r="I13" s="32">
        <v>6.573418535475362</v>
      </c>
      <c r="J13" s="29"/>
      <c r="K13" s="25">
        <v>-6.4436722229520793</v>
      </c>
      <c r="L13" s="25"/>
      <c r="M13" s="25">
        <v>-1.3234624873225798</v>
      </c>
      <c r="N13" s="25"/>
      <c r="O13" s="25">
        <v>-5.1888826510270381</v>
      </c>
    </row>
    <row r="14" spans="2:15" x14ac:dyDescent="0.2">
      <c r="B14" s="21" t="s">
        <v>22</v>
      </c>
      <c r="C14" s="23">
        <v>15852091.025</v>
      </c>
      <c r="D14" s="23"/>
      <c r="E14" s="32">
        <v>6.5495421630402797</v>
      </c>
      <c r="F14" s="24"/>
      <c r="G14" s="23">
        <v>14259474.775</v>
      </c>
      <c r="H14" s="23"/>
      <c r="I14" s="32">
        <v>6.3347040086962112</v>
      </c>
      <c r="J14" s="30"/>
      <c r="K14" s="25">
        <v>-10.046726627347258</v>
      </c>
      <c r="L14" s="25"/>
      <c r="M14" s="25">
        <v>4.4112050554497184</v>
      </c>
      <c r="N14" s="25"/>
      <c r="O14" s="25">
        <v>-13.847107381931645</v>
      </c>
    </row>
    <row r="15" spans="2:15" x14ac:dyDescent="0.2">
      <c r="B15" s="21" t="s">
        <v>23</v>
      </c>
      <c r="C15" s="23">
        <v>10908454.958000001</v>
      </c>
      <c r="D15" s="23"/>
      <c r="E15" s="32">
        <v>4.5070007211270591</v>
      </c>
      <c r="F15" s="24"/>
      <c r="G15" s="23">
        <v>12689540.909</v>
      </c>
      <c r="H15" s="23"/>
      <c r="I15" s="32">
        <v>5.637268337939668</v>
      </c>
      <c r="J15" s="30"/>
      <c r="K15" s="25">
        <v>16.327573041806389</v>
      </c>
      <c r="L15" s="25"/>
      <c r="M15" s="25">
        <v>7.2485484375468756</v>
      </c>
      <c r="N15" s="25"/>
      <c r="O15" s="25">
        <v>8.4654055803341741</v>
      </c>
    </row>
    <row r="16" spans="2:15" x14ac:dyDescent="0.2">
      <c r="B16" s="21" t="s">
        <v>24</v>
      </c>
      <c r="C16" s="23">
        <v>10091660.229</v>
      </c>
      <c r="D16" s="23"/>
      <c r="E16" s="32">
        <v>4.169529058385673</v>
      </c>
      <c r="F16" s="24"/>
      <c r="G16" s="23">
        <v>9309739.6760000009</v>
      </c>
      <c r="H16" s="23"/>
      <c r="I16" s="32">
        <v>4.1358076770731111</v>
      </c>
      <c r="J16" s="29"/>
      <c r="K16" s="25">
        <v>-7.7481854844163811</v>
      </c>
      <c r="L16" s="25"/>
      <c r="M16" s="25">
        <v>-4.281949264576868</v>
      </c>
      <c r="N16" s="25"/>
      <c r="O16" s="25">
        <v>-3.6212983791538256</v>
      </c>
    </row>
    <row r="17" spans="2:15" x14ac:dyDescent="0.2">
      <c r="B17" s="33" t="s">
        <v>25</v>
      </c>
      <c r="C17" s="34">
        <v>8688847.5079999994</v>
      </c>
      <c r="D17" s="34"/>
      <c r="E17" s="35">
        <v>3.5899347923327647</v>
      </c>
      <c r="F17" s="36"/>
      <c r="G17" s="34">
        <v>8987359.2850000001</v>
      </c>
      <c r="H17" s="34"/>
      <c r="I17" s="35">
        <v>3.9925917180412149</v>
      </c>
      <c r="J17" s="37"/>
      <c r="K17" s="38">
        <v>3.4355738977482897</v>
      </c>
      <c r="L17" s="38"/>
      <c r="M17" s="38">
        <v>5.7970734531604284</v>
      </c>
      <c r="N17" s="38"/>
      <c r="O17" s="38">
        <v>-2.2321029101600276</v>
      </c>
    </row>
    <row r="18" spans="2:15" x14ac:dyDescent="0.2">
      <c r="B18" s="1" t="s">
        <v>106</v>
      </c>
    </row>
  </sheetData>
  <mergeCells count="3">
    <mergeCell ref="K5:K6"/>
    <mergeCell ref="M5:M6"/>
    <mergeCell ref="O5:O6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showGridLines="0" workbookViewId="0">
      <selection activeCell="B25" sqref="B25"/>
    </sheetView>
  </sheetViews>
  <sheetFormatPr defaultRowHeight="12.75" x14ac:dyDescent="0.2"/>
  <cols>
    <col min="1" max="1" width="9.140625" style="1"/>
    <col min="2" max="2" width="20.7109375" style="1" customWidth="1"/>
    <col min="3" max="3" width="17.7109375" style="1" bestFit="1" customWidth="1"/>
    <col min="4" max="4" width="2.7109375" style="1" customWidth="1"/>
    <col min="5" max="5" width="11.7109375" style="1" customWidth="1"/>
    <col min="6" max="6" width="3.7109375" style="1" customWidth="1"/>
    <col min="7" max="7" width="17.7109375" style="1" customWidth="1"/>
    <col min="8" max="8" width="2.7109375" style="1" customWidth="1"/>
    <col min="9" max="9" width="11.7109375" style="31" customWidth="1"/>
    <col min="10" max="16384" width="9.140625" style="1"/>
  </cols>
  <sheetData>
    <row r="2" spans="1:9" ht="13.5" customHeight="1" x14ac:dyDescent="0.2">
      <c r="B2" s="1" t="s">
        <v>102</v>
      </c>
    </row>
    <row r="3" spans="1:9" x14ac:dyDescent="0.2">
      <c r="A3" s="11"/>
      <c r="B3" s="13" t="s">
        <v>75</v>
      </c>
      <c r="C3" s="13"/>
      <c r="D3" s="13"/>
      <c r="E3" s="13"/>
      <c r="F3" s="13"/>
      <c r="G3" s="13"/>
      <c r="H3" s="13"/>
      <c r="I3" s="13"/>
    </row>
    <row r="4" spans="1:9" x14ac:dyDescent="0.2">
      <c r="B4" s="15"/>
      <c r="C4" s="54">
        <v>2013</v>
      </c>
      <c r="D4" s="54"/>
      <c r="E4" s="54"/>
      <c r="F4" s="15"/>
      <c r="G4" s="54">
        <v>2014</v>
      </c>
      <c r="H4" s="54"/>
      <c r="I4" s="54"/>
    </row>
    <row r="5" spans="1:9" ht="15" customHeight="1" x14ac:dyDescent="0.2">
      <c r="B5" s="55" t="s">
        <v>73</v>
      </c>
      <c r="C5" s="51" t="s">
        <v>27</v>
      </c>
      <c r="D5" s="15"/>
      <c r="E5" s="51" t="s">
        <v>29</v>
      </c>
      <c r="F5" s="55"/>
      <c r="G5" s="51" t="s">
        <v>27</v>
      </c>
      <c r="H5" s="15"/>
      <c r="I5" s="51" t="s">
        <v>29</v>
      </c>
    </row>
    <row r="6" spans="1:9" x14ac:dyDescent="0.2">
      <c r="B6" s="5"/>
      <c r="C6" s="52" t="s">
        <v>28</v>
      </c>
      <c r="D6" s="5"/>
      <c r="E6" s="52" t="s">
        <v>30</v>
      </c>
      <c r="F6" s="5"/>
      <c r="G6" s="52" t="s">
        <v>28</v>
      </c>
      <c r="H6" s="5"/>
      <c r="I6" s="52" t="s">
        <v>30</v>
      </c>
    </row>
    <row r="7" spans="1:9" x14ac:dyDescent="0.2">
      <c r="B7" s="66" t="s">
        <v>60</v>
      </c>
      <c r="C7" s="60">
        <v>4550981.7149999999</v>
      </c>
      <c r="D7" s="60"/>
      <c r="E7" s="62">
        <v>18.13595440699947</v>
      </c>
      <c r="F7" s="61"/>
      <c r="G7" s="60">
        <v>4454985.676</v>
      </c>
      <c r="I7" s="62">
        <v>23.829104970767744</v>
      </c>
    </row>
    <row r="8" spans="1:9" x14ac:dyDescent="0.2">
      <c r="B8" s="66" t="s">
        <v>61</v>
      </c>
      <c r="C8" s="60">
        <v>1641621.9350000001</v>
      </c>
      <c r="D8" s="60"/>
      <c r="E8" s="62">
        <v>6.541968839066242</v>
      </c>
      <c r="F8" s="61"/>
      <c r="G8" s="60">
        <v>1365156.794</v>
      </c>
      <c r="I8" s="62">
        <v>7.3020357216930272</v>
      </c>
    </row>
    <row r="9" spans="1:9" x14ac:dyDescent="0.2">
      <c r="B9" s="66" t="s">
        <v>62</v>
      </c>
      <c r="C9" s="60">
        <v>1897532.29</v>
      </c>
      <c r="D9" s="60"/>
      <c r="E9" s="62">
        <v>7.5617880387922627</v>
      </c>
      <c r="F9" s="26"/>
      <c r="G9" s="60">
        <v>1345345.1459999999</v>
      </c>
      <c r="I9" s="62">
        <v>7.1960659444209751</v>
      </c>
    </row>
    <row r="10" spans="1:9" x14ac:dyDescent="0.2">
      <c r="B10" s="66" t="s">
        <v>63</v>
      </c>
      <c r="C10" s="60">
        <v>715954.43700000003</v>
      </c>
      <c r="D10" s="60"/>
      <c r="E10" s="62">
        <v>2.8531244114042709</v>
      </c>
      <c r="F10" s="61"/>
      <c r="G10" s="60">
        <v>855302.59400000004</v>
      </c>
      <c r="I10" s="62">
        <v>4.5748958080815934</v>
      </c>
    </row>
    <row r="11" spans="1:9" x14ac:dyDescent="0.2">
      <c r="B11" s="66" t="s">
        <v>64</v>
      </c>
      <c r="C11" s="60">
        <v>2522376.128</v>
      </c>
      <c r="D11" s="60"/>
      <c r="E11" s="62">
        <v>10.051830861885119</v>
      </c>
      <c r="F11" s="61"/>
      <c r="G11" s="60">
        <v>530453.63600000006</v>
      </c>
      <c r="I11" s="62">
        <v>2.8373234604243929</v>
      </c>
    </row>
    <row r="12" spans="1:9" x14ac:dyDescent="0.2">
      <c r="B12" s="66" t="s">
        <v>65</v>
      </c>
      <c r="C12" s="60">
        <v>565635.83999999997</v>
      </c>
      <c r="D12" s="60"/>
      <c r="E12" s="62">
        <v>2.254095148612314</v>
      </c>
      <c r="F12" s="61"/>
      <c r="G12" s="60">
        <v>502551.68599999999</v>
      </c>
      <c r="I12" s="62">
        <v>2.6880797717137956</v>
      </c>
    </row>
    <row r="13" spans="1:9" x14ac:dyDescent="0.2">
      <c r="B13" s="66" t="s">
        <v>66</v>
      </c>
      <c r="C13" s="60">
        <v>484837.58500000002</v>
      </c>
      <c r="D13" s="60"/>
      <c r="E13" s="62">
        <v>1.9321089134192952</v>
      </c>
      <c r="F13" s="26"/>
      <c r="G13" s="60">
        <v>496886.59299999999</v>
      </c>
      <c r="I13" s="62">
        <v>2.6577779692874932</v>
      </c>
    </row>
    <row r="14" spans="1:9" x14ac:dyDescent="0.2">
      <c r="B14" s="66" t="s">
        <v>67</v>
      </c>
      <c r="C14" s="60">
        <v>341801.01799999998</v>
      </c>
      <c r="D14" s="60"/>
      <c r="E14" s="62">
        <v>1.3620990078431914</v>
      </c>
      <c r="F14" s="61"/>
      <c r="G14" s="60">
        <v>451327.11099999998</v>
      </c>
      <c r="I14" s="62">
        <v>2.4140865731870753</v>
      </c>
    </row>
    <row r="15" spans="1:9" x14ac:dyDescent="0.2">
      <c r="B15" s="66" t="s">
        <v>68</v>
      </c>
      <c r="C15" s="60">
        <v>545835.71100000001</v>
      </c>
      <c r="D15" s="60"/>
      <c r="E15" s="62">
        <v>2.1751903629452705</v>
      </c>
      <c r="F15" s="61"/>
      <c r="G15" s="60">
        <v>427785.58299999998</v>
      </c>
      <c r="I15" s="62">
        <v>2.2881661813648617</v>
      </c>
    </row>
    <row r="16" spans="1:9" x14ac:dyDescent="0.2">
      <c r="B16" s="66" t="s">
        <v>69</v>
      </c>
      <c r="C16" s="60">
        <v>647648.03500000003</v>
      </c>
      <c r="D16" s="60"/>
      <c r="E16" s="63">
        <v>2.580919012666874</v>
      </c>
      <c r="F16" s="61"/>
      <c r="G16" s="60">
        <v>397895.62400000001</v>
      </c>
      <c r="I16" s="63">
        <v>2.1282889062436423</v>
      </c>
    </row>
    <row r="17" spans="2:9" x14ac:dyDescent="0.2">
      <c r="B17" s="69" t="s">
        <v>72</v>
      </c>
      <c r="C17" s="70">
        <v>11179473.784</v>
      </c>
      <c r="D17" s="55"/>
      <c r="E17" s="71">
        <v>44.55092099636569</v>
      </c>
      <c r="F17" s="55"/>
      <c r="G17" s="72">
        <v>7867874</v>
      </c>
      <c r="H17" s="55"/>
      <c r="I17" s="73">
        <v>42.084174692815395</v>
      </c>
    </row>
    <row r="18" spans="2:9" x14ac:dyDescent="0.2">
      <c r="B18" s="75" t="s">
        <v>70</v>
      </c>
      <c r="C18" s="68">
        <v>25093698.478</v>
      </c>
      <c r="D18" s="5"/>
      <c r="E18" s="67">
        <v>100</v>
      </c>
      <c r="F18" s="5"/>
      <c r="G18" s="74">
        <v>18695564.443</v>
      </c>
      <c r="H18" s="5"/>
      <c r="I18" s="67">
        <v>100</v>
      </c>
    </row>
    <row r="19" spans="2:9" x14ac:dyDescent="0.2">
      <c r="B19" s="1" t="s">
        <v>106</v>
      </c>
    </row>
    <row r="20" spans="2:9" x14ac:dyDescent="0.2">
      <c r="C20" s="59"/>
      <c r="D20" s="59"/>
      <c r="E20" s="65"/>
      <c r="F20" s="59"/>
      <c r="G20" s="59"/>
      <c r="I20" s="65"/>
    </row>
    <row r="21" spans="2:9" x14ac:dyDescent="0.2">
      <c r="E21" s="64"/>
      <c r="I21" s="64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showGridLines="0" workbookViewId="0">
      <selection activeCell="G1" sqref="G1:T1048576"/>
    </sheetView>
  </sheetViews>
  <sheetFormatPr defaultRowHeight="12.75" x14ac:dyDescent="0.2"/>
  <cols>
    <col min="1" max="1" width="9.140625" style="1"/>
    <col min="2" max="3" width="2.7109375" style="1" customWidth="1"/>
    <col min="4" max="4" width="36" style="1" customWidth="1"/>
    <col min="5" max="5" width="13.140625" style="1" customWidth="1"/>
    <col min="6" max="16384" width="9.140625" style="1"/>
  </cols>
  <sheetData>
    <row r="2" spans="2:6" x14ac:dyDescent="0.2">
      <c r="B2" s="1" t="s">
        <v>76</v>
      </c>
    </row>
    <row r="3" spans="2:6" x14ac:dyDescent="0.2">
      <c r="B3" s="13" t="s">
        <v>78</v>
      </c>
      <c r="C3" s="13"/>
      <c r="D3" s="13"/>
      <c r="E3" s="13"/>
      <c r="F3" s="13"/>
    </row>
    <row r="4" spans="2:6" x14ac:dyDescent="0.2">
      <c r="B4" s="7"/>
      <c r="C4" s="7"/>
      <c r="D4" s="18"/>
      <c r="E4" s="77" t="s">
        <v>77</v>
      </c>
      <c r="F4" s="81"/>
    </row>
    <row r="5" spans="2:6" x14ac:dyDescent="0.2">
      <c r="B5" s="78" t="s">
        <v>38</v>
      </c>
      <c r="C5" s="55"/>
      <c r="D5" s="55"/>
      <c r="E5" s="79">
        <v>100</v>
      </c>
      <c r="F5" s="55"/>
    </row>
    <row r="6" spans="2:6" x14ac:dyDescent="0.2">
      <c r="B6" s="55"/>
      <c r="C6" s="78" t="s">
        <v>39</v>
      </c>
      <c r="D6" s="55"/>
      <c r="E6" s="79">
        <v>11.68237544482661</v>
      </c>
      <c r="F6" s="55"/>
    </row>
    <row r="7" spans="2:6" x14ac:dyDescent="0.2">
      <c r="B7" s="80"/>
      <c r="C7" s="78" t="s">
        <v>40</v>
      </c>
      <c r="D7" s="55"/>
      <c r="E7" s="79">
        <v>23.14745890397403</v>
      </c>
      <c r="F7" s="55"/>
    </row>
    <row r="8" spans="2:6" x14ac:dyDescent="0.2">
      <c r="B8" s="80"/>
      <c r="C8" s="80"/>
      <c r="D8" s="78" t="s">
        <v>42</v>
      </c>
      <c r="E8" s="79">
        <v>16.29197393395679</v>
      </c>
      <c r="F8" s="55"/>
    </row>
    <row r="9" spans="2:6" x14ac:dyDescent="0.2">
      <c r="B9" s="80"/>
      <c r="C9" s="80"/>
      <c r="D9" s="78" t="s">
        <v>43</v>
      </c>
      <c r="E9" s="79">
        <v>4.5249920938002015</v>
      </c>
      <c r="F9" s="55"/>
    </row>
    <row r="10" spans="2:6" x14ac:dyDescent="0.2">
      <c r="B10" s="80"/>
      <c r="C10" s="80"/>
      <c r="D10" s="78" t="s">
        <v>58</v>
      </c>
      <c r="E10" s="79">
        <v>2.3304928762170394</v>
      </c>
      <c r="F10" s="55"/>
    </row>
    <row r="11" spans="2:6" x14ac:dyDescent="0.2">
      <c r="B11" s="80"/>
      <c r="C11" s="78" t="s">
        <v>44</v>
      </c>
      <c r="D11" s="55"/>
      <c r="E11" s="79">
        <v>65.170165651199369</v>
      </c>
      <c r="F11" s="55"/>
    </row>
    <row r="12" spans="2:6" x14ac:dyDescent="0.2">
      <c r="B12" s="80"/>
      <c r="C12" s="80"/>
      <c r="D12" s="78" t="s">
        <v>45</v>
      </c>
      <c r="E12" s="79">
        <v>13.646046450036506</v>
      </c>
      <c r="F12" s="55"/>
    </row>
    <row r="13" spans="2:6" x14ac:dyDescent="0.2">
      <c r="B13" s="55"/>
      <c r="C13" s="55"/>
      <c r="D13" s="78" t="s">
        <v>46</v>
      </c>
      <c r="E13" s="79">
        <v>5.1491614839138364</v>
      </c>
      <c r="F13" s="55"/>
    </row>
    <row r="14" spans="2:6" x14ac:dyDescent="0.2">
      <c r="B14" s="55"/>
      <c r="C14" s="55"/>
      <c r="D14" s="78" t="s">
        <v>50</v>
      </c>
      <c r="E14" s="79">
        <v>6.146626496781284</v>
      </c>
      <c r="F14" s="55"/>
    </row>
    <row r="15" spans="2:6" x14ac:dyDescent="0.2">
      <c r="B15" s="55"/>
      <c r="C15" s="55"/>
      <c r="D15" s="78" t="s">
        <v>51</v>
      </c>
      <c r="E15" s="79">
        <v>17.849998010935245</v>
      </c>
      <c r="F15" s="55"/>
    </row>
    <row r="16" spans="2:6" x14ac:dyDescent="0.2">
      <c r="B16" s="5"/>
      <c r="C16" s="5"/>
      <c r="D16" s="4" t="s">
        <v>59</v>
      </c>
      <c r="E16" s="76">
        <v>22.378333209532482</v>
      </c>
      <c r="F16" s="5"/>
    </row>
    <row r="17" spans="2:2" x14ac:dyDescent="0.2">
      <c r="B17" s="2" t="s">
        <v>79</v>
      </c>
    </row>
    <row r="18" spans="2:2" x14ac:dyDescent="0.2">
      <c r="B18" s="1" t="s">
        <v>80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showGridLines="0" workbookViewId="0">
      <selection activeCell="O15" sqref="O15"/>
    </sheetView>
  </sheetViews>
  <sheetFormatPr defaultRowHeight="12.75" x14ac:dyDescent="0.2"/>
  <cols>
    <col min="1" max="1" width="3.7109375" style="1" customWidth="1"/>
    <col min="2" max="2" width="13.7109375" style="1" customWidth="1"/>
    <col min="3" max="5" width="11.7109375" style="1" customWidth="1"/>
    <col min="6" max="6" width="1.7109375" style="1" customWidth="1"/>
    <col min="7" max="9" width="11.7109375" style="1" customWidth="1"/>
    <col min="10" max="10" width="1.7109375" style="1" customWidth="1"/>
    <col min="11" max="12" width="10.7109375" style="1" customWidth="1"/>
    <col min="13" max="13" width="11.7109375" style="1" customWidth="1"/>
    <col min="14" max="16384" width="9.140625" style="1"/>
  </cols>
  <sheetData>
    <row r="2" spans="2:13" x14ac:dyDescent="0.2">
      <c r="B2" s="1" t="s">
        <v>107</v>
      </c>
    </row>
    <row r="3" spans="2:13" x14ac:dyDescent="0.2">
      <c r="B3" s="13" t="s">
        <v>108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3" x14ac:dyDescent="0.2">
      <c r="B4" s="15"/>
      <c r="C4" s="54">
        <v>2013</v>
      </c>
      <c r="D4" s="54"/>
      <c r="E4" s="54"/>
      <c r="F4" s="54"/>
      <c r="G4" s="54" t="s">
        <v>115</v>
      </c>
      <c r="H4" s="54"/>
      <c r="I4" s="54"/>
      <c r="J4" s="54"/>
      <c r="K4" s="54" t="s">
        <v>33</v>
      </c>
      <c r="L4" s="54"/>
      <c r="M4" s="54"/>
    </row>
    <row r="5" spans="2:13" ht="15" customHeight="1" x14ac:dyDescent="0.2">
      <c r="B5" s="55"/>
      <c r="C5" s="140" t="s">
        <v>112</v>
      </c>
      <c r="D5" s="179" t="s">
        <v>117</v>
      </c>
      <c r="E5" s="179" t="s">
        <v>114</v>
      </c>
      <c r="F5" s="136"/>
      <c r="G5" s="140" t="s">
        <v>112</v>
      </c>
      <c r="H5" s="179" t="s">
        <v>116</v>
      </c>
      <c r="I5" s="179" t="s">
        <v>114</v>
      </c>
      <c r="J5" s="136"/>
      <c r="K5" s="140" t="s">
        <v>112</v>
      </c>
      <c r="L5" s="179" t="s">
        <v>113</v>
      </c>
      <c r="M5" s="179" t="s">
        <v>114</v>
      </c>
    </row>
    <row r="6" spans="2:13" x14ac:dyDescent="0.2">
      <c r="B6" s="55" t="s">
        <v>111</v>
      </c>
      <c r="C6" s="135" t="s">
        <v>109</v>
      </c>
      <c r="D6" s="180"/>
      <c r="E6" s="180"/>
      <c r="F6" s="136"/>
      <c r="G6" s="135" t="s">
        <v>109</v>
      </c>
      <c r="H6" s="180"/>
      <c r="I6" s="180"/>
      <c r="J6" s="136"/>
      <c r="K6" s="135" t="s">
        <v>109</v>
      </c>
      <c r="L6" s="180"/>
      <c r="M6" s="180"/>
    </row>
    <row r="7" spans="2:13" x14ac:dyDescent="0.2">
      <c r="B7" s="5"/>
      <c r="C7" s="137" t="s">
        <v>110</v>
      </c>
      <c r="D7" s="181"/>
      <c r="E7" s="181"/>
      <c r="F7" s="138"/>
      <c r="G7" s="137" t="s">
        <v>110</v>
      </c>
      <c r="H7" s="181"/>
      <c r="I7" s="181"/>
      <c r="J7" s="138"/>
      <c r="K7" s="137" t="s">
        <v>110</v>
      </c>
      <c r="L7" s="181"/>
      <c r="M7" s="181"/>
    </row>
    <row r="8" spans="2:13" x14ac:dyDescent="0.2">
      <c r="B8" s="1" t="s">
        <v>118</v>
      </c>
      <c r="C8" s="58">
        <v>4727821</v>
      </c>
      <c r="D8" s="58">
        <v>12756577</v>
      </c>
      <c r="E8" s="134">
        <v>2.698193734492063</v>
      </c>
      <c r="G8" s="58">
        <v>4986542</v>
      </c>
      <c r="H8" s="58">
        <v>13041226</v>
      </c>
      <c r="I8" s="134">
        <v>2.6152844997595528</v>
      </c>
      <c r="K8" s="134">
        <v>5.4723095480983641</v>
      </c>
      <c r="L8" s="134">
        <v>2.2313901291859173</v>
      </c>
      <c r="M8" s="134">
        <v>-3.0727680400650699</v>
      </c>
    </row>
    <row r="9" spans="2:13" x14ac:dyDescent="0.2">
      <c r="B9" s="1" t="s">
        <v>119</v>
      </c>
      <c r="C9" s="58">
        <v>1083863</v>
      </c>
      <c r="D9" s="58">
        <v>8099357</v>
      </c>
      <c r="E9" s="134">
        <v>7.472675974731124</v>
      </c>
      <c r="G9" s="58">
        <v>1113780</v>
      </c>
      <c r="H9" s="58">
        <v>8240847</v>
      </c>
      <c r="I9" s="134">
        <v>7.3989899261972738</v>
      </c>
      <c r="K9" s="134">
        <v>2.7602196956626468</v>
      </c>
      <c r="L9" s="134">
        <v>1.7469287994096305</v>
      </c>
      <c r="M9" s="134">
        <v>-0.98607311200190617</v>
      </c>
    </row>
    <row r="10" spans="2:13" x14ac:dyDescent="0.2">
      <c r="B10" s="1" t="s">
        <v>120</v>
      </c>
      <c r="C10" s="58">
        <v>203823</v>
      </c>
      <c r="D10" s="58">
        <v>430905</v>
      </c>
      <c r="E10" s="134">
        <v>2.1141137163126831</v>
      </c>
      <c r="G10" s="58">
        <v>204608</v>
      </c>
      <c r="H10" s="58">
        <v>412622</v>
      </c>
      <c r="I10" s="134">
        <v>2.0166464654363465</v>
      </c>
      <c r="K10" s="134">
        <v>0.3851380854957398</v>
      </c>
      <c r="L10" s="134">
        <v>-4.2429305763451381</v>
      </c>
      <c r="M10" s="134">
        <v>-4.6103125921879595</v>
      </c>
    </row>
    <row r="11" spans="2:13" x14ac:dyDescent="0.2">
      <c r="B11" s="1" t="s">
        <v>121</v>
      </c>
      <c r="C11" s="58">
        <v>1003965</v>
      </c>
      <c r="D11" s="58">
        <v>5419780</v>
      </c>
      <c r="E11" s="134">
        <v>5.3983754413749487</v>
      </c>
      <c r="G11" s="58">
        <v>924483</v>
      </c>
      <c r="H11" s="58">
        <v>5389916</v>
      </c>
      <c r="I11" s="134">
        <v>5.830194822403441</v>
      </c>
      <c r="K11" s="134">
        <v>-7.9168098489489136</v>
      </c>
      <c r="L11" s="134">
        <v>-0.55101867603482013</v>
      </c>
      <c r="M11" s="134">
        <v>7.9990616754604504</v>
      </c>
    </row>
    <row r="12" spans="2:13" x14ac:dyDescent="0.2">
      <c r="B12" s="1" t="s">
        <v>122</v>
      </c>
      <c r="C12" s="58">
        <v>1059032</v>
      </c>
      <c r="D12" s="58">
        <v>3351150</v>
      </c>
      <c r="E12" s="134">
        <v>3.1643519742557356</v>
      </c>
      <c r="G12" s="58">
        <v>1179017</v>
      </c>
      <c r="H12" s="58">
        <v>1670623</v>
      </c>
      <c r="I12" s="134">
        <v>1.4169626052889823</v>
      </c>
      <c r="K12" s="134">
        <v>11.32968597738313</v>
      </c>
      <c r="L12" s="134">
        <v>-50.147770168449632</v>
      </c>
      <c r="M12" s="134">
        <v>-55.22108106756184</v>
      </c>
    </row>
    <row r="13" spans="2:13" x14ac:dyDescent="0.2">
      <c r="B13" s="1" t="s">
        <v>123</v>
      </c>
      <c r="C13" s="58">
        <v>71204</v>
      </c>
      <c r="D13" s="58">
        <v>1166363</v>
      </c>
      <c r="E13" s="134">
        <v>16.380582551542048</v>
      </c>
      <c r="G13" s="58">
        <v>68674</v>
      </c>
      <c r="H13" s="58">
        <v>1181422</v>
      </c>
      <c r="I13" s="134">
        <v>17.203337507644815</v>
      </c>
      <c r="K13" s="134">
        <v>-3.5531711701589752</v>
      </c>
      <c r="L13" s="134">
        <v>1.2911074854054849</v>
      </c>
      <c r="M13" s="134">
        <v>5.0227453969597269</v>
      </c>
    </row>
    <row r="14" spans="2:13" x14ac:dyDescent="0.2">
      <c r="B14" s="1" t="s">
        <v>124</v>
      </c>
      <c r="C14" s="58">
        <v>49783</v>
      </c>
      <c r="D14" s="58">
        <v>807693</v>
      </c>
      <c r="E14" s="134">
        <v>16.224273346323042</v>
      </c>
      <c r="G14" s="58">
        <v>49998</v>
      </c>
      <c r="H14" s="58">
        <v>812537</v>
      </c>
      <c r="I14" s="134">
        <v>16.251390055602226</v>
      </c>
      <c r="K14" s="134">
        <v>0.43187433461222557</v>
      </c>
      <c r="L14" s="134">
        <v>0.59973281927663269</v>
      </c>
      <c r="M14" s="134">
        <v>0.16713666430756557</v>
      </c>
    </row>
    <row r="15" spans="2:13" x14ac:dyDescent="0.2">
      <c r="B15" s="1" t="s">
        <v>125</v>
      </c>
      <c r="C15" s="58">
        <v>17979</v>
      </c>
      <c r="D15" s="58">
        <v>642987</v>
      </c>
      <c r="E15" s="134">
        <v>35.763223761054562</v>
      </c>
      <c r="G15" s="58">
        <v>17433</v>
      </c>
      <c r="H15" s="58">
        <v>690422</v>
      </c>
      <c r="I15" s="134">
        <v>39.604313658004934</v>
      </c>
      <c r="K15" s="134">
        <v>-3.0368763557483747</v>
      </c>
      <c r="L15" s="134">
        <v>7.3772875656895165</v>
      </c>
      <c r="M15" s="134">
        <v>10.74033460354109</v>
      </c>
    </row>
    <row r="16" spans="2:13" x14ac:dyDescent="0.2">
      <c r="B16" s="1" t="s">
        <v>126</v>
      </c>
      <c r="C16" s="58">
        <v>19015</v>
      </c>
      <c r="D16" s="58">
        <v>357138</v>
      </c>
      <c r="E16" s="134">
        <v>18.781909019195371</v>
      </c>
      <c r="G16" s="58">
        <v>18235</v>
      </c>
      <c r="H16" s="58">
        <v>357236</v>
      </c>
      <c r="I16" s="134">
        <v>19.590677268988209</v>
      </c>
      <c r="K16" s="134">
        <v>-4.1020247173284226</v>
      </c>
      <c r="L16" s="134">
        <v>2.7440373189069334E-2</v>
      </c>
      <c r="M16" s="134">
        <v>4.3061024785407298</v>
      </c>
    </row>
    <row r="17" spans="2:13" x14ac:dyDescent="0.2">
      <c r="B17" s="1" t="s">
        <v>127</v>
      </c>
      <c r="C17" s="58">
        <v>2304</v>
      </c>
      <c r="D17" s="58">
        <v>112196</v>
      </c>
      <c r="E17" s="134">
        <v>48.696180555555557</v>
      </c>
      <c r="G17" s="58">
        <v>2376</v>
      </c>
      <c r="H17" s="58">
        <v>117242</v>
      </c>
      <c r="I17" s="134">
        <v>49.344276094276097</v>
      </c>
      <c r="K17" s="134">
        <v>3.125</v>
      </c>
      <c r="L17" s="134">
        <v>4.4974865414096676</v>
      </c>
      <c r="M17" s="134">
        <v>1.3308960401548386</v>
      </c>
    </row>
    <row r="18" spans="2:13" x14ac:dyDescent="0.2">
      <c r="B18" s="1" t="s">
        <v>128</v>
      </c>
      <c r="C18" s="58">
        <v>72384</v>
      </c>
      <c r="D18" s="58">
        <v>94805</v>
      </c>
      <c r="E18" s="134">
        <v>1.3097507736516356</v>
      </c>
      <c r="G18" s="58">
        <v>76271</v>
      </c>
      <c r="H18" s="58">
        <v>111066</v>
      </c>
      <c r="I18" s="134">
        <v>1.4562022262721086</v>
      </c>
      <c r="K18" s="134">
        <v>5.3699712643678232</v>
      </c>
      <c r="L18" s="134">
        <v>17.152048942566324</v>
      </c>
      <c r="M18" s="134">
        <v>11.181627494837109</v>
      </c>
    </row>
    <row r="19" spans="2:13" x14ac:dyDescent="0.2">
      <c r="B19" s="1" t="s">
        <v>129</v>
      </c>
      <c r="C19" s="58">
        <v>27062</v>
      </c>
      <c r="D19" s="58">
        <v>390538</v>
      </c>
      <c r="E19" s="134">
        <v>14.431231985810362</v>
      </c>
      <c r="G19" s="58">
        <v>26003</v>
      </c>
      <c r="H19" s="58">
        <v>380025</v>
      </c>
      <c r="I19" s="134">
        <v>14.614659846940738</v>
      </c>
      <c r="K19" s="134">
        <v>-3.9132362722636871</v>
      </c>
      <c r="L19" s="134">
        <v>-2.6919275461030678</v>
      </c>
      <c r="M19" s="134">
        <v>1.2710478309179152</v>
      </c>
    </row>
    <row r="20" spans="2:13" x14ac:dyDescent="0.2">
      <c r="B20" s="5" t="s">
        <v>130</v>
      </c>
      <c r="C20" s="131">
        <v>152749</v>
      </c>
      <c r="D20" s="131">
        <v>391147</v>
      </c>
      <c r="E20" s="139">
        <v>2.5607172551047799</v>
      </c>
      <c r="F20" s="5"/>
      <c r="G20" s="131">
        <v>142016</v>
      </c>
      <c r="H20" s="131">
        <v>230691</v>
      </c>
      <c r="I20" s="139">
        <v>1.6244014758900405</v>
      </c>
      <c r="J20" s="5"/>
      <c r="K20" s="139">
        <v>-7.0265599120125195</v>
      </c>
      <c r="L20" s="139">
        <v>-41.02191759108468</v>
      </c>
      <c r="M20" s="139">
        <v>-36.564590539943353</v>
      </c>
    </row>
    <row r="21" spans="2:13" x14ac:dyDescent="0.2">
      <c r="B21" s="1" t="s">
        <v>179</v>
      </c>
    </row>
    <row r="25" spans="2:13" ht="15" x14ac:dyDescent="0.25">
      <c r="G25" s="153"/>
      <c r="H25" s="154"/>
      <c r="I25" s="155"/>
      <c r="K25" s="151"/>
      <c r="L25" s="156"/>
    </row>
    <row r="26" spans="2:13" ht="15" x14ac:dyDescent="0.25">
      <c r="G26"/>
      <c r="I26" s="151"/>
      <c r="K26" s="151"/>
      <c r="L26" s="156"/>
    </row>
    <row r="27" spans="2:13" ht="15" x14ac:dyDescent="0.25">
      <c r="G27"/>
      <c r="I27" s="151"/>
      <c r="K27" s="151"/>
      <c r="L27" s="156"/>
    </row>
    <row r="28" spans="2:13" ht="15" x14ac:dyDescent="0.25">
      <c r="G28"/>
      <c r="I28" s="151"/>
      <c r="K28" s="151"/>
      <c r="L28" s="156"/>
    </row>
    <row r="29" spans="2:13" ht="15" x14ac:dyDescent="0.25">
      <c r="G29"/>
      <c r="I29" s="151"/>
      <c r="K29" s="151"/>
      <c r="L29" s="156"/>
    </row>
    <row r="30" spans="2:13" ht="15" x14ac:dyDescent="0.25">
      <c r="G30"/>
      <c r="I30" s="151"/>
      <c r="K30" s="151"/>
      <c r="L30" s="156"/>
    </row>
    <row r="31" spans="2:13" ht="15" x14ac:dyDescent="0.25">
      <c r="G31"/>
      <c r="I31" s="151"/>
      <c r="K31" s="151"/>
      <c r="L31" s="156"/>
    </row>
    <row r="32" spans="2:13" ht="15" x14ac:dyDescent="0.25">
      <c r="G32" s="153"/>
      <c r="H32" s="154"/>
      <c r="I32" s="155"/>
      <c r="J32" s="154"/>
      <c r="K32" s="155"/>
      <c r="L32" s="157"/>
    </row>
    <row r="33" spans="7:12" ht="15" x14ac:dyDescent="0.25">
      <c r="G33"/>
      <c r="I33" s="151"/>
      <c r="K33" s="151"/>
      <c r="L33" s="156"/>
    </row>
    <row r="34" spans="7:12" ht="15" x14ac:dyDescent="0.25">
      <c r="G34"/>
      <c r="I34" s="151"/>
      <c r="K34" s="151"/>
      <c r="L34" s="156"/>
    </row>
    <row r="35" spans="7:12" ht="15" x14ac:dyDescent="0.25">
      <c r="G35" s="153"/>
      <c r="H35" s="154"/>
      <c r="I35" s="155"/>
      <c r="K35" s="151"/>
      <c r="L35" s="156"/>
    </row>
    <row r="36" spans="7:12" ht="15" x14ac:dyDescent="0.25">
      <c r="G36" s="153"/>
      <c r="H36" s="154"/>
      <c r="I36" s="155"/>
      <c r="K36" s="151"/>
      <c r="L36" s="156"/>
    </row>
    <row r="37" spans="7:12" ht="15" x14ac:dyDescent="0.25">
      <c r="G37" s="153"/>
      <c r="H37" s="154"/>
      <c r="I37" s="155"/>
      <c r="K37" s="151"/>
      <c r="L37" s="156"/>
    </row>
    <row r="38" spans="7:12" ht="15" x14ac:dyDescent="0.25">
      <c r="G38"/>
      <c r="I38" s="151"/>
      <c r="K38" s="151"/>
      <c r="L38" s="156"/>
    </row>
    <row r="39" spans="7:12" ht="15" x14ac:dyDescent="0.25">
      <c r="G39" s="153"/>
      <c r="H39" s="154"/>
      <c r="I39" s="155"/>
      <c r="K39" s="151"/>
      <c r="L39" s="156"/>
    </row>
    <row r="40" spans="7:12" ht="15" x14ac:dyDescent="0.25">
      <c r="G40"/>
      <c r="I40" s="151"/>
      <c r="K40" s="151"/>
      <c r="L40" s="156"/>
    </row>
    <row r="41" spans="7:12" x14ac:dyDescent="0.2">
      <c r="K41" s="151"/>
      <c r="L41" s="156"/>
    </row>
  </sheetData>
  <mergeCells count="6">
    <mergeCell ref="M5:M7"/>
    <mergeCell ref="D5:D7"/>
    <mergeCell ref="E5:E7"/>
    <mergeCell ref="H5:H7"/>
    <mergeCell ref="I5:I7"/>
    <mergeCell ref="L5:L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showGridLines="0" workbookViewId="0">
      <selection activeCell="P1" sqref="P1:T1048576"/>
    </sheetView>
  </sheetViews>
  <sheetFormatPr defaultRowHeight="12.75" x14ac:dyDescent="0.2"/>
  <cols>
    <col min="1" max="1" width="9.140625" style="1"/>
    <col min="2" max="2" width="46.42578125" style="1" customWidth="1"/>
    <col min="3" max="3" width="12.7109375" style="1" customWidth="1"/>
    <col min="4" max="4" width="1.7109375" style="1" customWidth="1"/>
    <col min="5" max="5" width="12.7109375" style="1" customWidth="1"/>
    <col min="6" max="6" width="1.7109375" style="1" customWidth="1"/>
    <col min="7" max="7" width="12.7109375" style="1" customWidth="1"/>
    <col min="8" max="8" width="1.7109375" style="1" customWidth="1"/>
    <col min="9" max="9" width="12.7109375" style="31" customWidth="1"/>
    <col min="10" max="10" width="1.7109375" style="1" customWidth="1"/>
    <col min="11" max="11" width="7.7109375" style="1" customWidth="1"/>
    <col min="12" max="12" width="2.7109375" style="1" customWidth="1"/>
    <col min="13" max="13" width="7.7109375" style="1" customWidth="1"/>
    <col min="14" max="14" width="1.7109375" style="1" customWidth="1"/>
    <col min="15" max="15" width="7.7109375" style="1" customWidth="1"/>
    <col min="16" max="16384" width="9.140625" style="1"/>
  </cols>
  <sheetData>
    <row r="2" spans="1:22" x14ac:dyDescent="0.2">
      <c r="B2" s="1" t="s">
        <v>81</v>
      </c>
    </row>
    <row r="3" spans="1:22" x14ac:dyDescent="0.2">
      <c r="A3" s="11"/>
      <c r="B3" s="10" t="s">
        <v>82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22" x14ac:dyDescent="0.2">
      <c r="B4" s="15"/>
      <c r="C4" s="54">
        <v>2013</v>
      </c>
      <c r="D4" s="54"/>
      <c r="E4" s="54"/>
      <c r="F4" s="15"/>
      <c r="G4" s="54">
        <v>2014</v>
      </c>
      <c r="H4" s="54"/>
      <c r="I4" s="54"/>
      <c r="J4" s="15"/>
      <c r="K4" s="54" t="s">
        <v>33</v>
      </c>
      <c r="L4" s="54"/>
      <c r="M4" s="54"/>
      <c r="N4" s="54"/>
      <c r="O4" s="54"/>
    </row>
    <row r="5" spans="1:22" ht="15" customHeight="1" x14ac:dyDescent="0.2">
      <c r="B5" s="55" t="s">
        <v>100</v>
      </c>
      <c r="C5" s="51" t="s">
        <v>27</v>
      </c>
      <c r="D5" s="15"/>
      <c r="E5" s="51" t="s">
        <v>29</v>
      </c>
      <c r="F5" s="55"/>
      <c r="G5" s="51" t="s">
        <v>27</v>
      </c>
      <c r="H5" s="15"/>
      <c r="I5" s="51" t="s">
        <v>29</v>
      </c>
      <c r="J5" s="55"/>
      <c r="K5" s="178" t="s">
        <v>27</v>
      </c>
      <c r="L5" s="14"/>
      <c r="M5" s="178" t="s">
        <v>31</v>
      </c>
      <c r="N5" s="14"/>
      <c r="O5" s="178" t="s">
        <v>32</v>
      </c>
    </row>
    <row r="6" spans="1:22" ht="13.5" customHeight="1" x14ac:dyDescent="0.2">
      <c r="B6" s="5"/>
      <c r="C6" s="52" t="s">
        <v>28</v>
      </c>
      <c r="D6" s="5"/>
      <c r="E6" s="52" t="s">
        <v>30</v>
      </c>
      <c r="F6" s="5"/>
      <c r="G6" s="52" t="s">
        <v>28</v>
      </c>
      <c r="H6" s="5"/>
      <c r="I6" s="52" t="s">
        <v>30</v>
      </c>
      <c r="J6" s="5"/>
      <c r="K6" s="177"/>
      <c r="L6" s="53"/>
      <c r="M6" s="177"/>
      <c r="N6" s="53"/>
      <c r="O6" s="177"/>
    </row>
    <row r="7" spans="1:22" s="97" customFormat="1" x14ac:dyDescent="0.2">
      <c r="A7" s="110"/>
      <c r="B7" s="116" t="s">
        <v>70</v>
      </c>
      <c r="C7" s="119">
        <v>25093698</v>
      </c>
      <c r="D7" s="113"/>
      <c r="E7" s="120">
        <v>100</v>
      </c>
      <c r="F7" s="111"/>
      <c r="G7" s="100">
        <v>18695564</v>
      </c>
      <c r="I7" s="101">
        <v>100</v>
      </c>
      <c r="K7" s="105">
        <v>-25.5</v>
      </c>
      <c r="M7" s="107">
        <v>-24</v>
      </c>
      <c r="O7" s="107">
        <v>-1.9</v>
      </c>
      <c r="T7" s="116"/>
      <c r="U7" s="115"/>
      <c r="V7" s="117"/>
    </row>
    <row r="8" spans="1:22" s="97" customFormat="1" x14ac:dyDescent="0.2">
      <c r="B8" s="97" t="s">
        <v>39</v>
      </c>
      <c r="C8" s="98">
        <v>5073659</v>
      </c>
      <c r="D8" s="98"/>
      <c r="E8" s="101">
        <v>20.22</v>
      </c>
      <c r="F8" s="98"/>
      <c r="G8" s="98">
        <v>4531253</v>
      </c>
      <c r="H8" s="98"/>
      <c r="I8" s="101">
        <v>24.24</v>
      </c>
      <c r="J8" s="98"/>
      <c r="K8" s="108">
        <v>-10.7</v>
      </c>
      <c r="L8" s="95"/>
      <c r="M8" s="109">
        <v>-5.8</v>
      </c>
      <c r="N8" s="95"/>
      <c r="O8" s="109">
        <v>-5.2</v>
      </c>
    </row>
    <row r="9" spans="1:22" x14ac:dyDescent="0.2">
      <c r="A9" s="84"/>
      <c r="B9" s="86" t="s">
        <v>85</v>
      </c>
      <c r="C9" s="92">
        <v>4226178.875</v>
      </c>
      <c r="D9" s="93"/>
      <c r="E9" s="94">
        <v>83.296477745914189</v>
      </c>
      <c r="F9" s="92"/>
      <c r="G9" s="92">
        <v>3986627.5410000002</v>
      </c>
      <c r="H9" s="58"/>
      <c r="I9" s="94">
        <v>87.980687269550501</v>
      </c>
      <c r="J9" s="58"/>
      <c r="K9" s="106">
        <v>-5.6682724769902215</v>
      </c>
      <c r="L9" s="91"/>
      <c r="M9" s="118">
        <v>-2.2125957045786904</v>
      </c>
      <c r="N9" s="57"/>
      <c r="O9" s="118">
        <v>-3.5338669609960571</v>
      </c>
      <c r="Q9" s="87"/>
      <c r="S9" s="83"/>
      <c r="T9" s="82"/>
      <c r="U9" s="85"/>
    </row>
    <row r="10" spans="1:22" x14ac:dyDescent="0.2">
      <c r="A10" s="82"/>
      <c r="B10" s="86" t="s">
        <v>88</v>
      </c>
      <c r="C10" s="93">
        <f>C8-C9</f>
        <v>847480.125</v>
      </c>
      <c r="D10" s="93"/>
      <c r="E10" s="94">
        <f>E7-E9</f>
        <v>16.703522254085811</v>
      </c>
      <c r="F10" s="92"/>
      <c r="G10" s="93">
        <f>G8-G9</f>
        <v>544625.4589999998</v>
      </c>
      <c r="H10" s="93"/>
      <c r="I10" s="94">
        <f>I7-I9</f>
        <v>12.019312730449499</v>
      </c>
      <c r="J10" s="58"/>
      <c r="K10" s="106">
        <v>-35.735901889144614</v>
      </c>
      <c r="L10" s="91"/>
      <c r="M10" s="118" t="s">
        <v>86</v>
      </c>
      <c r="N10" s="57"/>
      <c r="O10" s="118" t="s">
        <v>87</v>
      </c>
      <c r="Q10" s="88"/>
      <c r="S10" s="83"/>
      <c r="T10" s="82"/>
      <c r="U10" s="82"/>
    </row>
    <row r="11" spans="1:22" s="97" customFormat="1" x14ac:dyDescent="0.2">
      <c r="B11" s="97" t="s">
        <v>83</v>
      </c>
      <c r="C11" s="98">
        <v>19750590</v>
      </c>
      <c r="E11" s="101">
        <v>78.709999999999994</v>
      </c>
      <c r="G11" s="100">
        <v>13900397</v>
      </c>
      <c r="I11" s="101">
        <v>74.349999999999994</v>
      </c>
      <c r="K11" s="99">
        <v>-29.6</v>
      </c>
      <c r="M11" s="112">
        <v>-29.2</v>
      </c>
      <c r="O11" s="112">
        <v>-0.6</v>
      </c>
      <c r="R11" s="1"/>
    </row>
    <row r="12" spans="1:22" x14ac:dyDescent="0.2">
      <c r="A12" s="103"/>
      <c r="B12" s="96" t="s">
        <v>89</v>
      </c>
      <c r="C12" s="93">
        <v>4229758.1629999997</v>
      </c>
      <c r="D12" s="60"/>
      <c r="E12" s="121">
        <v>21.415856940956726</v>
      </c>
      <c r="F12" s="26"/>
      <c r="G12" s="60">
        <v>4271845.7620000001</v>
      </c>
      <c r="I12" s="121">
        <v>30.731826613266335</v>
      </c>
      <c r="K12" s="89">
        <v>0.99503558780651424</v>
      </c>
      <c r="M12" s="90">
        <v>1.0806652827422658</v>
      </c>
      <c r="O12" s="90">
        <v>-8.4714217794512603E-2</v>
      </c>
      <c r="Q12" s="89"/>
      <c r="S12" s="103"/>
    </row>
    <row r="13" spans="1:22" x14ac:dyDescent="0.2">
      <c r="A13" s="103"/>
      <c r="B13" s="96" t="s">
        <v>90</v>
      </c>
      <c r="C13" s="93">
        <v>2280461.0529999998</v>
      </c>
      <c r="D13" s="60"/>
      <c r="E13" s="121">
        <v>11.54629314216694</v>
      </c>
      <c r="F13" s="26"/>
      <c r="G13" s="60">
        <v>2096812.3230000001</v>
      </c>
      <c r="I13" s="121">
        <v>15.084550412425731</v>
      </c>
      <c r="K13" s="89">
        <v>-8.0531403839765314</v>
      </c>
      <c r="M13" s="90">
        <v>-7.9920517077734061</v>
      </c>
      <c r="O13" s="90">
        <v>-6.6394998841945441E-2</v>
      </c>
      <c r="Q13" s="89"/>
      <c r="S13" s="103"/>
    </row>
    <row r="14" spans="1:22" x14ac:dyDescent="0.2">
      <c r="A14" s="114"/>
      <c r="B14" s="96" t="s">
        <v>91</v>
      </c>
      <c r="C14" s="93">
        <v>2323152.0529999998</v>
      </c>
      <c r="D14" s="60"/>
      <c r="E14" s="121">
        <v>11.762443643787565</v>
      </c>
      <c r="F14" s="26"/>
      <c r="G14" s="60">
        <v>1889359.1029999999</v>
      </c>
      <c r="I14" s="121">
        <v>13.592123779396042</v>
      </c>
      <c r="K14" s="89">
        <v>-18.672602572002194</v>
      </c>
      <c r="M14" s="90">
        <v>-16.423567783299454</v>
      </c>
      <c r="O14" s="90">
        <v>-2.6909916217425334</v>
      </c>
      <c r="Q14" s="89"/>
      <c r="R14" s="152"/>
      <c r="S14" s="103"/>
    </row>
    <row r="15" spans="1:22" x14ac:dyDescent="0.2">
      <c r="A15" s="114"/>
      <c r="B15" s="96" t="s">
        <v>92</v>
      </c>
      <c r="C15" s="93">
        <v>1372270.6810000001</v>
      </c>
      <c r="D15" s="60"/>
      <c r="E15" s="121">
        <v>6.9479983148070277</v>
      </c>
      <c r="F15" s="26"/>
      <c r="G15" s="60">
        <v>1187022.611</v>
      </c>
      <c r="I15" s="121">
        <v>8.539487401857814</v>
      </c>
      <c r="K15" s="89">
        <v>-13.499382633826029</v>
      </c>
      <c r="M15" s="90">
        <v>-11.405047986331274</v>
      </c>
      <c r="O15" s="90">
        <v>-2.3639435429364308</v>
      </c>
      <c r="Q15" s="89"/>
      <c r="S15" s="104"/>
    </row>
    <row r="16" spans="1:22" x14ac:dyDescent="0.2">
      <c r="A16" s="114"/>
      <c r="B16" s="102" t="s">
        <v>101</v>
      </c>
      <c r="C16" s="93">
        <v>1018117.507</v>
      </c>
      <c r="D16" s="60"/>
      <c r="E16" s="121">
        <v>5.15487128075684</v>
      </c>
      <c r="F16" s="26"/>
      <c r="G16" s="60">
        <v>1124178.287</v>
      </c>
      <c r="I16" s="121">
        <v>8.0873828605431655</v>
      </c>
      <c r="K16" s="89">
        <v>10.417341738137864</v>
      </c>
      <c r="M16" s="90">
        <v>3.8173927107943095</v>
      </c>
      <c r="O16" s="90">
        <v>6.3572671736509045</v>
      </c>
      <c r="Q16" s="89"/>
      <c r="S16" s="103"/>
    </row>
    <row r="17" spans="1:24" x14ac:dyDescent="0.2">
      <c r="A17" s="114"/>
      <c r="B17" s="96" t="s">
        <v>93</v>
      </c>
      <c r="C17" s="93">
        <v>1354412.2039999999</v>
      </c>
      <c r="D17" s="60"/>
      <c r="E17" s="121">
        <v>6.8575783489657383</v>
      </c>
      <c r="F17" s="26"/>
      <c r="G17" s="60">
        <v>948857.85600000003</v>
      </c>
      <c r="I17" s="121">
        <v>6.8261207767893284</v>
      </c>
      <c r="K17" s="89">
        <v>-29.943199478140535</v>
      </c>
      <c r="M17" s="90">
        <v>-29.397160078139027</v>
      </c>
      <c r="O17" s="90">
        <v>-0.77339580193350743</v>
      </c>
      <c r="Q17" s="89"/>
      <c r="S17" s="104"/>
    </row>
    <row r="18" spans="1:24" x14ac:dyDescent="0.2">
      <c r="A18" s="114"/>
      <c r="B18" s="96" t="s">
        <v>94</v>
      </c>
      <c r="C18" s="93">
        <v>368143.66899999999</v>
      </c>
      <c r="D18" s="60"/>
      <c r="E18" s="121">
        <v>1.8639628662436429</v>
      </c>
      <c r="F18" s="26"/>
      <c r="G18" s="60">
        <v>357836.87599999999</v>
      </c>
      <c r="I18" s="121">
        <v>2.5742925755625365</v>
      </c>
      <c r="K18" s="89">
        <v>-2.7996659641049026</v>
      </c>
      <c r="M18" s="90">
        <v>0.38685140894676451</v>
      </c>
      <c r="O18" s="90">
        <v>-3.1742377894398821</v>
      </c>
      <c r="Q18" s="89"/>
      <c r="S18" s="104"/>
    </row>
    <row r="19" spans="1:24" x14ac:dyDescent="0.2">
      <c r="A19" s="114"/>
      <c r="B19" s="96" t="s">
        <v>95</v>
      </c>
      <c r="C19" s="93">
        <v>320782.33799999999</v>
      </c>
      <c r="D19" s="60"/>
      <c r="E19" s="121">
        <v>1.6241658258119251</v>
      </c>
      <c r="F19" s="26"/>
      <c r="G19" s="60">
        <v>323321.538</v>
      </c>
      <c r="I19" s="121">
        <v>2.3259878749692096</v>
      </c>
      <c r="K19" s="89">
        <v>0.7915647774847212</v>
      </c>
      <c r="M19" s="90">
        <v>-0.50371568337053141</v>
      </c>
      <c r="O19" s="90">
        <v>1.3018380231499593</v>
      </c>
      <c r="Q19" s="89"/>
      <c r="S19" s="104"/>
    </row>
    <row r="20" spans="1:24" x14ac:dyDescent="0.2">
      <c r="A20" s="114"/>
      <c r="B20" s="96" t="s">
        <v>96</v>
      </c>
      <c r="C20" s="93">
        <v>326218.22499999998</v>
      </c>
      <c r="D20" s="60"/>
      <c r="E20" s="121">
        <v>1.6516884816832571</v>
      </c>
      <c r="F20" s="26"/>
      <c r="G20" s="60">
        <v>310095.40899999999</v>
      </c>
      <c r="I20" s="121">
        <v>2.2308385821720846</v>
      </c>
      <c r="K20" s="89">
        <v>-4.9423406678152588</v>
      </c>
      <c r="M20" s="90">
        <v>7.2094668424527164E-2</v>
      </c>
      <c r="O20" s="90">
        <v>-5.0108228001566779</v>
      </c>
      <c r="Q20" s="89"/>
      <c r="S20" s="103"/>
      <c r="T20" s="103"/>
      <c r="U20" s="103"/>
      <c r="V20" s="103"/>
      <c r="W20" s="103"/>
      <c r="X20" s="103"/>
    </row>
    <row r="21" spans="1:24" x14ac:dyDescent="0.2">
      <c r="A21" s="114"/>
      <c r="B21" s="102" t="s">
        <v>99</v>
      </c>
      <c r="C21" s="93">
        <v>354861.94699999999</v>
      </c>
      <c r="D21" s="60"/>
      <c r="E21" s="121">
        <v>1.7967156508426052</v>
      </c>
      <c r="F21" s="26"/>
      <c r="G21" s="60">
        <v>451077.96399999998</v>
      </c>
      <c r="I21" s="121">
        <v>3.2450726339480593</v>
      </c>
      <c r="K21" s="89">
        <v>27.11364738130122</v>
      </c>
      <c r="M21" s="90">
        <v>29.848143218887515</v>
      </c>
      <c r="O21" s="90">
        <v>-2.1059183210473065</v>
      </c>
      <c r="Q21" s="89"/>
      <c r="S21" s="103"/>
      <c r="T21" s="103"/>
      <c r="U21" s="103"/>
      <c r="V21" s="103"/>
      <c r="W21" s="103"/>
      <c r="X21" s="103"/>
    </row>
    <row r="22" spans="1:24" x14ac:dyDescent="0.2">
      <c r="A22" s="114"/>
      <c r="B22" s="96" t="s">
        <v>97</v>
      </c>
      <c r="C22" s="93">
        <v>178170.614</v>
      </c>
      <c r="D22" s="60"/>
      <c r="E22" s="121">
        <v>0.90210272868180086</v>
      </c>
      <c r="F22" s="26"/>
      <c r="G22" s="60">
        <v>167896.541</v>
      </c>
      <c r="I22" s="121">
        <v>1.2078543267824946</v>
      </c>
      <c r="K22" s="89">
        <v>-5.766423973820956</v>
      </c>
      <c r="M22" s="90">
        <v>-5.0407338360898386</v>
      </c>
      <c r="O22" s="90">
        <v>-0.76421203221862521</v>
      </c>
      <c r="Q22" s="89"/>
      <c r="S22" s="103"/>
      <c r="T22" s="103"/>
      <c r="U22" s="103"/>
      <c r="V22" s="103"/>
      <c r="W22" s="103"/>
      <c r="X22" s="103"/>
    </row>
    <row r="23" spans="1:24" x14ac:dyDescent="0.2">
      <c r="A23" s="114"/>
      <c r="B23" s="96" t="s">
        <v>98</v>
      </c>
      <c r="C23" s="93">
        <v>4783176.7460000003</v>
      </c>
      <c r="D23" s="60"/>
      <c r="E23" s="121">
        <v>24.217892600033011</v>
      </c>
      <c r="F23" s="26"/>
      <c r="G23" s="60">
        <v>12785.424000000001</v>
      </c>
      <c r="I23" s="121">
        <v>9.1978843674621918E-2</v>
      </c>
      <c r="K23" s="89">
        <v>-99.732700155588176</v>
      </c>
      <c r="M23" s="90">
        <v>-99.672024338772403</v>
      </c>
      <c r="O23" s="90">
        <v>-18.500097412313345</v>
      </c>
      <c r="Q23" s="89"/>
      <c r="S23" s="103"/>
      <c r="T23" s="103"/>
      <c r="U23" s="103"/>
      <c r="V23" s="103"/>
      <c r="W23" s="103"/>
      <c r="X23" s="103"/>
    </row>
    <row r="24" spans="1:24" x14ac:dyDescent="0.2">
      <c r="A24" s="114"/>
      <c r="B24" s="96" t="s">
        <v>88</v>
      </c>
      <c r="C24" s="93">
        <v>841065.09700000007</v>
      </c>
      <c r="D24" s="60"/>
      <c r="E24" s="94">
        <v>4.2584301752629283</v>
      </c>
      <c r="F24" s="26"/>
      <c r="G24" s="60">
        <v>759306.84200000006</v>
      </c>
      <c r="H24" s="60"/>
      <c r="I24" s="94">
        <v>5.4624833186125725</v>
      </c>
      <c r="K24" s="89">
        <v>-9.7207998871459473</v>
      </c>
      <c r="M24" s="118" t="s">
        <v>86</v>
      </c>
      <c r="N24" s="57"/>
      <c r="O24" s="118" t="s">
        <v>87</v>
      </c>
      <c r="Q24" s="89"/>
      <c r="S24" s="114"/>
      <c r="T24" s="114"/>
      <c r="U24" s="114"/>
      <c r="V24" s="114"/>
      <c r="W24" s="114"/>
      <c r="X24" s="114"/>
    </row>
    <row r="25" spans="1:24" s="97" customFormat="1" x14ac:dyDescent="0.2">
      <c r="B25" s="75" t="s">
        <v>72</v>
      </c>
      <c r="C25" s="122">
        <v>269450</v>
      </c>
      <c r="D25" s="75"/>
      <c r="E25" s="123">
        <v>1.07</v>
      </c>
      <c r="F25" s="75"/>
      <c r="G25" s="124">
        <v>263915</v>
      </c>
      <c r="H25" s="75"/>
      <c r="I25" s="123">
        <v>1.41</v>
      </c>
      <c r="J25" s="75"/>
      <c r="K25" s="125">
        <v>-2.1</v>
      </c>
      <c r="L25" s="75"/>
      <c r="M25" s="126" t="s">
        <v>84</v>
      </c>
      <c r="N25" s="127"/>
      <c r="O25" s="126" t="s">
        <v>84</v>
      </c>
    </row>
    <row r="26" spans="1:24" x14ac:dyDescent="0.2">
      <c r="B26" s="1" t="s">
        <v>106</v>
      </c>
    </row>
  </sheetData>
  <sortState ref="A12:O24">
    <sortCondition ref="A12:A24"/>
  </sortState>
  <mergeCells count="3">
    <mergeCell ref="K5:K6"/>
    <mergeCell ref="M5:M6"/>
    <mergeCell ref="O5:O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showGridLines="0" topLeftCell="A31" workbookViewId="0">
      <selection activeCell="I19" sqref="I19:J19"/>
    </sheetView>
  </sheetViews>
  <sheetFormatPr defaultRowHeight="12.75" x14ac:dyDescent="0.2"/>
  <cols>
    <col min="1" max="1" width="9.140625" style="1"/>
    <col min="2" max="2" width="40.7109375" style="1" customWidth="1"/>
    <col min="3" max="4" width="10.7109375" style="1" customWidth="1"/>
    <col min="5" max="16384" width="9.140625" style="1"/>
  </cols>
  <sheetData>
    <row r="2" spans="2:4" x14ac:dyDescent="0.2">
      <c r="B2" s="1" t="s">
        <v>131</v>
      </c>
    </row>
    <row r="3" spans="2:4" x14ac:dyDescent="0.2">
      <c r="B3" s="13" t="s">
        <v>156</v>
      </c>
      <c r="C3" s="13"/>
      <c r="D3" s="13"/>
    </row>
    <row r="4" spans="2:4" x14ac:dyDescent="0.2">
      <c r="B4" s="13" t="s">
        <v>157</v>
      </c>
      <c r="C4" s="13"/>
      <c r="D4" s="13"/>
    </row>
    <row r="5" spans="2:4" x14ac:dyDescent="0.2">
      <c r="B5" s="143" t="s">
        <v>134</v>
      </c>
      <c r="C5" s="81"/>
      <c r="D5" s="8" t="s">
        <v>2</v>
      </c>
    </row>
    <row r="6" spans="2:4" x14ac:dyDescent="0.2">
      <c r="B6" s="15" t="s">
        <v>145</v>
      </c>
      <c r="C6" s="15"/>
      <c r="D6" s="146">
        <v>0.11672243405185245</v>
      </c>
    </row>
    <row r="7" spans="2:4" x14ac:dyDescent="0.2">
      <c r="B7" s="1" t="s">
        <v>91</v>
      </c>
      <c r="D7" s="144">
        <v>-0.34626653644680427</v>
      </c>
    </row>
    <row r="8" spans="2:4" x14ac:dyDescent="0.2">
      <c r="B8" s="1" t="s">
        <v>153</v>
      </c>
      <c r="D8" s="144">
        <v>-1.3163251458813585</v>
      </c>
    </row>
    <row r="9" spans="2:4" x14ac:dyDescent="0.2">
      <c r="B9" s="1" t="s">
        <v>146</v>
      </c>
      <c r="D9" s="144">
        <v>-1.4466245427336433</v>
      </c>
    </row>
    <row r="10" spans="2:4" x14ac:dyDescent="0.2">
      <c r="B10" s="1" t="s">
        <v>97</v>
      </c>
      <c r="D10" s="144">
        <v>-2.7563025210084025</v>
      </c>
    </row>
    <row r="11" spans="2:4" x14ac:dyDescent="0.2">
      <c r="B11" s="1" t="s">
        <v>147</v>
      </c>
      <c r="D11" s="144">
        <v>-3.7948362502166155</v>
      </c>
    </row>
    <row r="12" spans="2:4" x14ac:dyDescent="0.2">
      <c r="B12" s="1" t="s">
        <v>93</v>
      </c>
      <c r="D12" s="144">
        <v>-4.4505055880787792</v>
      </c>
    </row>
    <row r="13" spans="2:4" x14ac:dyDescent="0.2">
      <c r="B13" s="1" t="s">
        <v>148</v>
      </c>
      <c r="D13" s="144">
        <v>-4.5869483213881512</v>
      </c>
    </row>
    <row r="14" spans="2:4" x14ac:dyDescent="0.2">
      <c r="B14" s="1" t="s">
        <v>92</v>
      </c>
      <c r="D14" s="144">
        <v>-4.7519112576824956</v>
      </c>
    </row>
    <row r="15" spans="2:4" x14ac:dyDescent="0.2">
      <c r="B15" s="1" t="s">
        <v>149</v>
      </c>
      <c r="D15" s="144">
        <v>-4.8681541582150096</v>
      </c>
    </row>
    <row r="16" spans="2:4" x14ac:dyDescent="0.2">
      <c r="B16" s="1" t="s">
        <v>154</v>
      </c>
      <c r="D16" s="144">
        <v>-5.4663991975927857</v>
      </c>
    </row>
    <row r="17" spans="2:4" x14ac:dyDescent="0.2">
      <c r="B17" s="1" t="s">
        <v>150</v>
      </c>
      <c r="D17" s="144">
        <v>-6.2725419476242772</v>
      </c>
    </row>
    <row r="18" spans="2:4" x14ac:dyDescent="0.2">
      <c r="B18" s="1" t="s">
        <v>151</v>
      </c>
      <c r="D18" s="144">
        <v>-7.259443494481566</v>
      </c>
    </row>
    <row r="19" spans="2:4" x14ac:dyDescent="0.2">
      <c r="B19" s="5" t="s">
        <v>152</v>
      </c>
      <c r="C19" s="5"/>
      <c r="D19" s="145">
        <v>-15.98229653307105</v>
      </c>
    </row>
    <row r="20" spans="2:4" x14ac:dyDescent="0.2">
      <c r="B20" s="1" t="s">
        <v>178</v>
      </c>
    </row>
    <row r="22" spans="2:4" x14ac:dyDescent="0.2">
      <c r="B22" s="1" t="s">
        <v>155</v>
      </c>
    </row>
    <row r="23" spans="2:4" x14ac:dyDescent="0.2">
      <c r="B23" s="13" t="s">
        <v>173</v>
      </c>
      <c r="C23" s="13"/>
      <c r="D23" s="13"/>
    </row>
    <row r="24" spans="2:4" x14ac:dyDescent="0.2">
      <c r="B24" s="13" t="s">
        <v>157</v>
      </c>
      <c r="C24" s="13"/>
      <c r="D24" s="13"/>
    </row>
    <row r="25" spans="2:4" x14ac:dyDescent="0.2">
      <c r="B25" s="15" t="s">
        <v>169</v>
      </c>
      <c r="C25" s="15"/>
      <c r="D25" s="147">
        <v>7.7718676122931818</v>
      </c>
    </row>
    <row r="26" spans="2:4" ht="24" customHeight="1" x14ac:dyDescent="0.2">
      <c r="B26" s="182" t="s">
        <v>166</v>
      </c>
      <c r="C26" s="182"/>
      <c r="D26" s="3">
        <v>6.5583456425406306</v>
      </c>
    </row>
    <row r="27" spans="2:4" x14ac:dyDescent="0.2">
      <c r="B27" s="183" t="s">
        <v>160</v>
      </c>
      <c r="C27" s="183"/>
      <c r="D27" s="158">
        <v>5.5031689596537259</v>
      </c>
    </row>
    <row r="28" spans="2:4" x14ac:dyDescent="0.2">
      <c r="B28" s="55" t="s">
        <v>171</v>
      </c>
      <c r="C28" s="55"/>
      <c r="D28" s="158">
        <v>4.2362499194016356</v>
      </c>
    </row>
    <row r="29" spans="2:4" x14ac:dyDescent="0.2">
      <c r="B29" s="1" t="s">
        <v>165</v>
      </c>
      <c r="D29" s="3">
        <v>2.453356838548526</v>
      </c>
    </row>
    <row r="30" spans="2:4" ht="24" customHeight="1" x14ac:dyDescent="0.2">
      <c r="B30" s="182" t="s">
        <v>161</v>
      </c>
      <c r="C30" s="182"/>
      <c r="D30" s="3">
        <v>1.5564486664230825</v>
      </c>
    </row>
    <row r="31" spans="2:4" x14ac:dyDescent="0.2">
      <c r="B31" s="1" t="s">
        <v>162</v>
      </c>
      <c r="D31" s="3">
        <v>1.5076474872541601</v>
      </c>
    </row>
    <row r="32" spans="2:4" x14ac:dyDescent="0.2">
      <c r="B32" s="1" t="s">
        <v>164</v>
      </c>
      <c r="D32" s="3">
        <v>1.1357954139581405</v>
      </c>
    </row>
    <row r="33" spans="2:4" x14ac:dyDescent="0.2">
      <c r="B33" s="1" t="s">
        <v>151</v>
      </c>
      <c r="D33" s="3">
        <v>-0.46007717423568462</v>
      </c>
    </row>
    <row r="34" spans="2:4" x14ac:dyDescent="0.2">
      <c r="B34" s="1" t="s">
        <v>163</v>
      </c>
      <c r="D34" s="3">
        <v>-3.0457232657337796</v>
      </c>
    </row>
    <row r="35" spans="2:4" x14ac:dyDescent="0.2">
      <c r="B35" s="1" t="s">
        <v>167</v>
      </c>
      <c r="D35" s="3">
        <v>-4.2497685769586795</v>
      </c>
    </row>
    <row r="36" spans="2:4" x14ac:dyDescent="0.2">
      <c r="B36" s="1" t="s">
        <v>170</v>
      </c>
      <c r="D36" s="3">
        <v>-4.5569255173408258</v>
      </c>
    </row>
    <row r="37" spans="2:4" ht="24" customHeight="1" x14ac:dyDescent="0.2">
      <c r="B37" s="184" t="s">
        <v>168</v>
      </c>
      <c r="C37" s="184"/>
      <c r="D37" s="9">
        <v>-15.872355185570598</v>
      </c>
    </row>
    <row r="38" spans="2:4" x14ac:dyDescent="0.2">
      <c r="B38" s="1" t="s">
        <v>159</v>
      </c>
    </row>
    <row r="40" spans="2:4" x14ac:dyDescent="0.2">
      <c r="B40" s="1" t="s">
        <v>172</v>
      </c>
    </row>
    <row r="41" spans="2:4" x14ac:dyDescent="0.2">
      <c r="B41" s="13" t="s">
        <v>132</v>
      </c>
      <c r="C41" s="13"/>
      <c r="D41" s="13"/>
    </row>
    <row r="42" spans="2:4" x14ac:dyDescent="0.2">
      <c r="B42" s="13" t="s">
        <v>158</v>
      </c>
      <c r="C42" s="13"/>
      <c r="D42" s="13"/>
    </row>
    <row r="43" spans="2:4" ht="15" customHeight="1" x14ac:dyDescent="0.2">
      <c r="B43" s="179" t="s">
        <v>134</v>
      </c>
      <c r="C43" s="54" t="s">
        <v>133</v>
      </c>
      <c r="D43" s="54"/>
    </row>
    <row r="44" spans="2:4" x14ac:dyDescent="0.2">
      <c r="B44" s="181"/>
      <c r="C44" s="143">
        <v>2013</v>
      </c>
      <c r="D44" s="143">
        <v>2014</v>
      </c>
    </row>
    <row r="45" spans="2:4" x14ac:dyDescent="0.2">
      <c r="B45" s="1" t="s">
        <v>39</v>
      </c>
      <c r="C45" s="141">
        <v>1789</v>
      </c>
      <c r="D45" s="141">
        <v>-129</v>
      </c>
    </row>
    <row r="46" spans="2:4" x14ac:dyDescent="0.2">
      <c r="B46" s="1" t="s">
        <v>135</v>
      </c>
      <c r="C46" s="141">
        <v>172</v>
      </c>
      <c r="D46" s="141">
        <v>424</v>
      </c>
    </row>
    <row r="47" spans="2:4" x14ac:dyDescent="0.2">
      <c r="B47" s="1" t="s">
        <v>136</v>
      </c>
      <c r="C47" s="141">
        <v>14369</v>
      </c>
      <c r="D47" s="141">
        <v>-17342</v>
      </c>
    </row>
    <row r="48" spans="2:4" x14ac:dyDescent="0.2">
      <c r="B48" s="1" t="s">
        <v>137</v>
      </c>
      <c r="C48" s="141">
        <v>7191</v>
      </c>
      <c r="D48" s="141">
        <v>-866</v>
      </c>
    </row>
    <row r="49" spans="2:4" x14ac:dyDescent="0.2">
      <c r="B49" s="1" t="s">
        <v>139</v>
      </c>
      <c r="C49" s="141">
        <v>-91</v>
      </c>
      <c r="D49" s="141">
        <v>408</v>
      </c>
    </row>
    <row r="50" spans="2:4" x14ac:dyDescent="0.2">
      <c r="B50" s="1" t="s">
        <v>138</v>
      </c>
      <c r="C50" s="141">
        <v>40889</v>
      </c>
      <c r="D50" s="141">
        <v>28213</v>
      </c>
    </row>
    <row r="51" spans="2:4" x14ac:dyDescent="0.2">
      <c r="B51" s="1" t="s">
        <v>140</v>
      </c>
      <c r="C51" s="141">
        <v>24571</v>
      </c>
      <c r="D51" s="141">
        <v>13431</v>
      </c>
    </row>
    <row r="52" spans="2:4" x14ac:dyDescent="0.2">
      <c r="B52" s="1" t="s">
        <v>141</v>
      </c>
      <c r="C52" s="141">
        <v>1274</v>
      </c>
      <c r="D52" s="141">
        <v>-243</v>
      </c>
    </row>
    <row r="53" spans="2:4" x14ac:dyDescent="0.2">
      <c r="B53" s="5" t="s">
        <v>142</v>
      </c>
      <c r="C53" s="142">
        <v>90164</v>
      </c>
      <c r="D53" s="142">
        <v>23896</v>
      </c>
    </row>
    <row r="54" spans="2:4" x14ac:dyDescent="0.2">
      <c r="B54" s="1" t="s">
        <v>143</v>
      </c>
    </row>
  </sheetData>
  <sortState ref="B25:D37">
    <sortCondition descending="1" ref="D25:D37"/>
  </sortState>
  <mergeCells count="5">
    <mergeCell ref="B43:B44"/>
    <mergeCell ref="B26:C26"/>
    <mergeCell ref="B27:C27"/>
    <mergeCell ref="B30:C30"/>
    <mergeCell ref="B37:C3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4"/>
  <sheetViews>
    <sheetView showGridLines="0" tabSelected="1" topLeftCell="A25" workbookViewId="0">
      <selection activeCell="J35" sqref="J35"/>
    </sheetView>
  </sheetViews>
  <sheetFormatPr defaultRowHeight="15" x14ac:dyDescent="0.25"/>
  <cols>
    <col min="2" max="2" width="17.5703125" bestFit="1" customWidth="1"/>
  </cols>
  <sheetData>
    <row r="1" spans="1:11" x14ac:dyDescent="0.25">
      <c r="A1" t="s">
        <v>180</v>
      </c>
    </row>
    <row r="2" spans="1:11" x14ac:dyDescent="0.25">
      <c r="B2" t="s">
        <v>181</v>
      </c>
      <c r="C2" t="s">
        <v>182</v>
      </c>
    </row>
    <row r="3" spans="1:11" s="161" customFormat="1" x14ac:dyDescent="0.25">
      <c r="A3" s="159" t="s">
        <v>183</v>
      </c>
      <c r="B3" s="160">
        <v>2.710278004961264</v>
      </c>
      <c r="C3" s="160">
        <v>0.63686414890273824</v>
      </c>
    </row>
    <row r="4" spans="1:11" s="161" customFormat="1" x14ac:dyDescent="0.25">
      <c r="A4" s="159" t="s">
        <v>184</v>
      </c>
      <c r="B4" s="160">
        <v>-1.2021034482822435</v>
      </c>
      <c r="C4" s="160">
        <v>-1.3750791237578164</v>
      </c>
    </row>
    <row r="5" spans="1:11" s="161" customFormat="1" x14ac:dyDescent="0.25">
      <c r="A5" s="159" t="s">
        <v>185</v>
      </c>
      <c r="B5" s="160">
        <v>-0.55726647734921642</v>
      </c>
      <c r="C5" s="160">
        <v>0.15610882343515264</v>
      </c>
    </row>
    <row r="6" spans="1:11" s="161" customFormat="1" x14ac:dyDescent="0.25">
      <c r="A6" s="162" t="s">
        <v>186</v>
      </c>
      <c r="B6" s="163">
        <v>-0.24610066121266705</v>
      </c>
      <c r="C6" s="163">
        <v>0.33318282945873356</v>
      </c>
    </row>
    <row r="9" spans="1:11" x14ac:dyDescent="0.25">
      <c r="K9">
        <v>0</v>
      </c>
    </row>
    <row r="23" spans="1:7" x14ac:dyDescent="0.25">
      <c r="B23" t="s">
        <v>4</v>
      </c>
    </row>
    <row r="25" spans="1:7" x14ac:dyDescent="0.25">
      <c r="A25" t="s">
        <v>187</v>
      </c>
    </row>
    <row r="26" spans="1:7" x14ac:dyDescent="0.25">
      <c r="B26" t="s">
        <v>181</v>
      </c>
      <c r="C26" t="s">
        <v>182</v>
      </c>
    </row>
    <row r="27" spans="1:7" s="161" customFormat="1" ht="15.75" x14ac:dyDescent="0.25">
      <c r="A27" s="159" t="s">
        <v>183</v>
      </c>
      <c r="B27" s="173">
        <v>3.2744621446796573</v>
      </c>
      <c r="C27" s="173">
        <v>0.39127172672119848</v>
      </c>
      <c r="D27" s="185"/>
      <c r="E27" s="185"/>
      <c r="F27" s="186"/>
      <c r="G27" s="186"/>
    </row>
    <row r="28" spans="1:7" s="161" customFormat="1" ht="15.75" x14ac:dyDescent="0.25">
      <c r="A28" s="159" t="s">
        <v>184</v>
      </c>
      <c r="B28" s="173">
        <v>-2.3043689518688848</v>
      </c>
      <c r="C28" s="173">
        <v>-0.52205569337605562</v>
      </c>
      <c r="D28" s="185"/>
      <c r="E28" s="185"/>
      <c r="F28" s="186"/>
      <c r="G28" s="186"/>
    </row>
    <row r="29" spans="1:7" s="161" customFormat="1" ht="15.75" x14ac:dyDescent="0.25">
      <c r="A29" s="159" t="s">
        <v>185</v>
      </c>
      <c r="B29" s="173">
        <v>-0.27485924424948127</v>
      </c>
      <c r="C29" s="173">
        <v>-0.14346041567182555</v>
      </c>
      <c r="D29" s="185"/>
      <c r="E29" s="185"/>
      <c r="F29" s="186"/>
      <c r="G29" s="186"/>
    </row>
    <row r="30" spans="1:7" s="161" customFormat="1" ht="15.75" x14ac:dyDescent="0.25">
      <c r="A30" s="162" t="s">
        <v>186</v>
      </c>
      <c r="B30" s="175">
        <v>-1.653139595889408</v>
      </c>
      <c r="C30" s="174">
        <v>-1.3719660975747727</v>
      </c>
      <c r="D30" s="187"/>
      <c r="E30" s="188"/>
      <c r="F30" s="189"/>
      <c r="G30" s="189"/>
    </row>
    <row r="47" spans="2:2" x14ac:dyDescent="0.25">
      <c r="B47" t="s">
        <v>188</v>
      </c>
    </row>
    <row r="49" spans="1:2" x14ac:dyDescent="0.25">
      <c r="A49" t="s">
        <v>189</v>
      </c>
      <c r="B49" t="s">
        <v>190</v>
      </c>
    </row>
    <row r="50" spans="1:2" ht="18" x14ac:dyDescent="0.25">
      <c r="A50" s="164">
        <v>40909</v>
      </c>
      <c r="B50" s="165">
        <v>140.9</v>
      </c>
    </row>
    <row r="51" spans="1:2" ht="18" x14ac:dyDescent="0.25">
      <c r="A51" s="164">
        <v>40940</v>
      </c>
      <c r="B51" s="165">
        <v>138.6</v>
      </c>
    </row>
    <row r="52" spans="1:2" ht="18" x14ac:dyDescent="0.25">
      <c r="A52" s="164">
        <v>40969</v>
      </c>
      <c r="B52" s="165">
        <v>142.5</v>
      </c>
    </row>
    <row r="53" spans="1:2" ht="18" x14ac:dyDescent="0.25">
      <c r="A53" s="164">
        <v>41000</v>
      </c>
      <c r="B53" s="165">
        <v>142.4</v>
      </c>
    </row>
    <row r="54" spans="1:2" ht="18" x14ac:dyDescent="0.25">
      <c r="A54" s="164">
        <v>41030</v>
      </c>
      <c r="B54" s="165">
        <v>145.69999999999999</v>
      </c>
    </row>
    <row r="55" spans="1:2" ht="18" x14ac:dyDescent="0.25">
      <c r="A55" s="164">
        <v>41061</v>
      </c>
      <c r="B55" s="165">
        <v>145.69999999999999</v>
      </c>
    </row>
    <row r="56" spans="1:2" ht="18" x14ac:dyDescent="0.25">
      <c r="A56" s="164">
        <v>41091</v>
      </c>
      <c r="B56" s="165">
        <v>147.80000000000001</v>
      </c>
    </row>
    <row r="57" spans="1:2" ht="18" x14ac:dyDescent="0.25">
      <c r="A57" s="164">
        <v>41122</v>
      </c>
      <c r="B57" s="165">
        <v>143.19999999999999</v>
      </c>
    </row>
    <row r="58" spans="1:2" ht="18" x14ac:dyDescent="0.25">
      <c r="A58" s="164">
        <v>41153</v>
      </c>
      <c r="B58" s="165">
        <v>140.5</v>
      </c>
    </row>
    <row r="59" spans="1:2" ht="18" x14ac:dyDescent="0.25">
      <c r="A59" s="164">
        <v>41183</v>
      </c>
      <c r="B59" s="165">
        <v>138.9</v>
      </c>
    </row>
    <row r="60" spans="1:2" ht="18" x14ac:dyDescent="0.25">
      <c r="A60" s="164">
        <v>41214</v>
      </c>
      <c r="B60" s="165">
        <v>141.19999999999999</v>
      </c>
    </row>
    <row r="61" spans="1:2" ht="18" x14ac:dyDescent="0.25">
      <c r="A61" s="164">
        <v>41244</v>
      </c>
      <c r="B61" s="165">
        <v>142.4</v>
      </c>
    </row>
    <row r="62" spans="1:2" ht="18" x14ac:dyDescent="0.25">
      <c r="A62" s="164">
        <v>41275</v>
      </c>
      <c r="B62" s="165">
        <v>144.80000000000001</v>
      </c>
    </row>
    <row r="63" spans="1:2" ht="18" x14ac:dyDescent="0.25">
      <c r="A63" s="164">
        <v>41306</v>
      </c>
      <c r="B63" s="165">
        <v>148.69999999999999</v>
      </c>
    </row>
    <row r="64" spans="1:2" ht="18" x14ac:dyDescent="0.25">
      <c r="A64" s="164">
        <v>41334</v>
      </c>
      <c r="B64" s="165">
        <v>148.9</v>
      </c>
    </row>
    <row r="65" spans="1:17" ht="18" x14ac:dyDescent="0.25">
      <c r="A65" s="164">
        <v>41365</v>
      </c>
      <c r="B65" s="165">
        <v>147.1</v>
      </c>
    </row>
    <row r="66" spans="1:17" ht="18" x14ac:dyDescent="0.25">
      <c r="A66" s="164">
        <v>41395</v>
      </c>
      <c r="B66" s="165">
        <v>146.5</v>
      </c>
    </row>
    <row r="67" spans="1:17" ht="18" x14ac:dyDescent="0.25">
      <c r="A67" s="164">
        <v>41426</v>
      </c>
      <c r="B67" s="165">
        <v>145.69999999999999</v>
      </c>
      <c r="H67" s="166"/>
      <c r="I67" s="166"/>
      <c r="J67" s="166"/>
      <c r="K67" s="166"/>
      <c r="L67" s="166"/>
      <c r="M67" s="166"/>
      <c r="N67" s="166"/>
      <c r="O67" s="166"/>
      <c r="P67" s="166"/>
      <c r="Q67" s="16"/>
    </row>
    <row r="68" spans="1:17" ht="18" x14ac:dyDescent="0.25">
      <c r="A68" s="164">
        <v>41456</v>
      </c>
      <c r="B68" s="165">
        <v>147.69999999999999</v>
      </c>
      <c r="H68" s="166"/>
      <c r="I68" s="166"/>
      <c r="J68" s="166"/>
      <c r="K68" s="166"/>
      <c r="L68" s="166"/>
      <c r="M68" s="166"/>
      <c r="N68" s="166"/>
      <c r="O68" s="166"/>
      <c r="P68" s="166"/>
      <c r="Q68" s="16"/>
    </row>
    <row r="69" spans="1:17" ht="18" x14ac:dyDescent="0.25">
      <c r="A69" s="164">
        <v>41487</v>
      </c>
      <c r="B69" s="165">
        <v>147.19999999999999</v>
      </c>
      <c r="H69" s="166"/>
    </row>
    <row r="70" spans="1:17" ht="18" x14ac:dyDescent="0.25">
      <c r="A70" s="164">
        <v>41518</v>
      </c>
      <c r="B70" s="165">
        <v>150</v>
      </c>
    </row>
    <row r="71" spans="1:17" ht="18" x14ac:dyDescent="0.25">
      <c r="A71" s="164">
        <v>41548</v>
      </c>
      <c r="B71" s="165">
        <v>150.9</v>
      </c>
    </row>
    <row r="72" spans="1:17" ht="18" x14ac:dyDescent="0.25">
      <c r="A72" s="164">
        <v>41579</v>
      </c>
      <c r="B72" s="165">
        <v>152.19999999999999</v>
      </c>
    </row>
    <row r="73" spans="1:17" ht="18" x14ac:dyDescent="0.25">
      <c r="A73" s="164">
        <v>41609</v>
      </c>
      <c r="B73" s="165">
        <v>151.5</v>
      </c>
    </row>
    <row r="74" spans="1:17" ht="18" x14ac:dyDescent="0.25">
      <c r="A74" s="164">
        <v>41640</v>
      </c>
      <c r="B74" s="165">
        <v>151.5</v>
      </c>
    </row>
    <row r="75" spans="1:17" ht="18" x14ac:dyDescent="0.25">
      <c r="A75" s="164">
        <v>41671</v>
      </c>
      <c r="B75" s="165">
        <v>150.30000000000001</v>
      </c>
    </row>
    <row r="76" spans="1:17" ht="18" x14ac:dyDescent="0.25">
      <c r="A76" s="164">
        <v>41699</v>
      </c>
      <c r="B76" s="165">
        <v>150.80000000000001</v>
      </c>
      <c r="C76" s="167">
        <f>AVERAGE(B74:B76)</f>
        <v>150.86666666666667</v>
      </c>
    </row>
    <row r="77" spans="1:17" ht="18" x14ac:dyDescent="0.25">
      <c r="A77" s="164">
        <v>41730</v>
      </c>
      <c r="B77" s="165">
        <v>151.30000000000001</v>
      </c>
    </row>
    <row r="78" spans="1:17" ht="18" x14ac:dyDescent="0.25">
      <c r="A78" s="164">
        <v>41760</v>
      </c>
      <c r="B78" s="165">
        <v>148</v>
      </c>
    </row>
    <row r="79" spans="1:17" ht="18" x14ac:dyDescent="0.25">
      <c r="A79" s="164">
        <v>41791</v>
      </c>
      <c r="B79" s="165">
        <v>144.1</v>
      </c>
    </row>
    <row r="80" spans="1:17" ht="18" x14ac:dyDescent="0.25">
      <c r="A80" s="164">
        <v>41821</v>
      </c>
      <c r="B80" s="165">
        <v>142.69999999999999</v>
      </c>
    </row>
    <row r="81" spans="1:4" ht="18" x14ac:dyDescent="0.25">
      <c r="A81" s="164">
        <v>41852</v>
      </c>
      <c r="B81" s="165">
        <v>142.6</v>
      </c>
    </row>
    <row r="82" spans="1:4" ht="18" x14ac:dyDescent="0.25">
      <c r="A82" s="164">
        <v>41883</v>
      </c>
      <c r="B82" s="165">
        <v>141.1</v>
      </c>
    </row>
    <row r="83" spans="1:4" ht="18" x14ac:dyDescent="0.25">
      <c r="A83" s="164">
        <v>41913</v>
      </c>
      <c r="B83" s="165">
        <v>138.30000000000001</v>
      </c>
    </row>
    <row r="84" spans="1:4" ht="18" x14ac:dyDescent="0.25">
      <c r="A84" s="164">
        <v>41944</v>
      </c>
      <c r="B84" s="165">
        <v>138.6</v>
      </c>
    </row>
    <row r="85" spans="1:4" ht="18" x14ac:dyDescent="0.25">
      <c r="A85" s="164">
        <v>41974</v>
      </c>
      <c r="B85" s="165">
        <v>138.80000000000001</v>
      </c>
      <c r="C85" s="167">
        <f>AVERAGE(B83:B85)</f>
        <v>138.56666666666666</v>
      </c>
      <c r="D85" s="168">
        <f>(C85/C76)-1</f>
        <v>-8.1528943879805693E-2</v>
      </c>
    </row>
    <row r="86" spans="1:4" ht="18" x14ac:dyDescent="0.25">
      <c r="A86" s="164"/>
      <c r="B86" s="165"/>
    </row>
    <row r="87" spans="1:4" ht="18" x14ac:dyDescent="0.25">
      <c r="A87" s="164"/>
      <c r="B87" s="165"/>
    </row>
    <row r="88" spans="1:4" ht="18" x14ac:dyDescent="0.25">
      <c r="A88" s="164"/>
      <c r="B88" s="165"/>
    </row>
    <row r="89" spans="1:4" ht="18" x14ac:dyDescent="0.25">
      <c r="A89" s="164"/>
      <c r="B89" s="165"/>
    </row>
    <row r="90" spans="1:4" ht="18" x14ac:dyDescent="0.25">
      <c r="A90" s="164"/>
      <c r="B90" s="165"/>
    </row>
    <row r="91" spans="1:4" ht="18" x14ac:dyDescent="0.25">
      <c r="A91" s="164"/>
      <c r="B91" s="165"/>
    </row>
    <row r="92" spans="1:4" ht="18" x14ac:dyDescent="0.25">
      <c r="A92" s="164"/>
      <c r="B92" s="165"/>
    </row>
    <row r="93" spans="1:4" ht="18" x14ac:dyDescent="0.25">
      <c r="A93" s="164"/>
      <c r="B93" s="165"/>
    </row>
    <row r="94" spans="1:4" ht="18" x14ac:dyDescent="0.25">
      <c r="A94" s="164"/>
      <c r="B94" s="165"/>
    </row>
    <row r="95" spans="1:4" ht="18" x14ac:dyDescent="0.25">
      <c r="A95" s="164"/>
      <c r="B95" s="165"/>
    </row>
    <row r="96" spans="1:4" ht="18" x14ac:dyDescent="0.25">
      <c r="A96" s="164"/>
      <c r="B96" s="165"/>
    </row>
    <row r="97" spans="1:7" ht="18" x14ac:dyDescent="0.25">
      <c r="A97" s="164"/>
      <c r="B97" s="165"/>
    </row>
    <row r="98" spans="1:7" ht="18" x14ac:dyDescent="0.25">
      <c r="A98" s="164"/>
      <c r="B98" s="165"/>
    </row>
    <row r="99" spans="1:7" s="1" customFormat="1" ht="12.75" x14ac:dyDescent="0.2">
      <c r="A99" s="169"/>
      <c r="B99" s="170" t="s">
        <v>191</v>
      </c>
    </row>
    <row r="100" spans="1:7" x14ac:dyDescent="0.25">
      <c r="A100" t="s">
        <v>192</v>
      </c>
      <c r="B100" t="s">
        <v>193</v>
      </c>
      <c r="C100" t="s">
        <v>194</v>
      </c>
      <c r="D100" t="s">
        <v>195</v>
      </c>
    </row>
    <row r="101" spans="1:7" x14ac:dyDescent="0.25">
      <c r="A101" s="164">
        <v>40909</v>
      </c>
      <c r="B101" s="171">
        <v>69452</v>
      </c>
      <c r="C101" s="171">
        <v>62205</v>
      </c>
      <c r="D101" s="171">
        <v>131657</v>
      </c>
    </row>
    <row r="102" spans="1:7" x14ac:dyDescent="0.25">
      <c r="A102" s="164">
        <v>40940</v>
      </c>
      <c r="B102" s="171">
        <v>69911</v>
      </c>
      <c r="C102" s="171">
        <v>62420</v>
      </c>
      <c r="D102" s="171">
        <v>132331</v>
      </c>
    </row>
    <row r="103" spans="1:7" x14ac:dyDescent="0.25">
      <c r="A103" s="164">
        <v>40969</v>
      </c>
      <c r="B103" s="171">
        <v>71199</v>
      </c>
      <c r="C103" s="171">
        <v>63538</v>
      </c>
      <c r="D103" s="171">
        <v>134736</v>
      </c>
    </row>
    <row r="104" spans="1:7" x14ac:dyDescent="0.25">
      <c r="A104" s="164">
        <v>41000</v>
      </c>
      <c r="B104" s="171">
        <v>72141</v>
      </c>
      <c r="C104" s="171">
        <v>65094</v>
      </c>
      <c r="D104" s="171">
        <v>137235</v>
      </c>
    </row>
    <row r="105" spans="1:7" x14ac:dyDescent="0.25">
      <c r="A105" s="164">
        <v>41030</v>
      </c>
      <c r="B105" s="171">
        <v>73164</v>
      </c>
      <c r="C105" s="171">
        <v>66658</v>
      </c>
      <c r="D105" s="171">
        <v>139822</v>
      </c>
    </row>
    <row r="106" spans="1:7" x14ac:dyDescent="0.25">
      <c r="A106" s="164">
        <v>41061</v>
      </c>
      <c r="B106" s="171">
        <v>73827</v>
      </c>
      <c r="C106" s="171">
        <v>67542</v>
      </c>
      <c r="D106" s="171">
        <v>141369</v>
      </c>
    </row>
    <row r="107" spans="1:7" x14ac:dyDescent="0.25">
      <c r="A107" s="164">
        <v>41091</v>
      </c>
      <c r="B107" s="171">
        <v>73746</v>
      </c>
      <c r="C107" s="171">
        <v>67800</v>
      </c>
      <c r="D107" s="171">
        <v>141546</v>
      </c>
    </row>
    <row r="108" spans="1:7" x14ac:dyDescent="0.25">
      <c r="A108" s="164">
        <v>41122</v>
      </c>
      <c r="B108" s="171">
        <v>75787</v>
      </c>
      <c r="C108" s="171">
        <v>67838</v>
      </c>
      <c r="D108" s="171">
        <v>143625</v>
      </c>
    </row>
    <row r="109" spans="1:7" x14ac:dyDescent="0.25">
      <c r="A109" s="164">
        <v>41153</v>
      </c>
      <c r="B109" s="171">
        <v>76692</v>
      </c>
      <c r="C109" s="171">
        <v>68530</v>
      </c>
      <c r="D109" s="171">
        <v>145222</v>
      </c>
    </row>
    <row r="110" spans="1:7" x14ac:dyDescent="0.25">
      <c r="A110" s="164">
        <v>41183</v>
      </c>
      <c r="B110" s="171">
        <v>78154</v>
      </c>
      <c r="C110" s="171">
        <v>68936</v>
      </c>
      <c r="D110" s="171">
        <v>147090</v>
      </c>
    </row>
    <row r="111" spans="1:7" x14ac:dyDescent="0.25">
      <c r="A111" s="164">
        <v>41214</v>
      </c>
      <c r="B111" s="171">
        <v>79882</v>
      </c>
      <c r="C111" s="171">
        <v>69136</v>
      </c>
      <c r="D111" s="171">
        <v>149018</v>
      </c>
    </row>
    <row r="112" spans="1:7" x14ac:dyDescent="0.25">
      <c r="A112" s="164">
        <v>41244</v>
      </c>
      <c r="B112" s="171">
        <v>81089</v>
      </c>
      <c r="C112" s="171">
        <v>70413</v>
      </c>
      <c r="D112" s="171">
        <v>151502</v>
      </c>
      <c r="E112" t="s">
        <v>196</v>
      </c>
      <c r="F112" t="s">
        <v>197</v>
      </c>
      <c r="G112" t="s">
        <v>198</v>
      </c>
    </row>
    <row r="113" spans="1:7" x14ac:dyDescent="0.25">
      <c r="A113" s="164">
        <v>41275</v>
      </c>
      <c r="B113" s="171">
        <v>81957</v>
      </c>
      <c r="C113" s="171">
        <v>70296</v>
      </c>
      <c r="D113" s="171">
        <v>152254</v>
      </c>
      <c r="E113" s="172">
        <f>((B113/B101)-1)*100</f>
        <v>18.005241029775966</v>
      </c>
      <c r="F113" s="172">
        <f t="shared" ref="F113:G128" si="0">((C113/C101)-1)*100</f>
        <v>13.006993006993017</v>
      </c>
      <c r="G113" s="172">
        <f t="shared" si="0"/>
        <v>15.64443971835907</v>
      </c>
    </row>
    <row r="114" spans="1:7" x14ac:dyDescent="0.25">
      <c r="A114" s="164">
        <v>41306</v>
      </c>
      <c r="B114" s="171">
        <v>82533</v>
      </c>
      <c r="C114" s="171">
        <v>71712</v>
      </c>
      <c r="D114" s="171">
        <v>154245</v>
      </c>
      <c r="E114" s="172">
        <f t="shared" ref="E114:G129" si="1">((B114/B102)-1)*100</f>
        <v>18.054383430361455</v>
      </c>
      <c r="F114" s="172">
        <f t="shared" si="0"/>
        <v>14.886254405639221</v>
      </c>
      <c r="G114" s="172">
        <f t="shared" si="0"/>
        <v>16.55998972274071</v>
      </c>
    </row>
    <row r="115" spans="1:7" x14ac:dyDescent="0.25">
      <c r="A115" s="164">
        <v>41334</v>
      </c>
      <c r="B115" s="171">
        <v>83689</v>
      </c>
      <c r="C115" s="171">
        <v>73221</v>
      </c>
      <c r="D115" s="171">
        <v>156910</v>
      </c>
      <c r="E115" s="172">
        <f t="shared" si="1"/>
        <v>17.542381213219294</v>
      </c>
      <c r="F115" s="172">
        <f t="shared" si="0"/>
        <v>15.239699077717273</v>
      </c>
      <c r="G115" s="172">
        <f t="shared" si="0"/>
        <v>16.457368483553015</v>
      </c>
    </row>
    <row r="116" spans="1:7" x14ac:dyDescent="0.25">
      <c r="A116" s="164">
        <v>41365</v>
      </c>
      <c r="B116" s="171">
        <v>85079</v>
      </c>
      <c r="C116" s="171">
        <v>72959</v>
      </c>
      <c r="D116" s="171">
        <v>158038</v>
      </c>
      <c r="E116" s="172">
        <f t="shared" si="1"/>
        <v>17.934323061781797</v>
      </c>
      <c r="F116" s="172">
        <f t="shared" si="0"/>
        <v>12.082526807386241</v>
      </c>
      <c r="G116" s="172">
        <f t="shared" si="0"/>
        <v>15.158669435639593</v>
      </c>
    </row>
    <row r="117" spans="1:7" x14ac:dyDescent="0.25">
      <c r="A117" s="164">
        <v>41395</v>
      </c>
      <c r="B117" s="171">
        <v>86496</v>
      </c>
      <c r="C117" s="171">
        <v>74122</v>
      </c>
      <c r="D117" s="171">
        <v>160619</v>
      </c>
      <c r="E117" s="172">
        <f t="shared" si="1"/>
        <v>18.222076431031663</v>
      </c>
      <c r="F117" s="172">
        <f t="shared" si="0"/>
        <v>11.197455669237</v>
      </c>
      <c r="G117" s="172">
        <f t="shared" si="0"/>
        <v>14.873911115561222</v>
      </c>
    </row>
    <row r="118" spans="1:7" x14ac:dyDescent="0.25">
      <c r="A118" s="164">
        <v>41426</v>
      </c>
      <c r="B118" s="171">
        <v>87298</v>
      </c>
      <c r="C118" s="171">
        <v>75847</v>
      </c>
      <c r="D118" s="171">
        <v>163145</v>
      </c>
      <c r="E118" s="172">
        <f t="shared" si="1"/>
        <v>18.246711907567704</v>
      </c>
      <c r="F118" s="172">
        <f t="shared" si="0"/>
        <v>12.296052826389502</v>
      </c>
      <c r="G118" s="172">
        <f t="shared" si="0"/>
        <v>15.403659925443346</v>
      </c>
    </row>
    <row r="119" spans="1:7" x14ac:dyDescent="0.25">
      <c r="A119" s="164">
        <v>41456</v>
      </c>
      <c r="B119" s="171">
        <v>87351</v>
      </c>
      <c r="C119" s="171">
        <v>75564</v>
      </c>
      <c r="D119" s="171">
        <v>162915</v>
      </c>
      <c r="E119" s="172">
        <f t="shared" si="1"/>
        <v>18.448458221462861</v>
      </c>
      <c r="F119" s="172">
        <f t="shared" si="0"/>
        <v>11.451327433628311</v>
      </c>
      <c r="G119" s="172">
        <f t="shared" si="0"/>
        <v>15.096858971641725</v>
      </c>
    </row>
    <row r="120" spans="1:7" x14ac:dyDescent="0.25">
      <c r="A120" s="164">
        <v>41487</v>
      </c>
      <c r="B120" s="171">
        <v>89228</v>
      </c>
      <c r="C120" s="171">
        <v>76310</v>
      </c>
      <c r="D120" s="171">
        <v>165538</v>
      </c>
      <c r="E120" s="172">
        <f t="shared" si="1"/>
        <v>17.735231636032566</v>
      </c>
      <c r="F120" s="172">
        <f t="shared" si="0"/>
        <v>12.488575724520178</v>
      </c>
      <c r="G120" s="172">
        <f t="shared" si="0"/>
        <v>15.257093124456045</v>
      </c>
    </row>
    <row r="121" spans="1:7" x14ac:dyDescent="0.25">
      <c r="A121" s="164">
        <v>41518</v>
      </c>
      <c r="B121" s="171">
        <v>90682</v>
      </c>
      <c r="C121" s="171">
        <v>76940</v>
      </c>
      <c r="D121" s="171">
        <v>167622</v>
      </c>
      <c r="E121" s="172">
        <f t="shared" si="1"/>
        <v>18.241798362280282</v>
      </c>
      <c r="F121" s="172">
        <f t="shared" si="0"/>
        <v>12.271997665256084</v>
      </c>
      <c r="G121" s="172">
        <f t="shared" si="0"/>
        <v>15.424660175455518</v>
      </c>
    </row>
    <row r="122" spans="1:7" x14ac:dyDescent="0.25">
      <c r="A122" s="164">
        <v>41548</v>
      </c>
      <c r="B122" s="171">
        <v>92122</v>
      </c>
      <c r="C122" s="171">
        <v>77070</v>
      </c>
      <c r="D122" s="171">
        <v>169192</v>
      </c>
      <c r="E122" s="172">
        <f t="shared" si="1"/>
        <v>17.87240576298079</v>
      </c>
      <c r="F122" s="172">
        <f t="shared" si="0"/>
        <v>11.799350121852159</v>
      </c>
      <c r="G122" s="172">
        <f t="shared" si="0"/>
        <v>15.026174451016395</v>
      </c>
    </row>
    <row r="123" spans="1:7" x14ac:dyDescent="0.25">
      <c r="A123" s="164">
        <v>41579</v>
      </c>
      <c r="B123" s="171">
        <v>93865</v>
      </c>
      <c r="C123" s="171">
        <v>78226</v>
      </c>
      <c r="D123" s="171">
        <v>172092</v>
      </c>
      <c r="E123" s="172">
        <f t="shared" si="1"/>
        <v>17.504569239628442</v>
      </c>
      <c r="F123" s="172">
        <f t="shared" si="0"/>
        <v>13.147998148576722</v>
      </c>
      <c r="G123" s="172">
        <f t="shared" si="0"/>
        <v>15.48403548564603</v>
      </c>
    </row>
    <row r="124" spans="1:7" x14ac:dyDescent="0.25">
      <c r="A124" s="164">
        <v>41609</v>
      </c>
      <c r="B124" s="171">
        <v>95710</v>
      </c>
      <c r="C124" s="171">
        <v>79887</v>
      </c>
      <c r="D124" s="171">
        <v>175597</v>
      </c>
      <c r="E124" s="172">
        <f t="shared" si="1"/>
        <v>18.030805657980743</v>
      </c>
      <c r="F124" s="172">
        <f t="shared" si="0"/>
        <v>13.454901793702877</v>
      </c>
      <c r="G124" s="172">
        <f t="shared" si="0"/>
        <v>15.904080474185168</v>
      </c>
    </row>
    <row r="125" spans="1:7" x14ac:dyDescent="0.25">
      <c r="A125" s="164">
        <v>41640</v>
      </c>
      <c r="B125" s="171">
        <v>96665</v>
      </c>
      <c r="C125" s="171">
        <v>79050</v>
      </c>
      <c r="D125" s="171">
        <v>175715</v>
      </c>
      <c r="E125" s="172">
        <f t="shared" si="1"/>
        <v>17.945996071110471</v>
      </c>
      <c r="F125" s="172">
        <f t="shared" si="0"/>
        <v>12.453055650392631</v>
      </c>
      <c r="G125" s="172">
        <f t="shared" si="0"/>
        <v>15.409118972243752</v>
      </c>
    </row>
    <row r="126" spans="1:7" x14ac:dyDescent="0.25">
      <c r="A126" s="164">
        <v>41671</v>
      </c>
      <c r="B126" s="171">
        <v>97397</v>
      </c>
      <c r="C126" s="171">
        <v>79201</v>
      </c>
      <c r="D126" s="171">
        <v>176598</v>
      </c>
      <c r="E126" s="172">
        <f t="shared" si="1"/>
        <v>18.009765790653432</v>
      </c>
      <c r="F126" s="172">
        <f t="shared" si="0"/>
        <v>10.443161535028999</v>
      </c>
      <c r="G126" s="172">
        <f t="shared" si="0"/>
        <v>14.491879801614305</v>
      </c>
    </row>
    <row r="127" spans="1:7" x14ac:dyDescent="0.25">
      <c r="A127" s="164">
        <v>41699</v>
      </c>
      <c r="B127" s="171">
        <v>98260</v>
      </c>
      <c r="C127" s="171">
        <v>79895</v>
      </c>
      <c r="D127" s="171">
        <v>178155</v>
      </c>
      <c r="E127" s="172">
        <f t="shared" si="1"/>
        <v>17.410890320113758</v>
      </c>
      <c r="F127" s="172">
        <f t="shared" si="0"/>
        <v>9.1148714166700895</v>
      </c>
      <c r="G127" s="172">
        <f t="shared" si="0"/>
        <v>13.539608692881266</v>
      </c>
    </row>
    <row r="128" spans="1:7" x14ac:dyDescent="0.25">
      <c r="A128" s="164">
        <v>41730</v>
      </c>
      <c r="B128" s="171">
        <v>99672</v>
      </c>
      <c r="C128" s="171">
        <v>80629</v>
      </c>
      <c r="D128" s="171">
        <v>180301</v>
      </c>
      <c r="E128" s="172">
        <f t="shared" si="1"/>
        <v>17.152293750514236</v>
      </c>
      <c r="F128" s="172">
        <f t="shared" si="0"/>
        <v>10.512753738401015</v>
      </c>
      <c r="G128" s="172">
        <f t="shared" si="0"/>
        <v>14.087118288006684</v>
      </c>
    </row>
    <row r="129" spans="1:7" x14ac:dyDescent="0.25">
      <c r="A129" s="164">
        <v>41760</v>
      </c>
      <c r="B129" s="171">
        <v>101004</v>
      </c>
      <c r="C129" s="171">
        <v>80948</v>
      </c>
      <c r="D129" s="171">
        <v>181952</v>
      </c>
      <c r="E129" s="172">
        <f t="shared" si="1"/>
        <v>16.773029966703668</v>
      </c>
      <c r="F129" s="172">
        <f t="shared" si="1"/>
        <v>9.2091416853296018</v>
      </c>
      <c r="G129" s="172">
        <f t="shared" si="1"/>
        <v>13.281741263486889</v>
      </c>
    </row>
    <row r="130" spans="1:7" x14ac:dyDescent="0.25">
      <c r="A130" s="164">
        <v>41791</v>
      </c>
      <c r="B130" s="171">
        <v>101547</v>
      </c>
      <c r="C130" s="171">
        <v>81899</v>
      </c>
      <c r="D130" s="171">
        <v>183445</v>
      </c>
      <c r="E130" s="172">
        <f t="shared" ref="E130:G136" si="2">((B130/B118)-1)*100</f>
        <v>16.322252514376046</v>
      </c>
      <c r="F130" s="172">
        <f t="shared" si="2"/>
        <v>7.979221327145436</v>
      </c>
      <c r="G130" s="172">
        <f t="shared" si="2"/>
        <v>12.442918875846631</v>
      </c>
    </row>
    <row r="131" spans="1:7" x14ac:dyDescent="0.25">
      <c r="A131" s="164">
        <v>41821</v>
      </c>
      <c r="B131" s="171">
        <v>101331</v>
      </c>
      <c r="C131" s="171">
        <v>81694</v>
      </c>
      <c r="D131" s="171">
        <v>183025</v>
      </c>
      <c r="E131" s="172">
        <f t="shared" si="2"/>
        <v>16.004396057286119</v>
      </c>
      <c r="F131" s="172">
        <f t="shared" si="2"/>
        <v>8.1123286220951876</v>
      </c>
      <c r="G131" s="172">
        <f t="shared" si="2"/>
        <v>12.343860295245989</v>
      </c>
    </row>
    <row r="132" spans="1:7" x14ac:dyDescent="0.25">
      <c r="A132" s="164">
        <v>41852</v>
      </c>
      <c r="B132" s="171">
        <v>103042</v>
      </c>
      <c r="C132" s="171">
        <v>82097</v>
      </c>
      <c r="D132" s="171">
        <v>185139</v>
      </c>
      <c r="E132" s="172">
        <f t="shared" si="2"/>
        <v>15.481687362711249</v>
      </c>
      <c r="F132" s="172">
        <f t="shared" si="2"/>
        <v>7.5835408203380972</v>
      </c>
      <c r="G132" s="172">
        <f t="shared" si="2"/>
        <v>11.840785801447407</v>
      </c>
    </row>
    <row r="133" spans="1:7" x14ac:dyDescent="0.25">
      <c r="A133" s="164">
        <v>41883</v>
      </c>
      <c r="B133" s="171">
        <v>104573</v>
      </c>
      <c r="C133" s="171">
        <v>82607</v>
      </c>
      <c r="D133" s="171">
        <v>187180</v>
      </c>
      <c r="E133" s="172">
        <f t="shared" si="2"/>
        <v>15.3183652764606</v>
      </c>
      <c r="F133" s="172">
        <f t="shared" si="2"/>
        <v>7.3654795944892104</v>
      </c>
      <c r="G133" s="172">
        <f t="shared" si="2"/>
        <v>11.667919485509071</v>
      </c>
    </row>
    <row r="134" spans="1:7" x14ac:dyDescent="0.25">
      <c r="A134" s="164">
        <v>41913</v>
      </c>
      <c r="B134" s="171">
        <v>106176</v>
      </c>
      <c r="C134" s="171">
        <v>82053</v>
      </c>
      <c r="D134" s="171">
        <v>188230</v>
      </c>
      <c r="E134" s="172">
        <f t="shared" si="2"/>
        <v>15.255856364386355</v>
      </c>
      <c r="F134" s="172">
        <f t="shared" si="2"/>
        <v>6.4655507979758609</v>
      </c>
      <c r="G134" s="172">
        <f t="shared" si="2"/>
        <v>11.252305073525925</v>
      </c>
    </row>
    <row r="135" spans="1:7" x14ac:dyDescent="0.25">
      <c r="A135" s="164">
        <v>41944</v>
      </c>
      <c r="B135" s="171">
        <v>107719</v>
      </c>
      <c r="C135" s="171">
        <v>82788</v>
      </c>
      <c r="D135" s="171">
        <v>190507</v>
      </c>
      <c r="E135" s="172">
        <f t="shared" si="2"/>
        <v>14.759495019442825</v>
      </c>
      <c r="F135" s="172">
        <f t="shared" si="2"/>
        <v>5.8318206222994995</v>
      </c>
      <c r="G135" s="172">
        <f t="shared" si="2"/>
        <v>10.700671733723821</v>
      </c>
    </row>
    <row r="136" spans="1:7" x14ac:dyDescent="0.25">
      <c r="A136" s="164">
        <v>41974</v>
      </c>
      <c r="B136" s="171">
        <v>109609</v>
      </c>
      <c r="C136" s="171">
        <v>84032</v>
      </c>
      <c r="D136" s="171">
        <v>193642</v>
      </c>
      <c r="E136" s="172">
        <f t="shared" si="2"/>
        <v>14.521993522097997</v>
      </c>
      <c r="F136" s="172">
        <f t="shared" si="2"/>
        <v>5.1885788676505618</v>
      </c>
      <c r="G136" s="172">
        <f t="shared" si="2"/>
        <v>10.276371464204971</v>
      </c>
    </row>
    <row r="137" spans="1:7" x14ac:dyDescent="0.25">
      <c r="A137" t="s">
        <v>199</v>
      </c>
      <c r="B137" t="s">
        <v>200</v>
      </c>
      <c r="C137" t="s">
        <v>200</v>
      </c>
      <c r="D137" t="s">
        <v>200</v>
      </c>
    </row>
    <row r="154" spans="2:2" s="1" customFormat="1" ht="12.75" x14ac:dyDescent="0.2">
      <c r="B154" s="1" t="s">
        <v>201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Tab.1,2,3</vt:lpstr>
      <vt:lpstr>Tab.4</vt:lpstr>
      <vt:lpstr>Tab.5</vt:lpstr>
      <vt:lpstr>Tab.6</vt:lpstr>
      <vt:lpstr>Tab.7</vt:lpstr>
      <vt:lpstr>Tab.8</vt:lpstr>
      <vt:lpstr>Tab.9</vt:lpstr>
      <vt:lpstr>Tab.10,11,12</vt:lpstr>
      <vt:lpstr>Gráficos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 Pereira da Rocha</cp:lastModifiedBy>
  <dcterms:created xsi:type="dcterms:W3CDTF">2015-05-16T22:48:43Z</dcterms:created>
  <dcterms:modified xsi:type="dcterms:W3CDTF">2015-08-24T19:12:07Z</dcterms:modified>
</cp:coreProperties>
</file>