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245" tabRatio="799" firstSheet="2" activeTab="2"/>
  </bookViews>
  <sheets>
    <sheet name="Dados MDIC" sheetId="26" r:id="rId1"/>
    <sheet name="Dados Commodities" sheetId="27" r:id="rId2"/>
    <sheet name="TABELA 1" sheetId="4" r:id="rId3"/>
    <sheet name="FIGURA1" sheetId="36" r:id="rId4"/>
    <sheet name="FIGURA2" sheetId="42" r:id="rId5"/>
    <sheet name="FIGURA3" sheetId="40" r:id="rId6"/>
    <sheet name="FIGURA4" sheetId="34" r:id="rId7"/>
    <sheet name="FIGURA5" sheetId="41" r:id="rId8"/>
    <sheet name="FIGURA6" sheetId="17" r:id="rId9"/>
    <sheet name="TABELA2" sheetId="44" r:id="rId10"/>
    <sheet name="FIGURA7" sheetId="29" r:id="rId11"/>
    <sheet name="TABELA3" sheetId="32" r:id="rId12"/>
    <sheet name="TABELA4" sheetId="30" r:id="rId13"/>
    <sheet name="TABELA5" sheetId="33" r:id="rId14"/>
    <sheet name="TABELA6" sheetId="45" r:id="rId15"/>
    <sheet name="FIGURA8" sheetId="35" r:id="rId16"/>
    <sheet name="Plan1" sheetId="46" r:id="rId17"/>
  </sheets>
  <calcPr calcId="145621"/>
</workbook>
</file>

<file path=xl/calcChain.xml><?xml version="1.0" encoding="utf-8"?>
<calcChain xmlns="http://schemas.openxmlformats.org/spreadsheetml/2006/main">
  <c r="D9" i="44" l="1"/>
  <c r="D8" i="44"/>
  <c r="D7" i="44"/>
  <c r="D6" i="44"/>
  <c r="D5" i="44"/>
  <c r="D4" i="44"/>
  <c r="E177" i="41" l="1"/>
  <c r="E178"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2" i="41"/>
  <c r="E33" i="41"/>
  <c r="E34" i="41"/>
  <c r="E35" i="41"/>
  <c r="E36" i="41"/>
  <c r="E37" i="41"/>
  <c r="E38" i="41"/>
  <c r="E39" i="41"/>
  <c r="E40" i="41"/>
  <c r="E41" i="41"/>
  <c r="E42" i="41"/>
  <c r="E43" i="41"/>
  <c r="E44" i="41"/>
  <c r="E45" i="41"/>
  <c r="E46" i="41"/>
  <c r="E47" i="41"/>
  <c r="E48" i="41"/>
  <c r="E49" i="41"/>
  <c r="E50" i="41"/>
  <c r="E51" i="41"/>
  <c r="E52" i="41"/>
  <c r="E53" i="41"/>
  <c r="E54" i="41"/>
  <c r="E55" i="41"/>
  <c r="E56" i="41"/>
  <c r="E57" i="41"/>
  <c r="E58" i="41"/>
  <c r="E59" i="41"/>
  <c r="E60" i="41"/>
  <c r="E61" i="41"/>
  <c r="E62" i="41"/>
  <c r="E63" i="41"/>
  <c r="E64" i="41"/>
  <c r="E65" i="41"/>
  <c r="E66" i="41"/>
  <c r="E67" i="41"/>
  <c r="E68" i="41"/>
  <c r="E69" i="41"/>
  <c r="E70" i="41"/>
  <c r="E71" i="41"/>
  <c r="E72" i="41"/>
  <c r="E73" i="41"/>
  <c r="E74" i="41"/>
  <c r="E75" i="41"/>
  <c r="E76" i="41"/>
  <c r="E77" i="41"/>
  <c r="E78" i="41"/>
  <c r="E79" i="41"/>
  <c r="E80" i="41"/>
  <c r="E81" i="41"/>
  <c r="E82" i="41"/>
  <c r="E83" i="41"/>
  <c r="E84" i="41"/>
  <c r="E85" i="41"/>
  <c r="E86" i="41"/>
  <c r="E87" i="41"/>
  <c r="E88" i="41"/>
  <c r="E89" i="41"/>
  <c r="E90" i="41"/>
  <c r="E91" i="41"/>
  <c r="E92" i="41"/>
  <c r="E93" i="41"/>
  <c r="E94" i="41"/>
  <c r="E95" i="41"/>
  <c r="E96" i="41"/>
  <c r="E97" i="41"/>
  <c r="E98" i="41"/>
  <c r="E99" i="41"/>
  <c r="E100" i="41"/>
  <c r="E101" i="41"/>
  <c r="E102" i="41"/>
  <c r="E103" i="41"/>
  <c r="E104" i="41"/>
  <c r="E105" i="41"/>
  <c r="E106" i="41"/>
  <c r="E107" i="41"/>
  <c r="E108" i="41"/>
  <c r="E109" i="41"/>
  <c r="E110" i="41"/>
  <c r="E111" i="41"/>
  <c r="E112" i="41"/>
  <c r="E113" i="41"/>
  <c r="E114" i="41"/>
  <c r="E115" i="41"/>
  <c r="E116" i="41"/>
  <c r="E117" i="41"/>
  <c r="E118" i="41"/>
  <c r="E119" i="41"/>
  <c r="E120" i="41"/>
  <c r="E121" i="41"/>
  <c r="E122" i="41"/>
  <c r="E123" i="41"/>
  <c r="E124" i="41"/>
  <c r="E125" i="41"/>
  <c r="E126" i="41"/>
  <c r="E127" i="41"/>
  <c r="E128" i="41"/>
  <c r="E129" i="41"/>
  <c r="E130" i="41"/>
  <c r="E131" i="41"/>
  <c r="E132" i="41"/>
  <c r="E133" i="41"/>
  <c r="E134" i="41"/>
  <c r="E135" i="41"/>
  <c r="E136" i="41"/>
  <c r="E137" i="41"/>
  <c r="E138" i="41"/>
  <c r="E139" i="41"/>
  <c r="E140" i="41"/>
  <c r="E141" i="41"/>
  <c r="E142" i="41"/>
  <c r="E143" i="41"/>
  <c r="E144" i="41"/>
  <c r="E145" i="41"/>
  <c r="E146" i="41"/>
  <c r="E147" i="41"/>
  <c r="E148" i="41"/>
  <c r="E149" i="41"/>
  <c r="E150" i="41"/>
  <c r="E151" i="41"/>
  <c r="E152" i="41"/>
  <c r="E153" i="41"/>
  <c r="E154" i="41"/>
  <c r="E155" i="41"/>
  <c r="E156" i="41"/>
  <c r="E157" i="41"/>
  <c r="E158" i="41"/>
  <c r="E159" i="41"/>
  <c r="E160" i="41"/>
  <c r="E161" i="41"/>
  <c r="E162" i="41"/>
  <c r="E163" i="41"/>
  <c r="E164" i="41"/>
  <c r="E165" i="41"/>
  <c r="E166" i="41"/>
  <c r="E167" i="41"/>
  <c r="E168" i="41"/>
  <c r="E169" i="41"/>
  <c r="E170" i="41"/>
  <c r="E171" i="41"/>
  <c r="E172" i="41"/>
  <c r="E173" i="41"/>
  <c r="E174" i="41"/>
  <c r="E175" i="41"/>
  <c r="E176" i="41"/>
  <c r="E3" i="41"/>
  <c r="H8" i="4" l="1"/>
  <c r="G8" i="4"/>
  <c r="F120" i="35" l="1"/>
  <c r="G120" i="35"/>
  <c r="D6" i="30" l="1"/>
  <c r="D7" i="30"/>
  <c r="D8" i="30"/>
  <c r="D9" i="30"/>
  <c r="D10" i="30"/>
  <c r="D11" i="30"/>
  <c r="D12" i="30"/>
  <c r="D13" i="30"/>
  <c r="D14" i="30"/>
  <c r="D15" i="30"/>
  <c r="D16" i="30"/>
  <c r="D17" i="30"/>
  <c r="D18" i="30"/>
  <c r="D19" i="30"/>
  <c r="D20" i="30"/>
  <c r="G20" i="30"/>
  <c r="G19" i="30"/>
  <c r="G18" i="30"/>
  <c r="G17" i="30"/>
  <c r="G16" i="30"/>
  <c r="G14" i="30"/>
  <c r="G13" i="30"/>
  <c r="G12" i="30"/>
  <c r="G11" i="30"/>
  <c r="G10" i="30"/>
  <c r="G9" i="30"/>
  <c r="G8" i="30"/>
  <c r="G7" i="30"/>
  <c r="G6" i="30"/>
  <c r="B181" i="27" l="1"/>
  <c r="B180" i="27"/>
  <c r="C178" i="27"/>
  <c r="D178" i="27"/>
  <c r="E178" i="27"/>
  <c r="F178" i="27"/>
  <c r="G178" i="27"/>
  <c r="B178" i="27"/>
  <c r="B4" i="26"/>
  <c r="B8" i="26"/>
</calcChain>
</file>

<file path=xl/sharedStrings.xml><?xml version="1.0" encoding="utf-8"?>
<sst xmlns="http://schemas.openxmlformats.org/spreadsheetml/2006/main" count="468" uniqueCount="312">
  <si>
    <t>All Commodity Price Index, 2016 = 100, includes both Fuel and Non-Fuel Price Indices</t>
  </si>
  <si>
    <t>Agriculture Price Index, 2016 = 100, includes Food and Beverages and Agriculture Raw Materials Price Indices</t>
  </si>
  <si>
    <t>All Metals Index, 2016 = 100: includes Metal Price Index (Base Metals) and Precious Metals Index</t>
  </si>
  <si>
    <t>Crude Oil (petroleum), Price index, 2016 = 100, simple average of three spot prices; Dated Brent, West Texas Intermediate, and the Dubai Fateh</t>
  </si>
  <si>
    <t>Soybeans, U.S. soybeans, Chicago Soybean futures contract (first contract forward) No. 2 yellow and par, US$ per metric ton</t>
  </si>
  <si>
    <t>Gold, Fixing Committee of the London Bullion Market Association, London 3 PM fixed price, US$ per troy ounce</t>
  </si>
  <si>
    <t>Índice de commodities</t>
  </si>
  <si>
    <t>Índice de petróleo</t>
  </si>
  <si>
    <t>Índice de commodities agrícolas</t>
  </si>
  <si>
    <t>Taxa de Câmbio (R$/US$)</t>
  </si>
  <si>
    <t>Dollar Index</t>
  </si>
  <si>
    <t>https://www.wto.org/english/news_e/pres20_e/pr858_e.pdf</t>
  </si>
  <si>
    <t>PIB real (variação %)</t>
  </si>
  <si>
    <t>Volume do Comércio (Variação %)</t>
  </si>
  <si>
    <t>Elasticidade-renda do comércio</t>
  </si>
  <si>
    <t xml:space="preserve">     Cenário pessimista</t>
  </si>
  <si>
    <t xml:space="preserve">     Cenário com a pandemia em uma onda</t>
  </si>
  <si>
    <t xml:space="preserve">     Cenário com segunda onda da pandemia</t>
  </si>
  <si>
    <t>WTO Trade Forecast (Abr-20)</t>
  </si>
  <si>
    <t>IMF World Economic Outlook (Abr-20)</t>
  </si>
  <si>
    <t>World Bank Global Economic Prospects (Maio-20)</t>
  </si>
  <si>
    <t>OECD Economic Outlook (Jun-20)</t>
  </si>
  <si>
    <t>Tabela 3653 - Produção Física Industrial, por seções e atividades industriais</t>
  </si>
  <si>
    <t>Mês</t>
  </si>
  <si>
    <t>Brasil</t>
  </si>
  <si>
    <t>Rio Grande do Sul</t>
  </si>
  <si>
    <t>INDÚSTRIAS DE TRANSFORMAÇÃO</t>
  </si>
  <si>
    <t>Alimentos</t>
  </si>
  <si>
    <t>Bebidas</t>
  </si>
  <si>
    <t>Produtos do fumo</t>
  </si>
  <si>
    <t>Couro e calçados</t>
  </si>
  <si>
    <t>Celulose e produtos de papel</t>
  </si>
  <si>
    <t>Coque, derivados do petróleo e biocombustíveis</t>
  </si>
  <si>
    <t>Outros produtos químicos</t>
  </si>
  <si>
    <t>Produtos de borracha e plásticos</t>
  </si>
  <si>
    <t>Fabricação de produtos de minerais não-metálicos</t>
  </si>
  <si>
    <t>Metalurgia</t>
  </si>
  <si>
    <t>Produtos de metal, exceto máq. e equipamentos</t>
  </si>
  <si>
    <t>Máquinas e equipamentos</t>
  </si>
  <si>
    <t>Veículos automotores, reboques e carrocerias</t>
  </si>
  <si>
    <t>Móveis</t>
  </si>
  <si>
    <t>Variável - Variação percentual mensal (Base: igual mês do ano anterior) (%)</t>
  </si>
  <si>
    <t>Variável - Variação percentual acumulada nos últimos 12 meses (Base: últimos 12 meses anteriores) (%)</t>
  </si>
  <si>
    <t>Tabela 6442 - Índice e variação da receita nominal e do volume de serviços (2014 = 100)</t>
  </si>
  <si>
    <t>Variável - Índice de volume de serviços (%)</t>
  </si>
  <si>
    <t>Variação acumulada de 12 meses</t>
  </si>
  <si>
    <t>Fonte: IBGE - Pesquisa Mensal de Serviços</t>
  </si>
  <si>
    <t>Tabela 3419 - Índices de volume e de receita nominal de vendas no comércio varejista ampliado, por tipos de índice e atividades (2014 = 100)</t>
  </si>
  <si>
    <t>Variável - Índice de volume de vendas no comércio varejista ampliado (%)</t>
  </si>
  <si>
    <t>Atividades</t>
  </si>
  <si>
    <t>Combustíveis e lubrificantes</t>
  </si>
  <si>
    <t>Hipermercados, supermercados, produtos alimentícios, bebidas e fumo</t>
  </si>
  <si>
    <t>Hipermercados e supermercados</t>
  </si>
  <si>
    <t>Tecidos, vestuário e calçados</t>
  </si>
  <si>
    <t>Móveis e eletrodomésticos</t>
  </si>
  <si>
    <t>Eletrodomésticos</t>
  </si>
  <si>
    <t>Artigos farmacêuticos, médicos, ortopédicos, de perfumaria e cosméticos</t>
  </si>
  <si>
    <t>Livros, jornais, revistas e papelaria</t>
  </si>
  <si>
    <t>Equipamentos e materiais para escritório, informática e comunicação</t>
  </si>
  <si>
    <t>Outros artigos de uso pessoal e doméstico</t>
  </si>
  <si>
    <t>Veículos, motocicletas, partes e peças</t>
  </si>
  <si>
    <t>Material de construção</t>
  </si>
  <si>
    <t>Fonte: IBGE - Pesquisa Mensal de Comércio</t>
  </si>
  <si>
    <t>Índice base fixa com ajuste sazonal (2014=100)</t>
  </si>
  <si>
    <t>Período</t>
  </si>
  <si>
    <t>PIB</t>
  </si>
  <si>
    <t>Consumo das Famílias</t>
  </si>
  <si>
    <t>Consumo do Governo</t>
  </si>
  <si>
    <t>Formação Bruta de Capital Fixo</t>
  </si>
  <si>
    <t>Exportação</t>
  </si>
  <si>
    <t>Importação</t>
  </si>
  <si>
    <t>1996.I</t>
  </si>
  <si>
    <t>1996.II</t>
  </si>
  <si>
    <t>1996.III</t>
  </si>
  <si>
    <t>1996.IV</t>
  </si>
  <si>
    <t>1997.I</t>
  </si>
  <si>
    <t>1997.II</t>
  </si>
  <si>
    <t>1997.III</t>
  </si>
  <si>
    <t>1997.IV</t>
  </si>
  <si>
    <t>1998.I</t>
  </si>
  <si>
    <t>1998.II</t>
  </si>
  <si>
    <t>1998.III</t>
  </si>
  <si>
    <t>1998.IV</t>
  </si>
  <si>
    <t>1999.I</t>
  </si>
  <si>
    <t>1999.II</t>
  </si>
  <si>
    <t>1999.III</t>
  </si>
  <si>
    <t>1999.IV</t>
  </si>
  <si>
    <t>2000.I</t>
  </si>
  <si>
    <t>2000.II</t>
  </si>
  <si>
    <t>2000.III</t>
  </si>
  <si>
    <t>2000.IV</t>
  </si>
  <si>
    <t>2001.I</t>
  </si>
  <si>
    <t>2001.II</t>
  </si>
  <si>
    <t>2001.III</t>
  </si>
  <si>
    <t>2001.IV</t>
  </si>
  <si>
    <t>2002.I</t>
  </si>
  <si>
    <t>2002.II</t>
  </si>
  <si>
    <t>2002.III</t>
  </si>
  <si>
    <t>2002.IV</t>
  </si>
  <si>
    <t>2003.I</t>
  </si>
  <si>
    <t>2003.II</t>
  </si>
  <si>
    <t>2003.III</t>
  </si>
  <si>
    <t>2003.IV</t>
  </si>
  <si>
    <t>2004.I</t>
  </si>
  <si>
    <t>2004.II</t>
  </si>
  <si>
    <t>2004.III</t>
  </si>
  <si>
    <t>2004.IV</t>
  </si>
  <si>
    <t>2005.I</t>
  </si>
  <si>
    <t>2005.II</t>
  </si>
  <si>
    <t>2005.III</t>
  </si>
  <si>
    <t>2005.IV</t>
  </si>
  <si>
    <t>2006.I</t>
  </si>
  <si>
    <t>2006.II</t>
  </si>
  <si>
    <t>2006.III</t>
  </si>
  <si>
    <t>2006.IV</t>
  </si>
  <si>
    <t>2007.I</t>
  </si>
  <si>
    <t>2007.II</t>
  </si>
  <si>
    <t>2007.III</t>
  </si>
  <si>
    <t>2007.IV</t>
  </si>
  <si>
    <t>2008.I</t>
  </si>
  <si>
    <t>2008.II</t>
  </si>
  <si>
    <t>2008.III</t>
  </si>
  <si>
    <t>2008.IV</t>
  </si>
  <si>
    <t>2009.I</t>
  </si>
  <si>
    <t>2009.II</t>
  </si>
  <si>
    <t>2009.III</t>
  </si>
  <si>
    <t>2009.IV</t>
  </si>
  <si>
    <t>2010.I</t>
  </si>
  <si>
    <t>2010.II</t>
  </si>
  <si>
    <t>2010.III</t>
  </si>
  <si>
    <t>2010.IV</t>
  </si>
  <si>
    <t>2011.I</t>
  </si>
  <si>
    <t>2011.II</t>
  </si>
  <si>
    <t>2011.III</t>
  </si>
  <si>
    <t>2011.IV</t>
  </si>
  <si>
    <t>2012.I</t>
  </si>
  <si>
    <t>2012.II</t>
  </si>
  <si>
    <t>2012.III</t>
  </si>
  <si>
    <t>2012.IV</t>
  </si>
  <si>
    <t>2013.I</t>
  </si>
  <si>
    <t>2013.II</t>
  </si>
  <si>
    <t>2013.III</t>
  </si>
  <si>
    <t>2013.IV</t>
  </si>
  <si>
    <t>2014.I</t>
  </si>
  <si>
    <t>2014.II</t>
  </si>
  <si>
    <t>2014.III</t>
  </si>
  <si>
    <t>2014.IV</t>
  </si>
  <si>
    <t>2015.I</t>
  </si>
  <si>
    <t>2015.II</t>
  </si>
  <si>
    <t>2015.III</t>
  </si>
  <si>
    <t>2015.IV</t>
  </si>
  <si>
    <t>2016.I</t>
  </si>
  <si>
    <t>2016.II</t>
  </si>
  <si>
    <t>2016.III</t>
  </si>
  <si>
    <t>2016.IV</t>
  </si>
  <si>
    <t>2017.I</t>
  </si>
  <si>
    <t>2017.II</t>
  </si>
  <si>
    <t>2017.III</t>
  </si>
  <si>
    <t>2017.IV</t>
  </si>
  <si>
    <t>2018.I</t>
  </si>
  <si>
    <t>2018.II</t>
  </si>
  <si>
    <t>2018.III</t>
  </si>
  <si>
    <t>2018.IV</t>
  </si>
  <si>
    <t>2019.I</t>
  </si>
  <si>
    <t>2019.II</t>
  </si>
  <si>
    <t>2019.III</t>
  </si>
  <si>
    <t>2019.IV</t>
  </si>
  <si>
    <t>2020.I</t>
  </si>
  <si>
    <t>BRASIL</t>
  </si>
  <si>
    <t>RIO GRANDE DO SUL</t>
  </si>
  <si>
    <t>China</t>
  </si>
  <si>
    <t>Japão</t>
  </si>
  <si>
    <t>Estados Unidos</t>
  </si>
  <si>
    <t>Alemanha</t>
  </si>
  <si>
    <t xml:space="preserve">TAXA ACUMULADA EM QUATRO TRIMESTRES (em relação ao  mesmo período do ano anterior % ) </t>
  </si>
  <si>
    <t>Em relação ao mesmo período do ano anterior - %</t>
  </si>
  <si>
    <t>Trimestral</t>
  </si>
  <si>
    <t xml:space="preserve">TAXA ACUMULADA EM QUATRO TRIMESTRES (em relação ao  mesmo período anterior, em % ) </t>
  </si>
  <si>
    <t>Taxa acumulada em 4 tri</t>
  </si>
  <si>
    <t>-</t>
  </si>
  <si>
    <t>***</t>
  </si>
  <si>
    <t>Unidade da Federação - Rio Grande do Sul</t>
  </si>
  <si>
    <t>Mundo</t>
  </si>
  <si>
    <t>Reino Unido</t>
  </si>
  <si>
    <t>Índia</t>
  </si>
  <si>
    <t>México</t>
  </si>
  <si>
    <t xml:space="preserve">Milho </t>
  </si>
  <si>
    <t>Soja</t>
  </si>
  <si>
    <t>Arroz</t>
  </si>
  <si>
    <t>Trigo</t>
  </si>
  <si>
    <t>Fumo</t>
  </si>
  <si>
    <t>Uva</t>
  </si>
  <si>
    <t>Advanced Economies</t>
  </si>
  <si>
    <t>Euro Area</t>
  </si>
  <si>
    <t>Germany</t>
  </si>
  <si>
    <t>France</t>
  </si>
  <si>
    <t>Italy</t>
  </si>
  <si>
    <t>United Kingdom</t>
  </si>
  <si>
    <t>Russia</t>
  </si>
  <si>
    <t>Mexico</t>
  </si>
  <si>
    <t>Nigeria</t>
  </si>
  <si>
    <t>South Africa</t>
  </si>
  <si>
    <t>Memorandum</t>
  </si>
  <si>
    <t>Low-Income Developing Countries</t>
  </si>
  <si>
    <t>fev./20</t>
  </si>
  <si>
    <t>jun./20</t>
  </si>
  <si>
    <t>julho 2020</t>
  </si>
  <si>
    <t>Safra 2019</t>
  </si>
  <si>
    <t>Safra 2020</t>
  </si>
  <si>
    <t>Variação (%) 2020</t>
  </si>
  <si>
    <t>UF do Produto</t>
  </si>
  <si>
    <t>2020 - Valor FOB (US$)</t>
  </si>
  <si>
    <t>2020 - Quilograma Líquido</t>
  </si>
  <si>
    <t>2019 - Valor FOB (US$)</t>
  </si>
  <si>
    <t>2019 - Quilograma Líquido</t>
  </si>
  <si>
    <t>http://comexstat.mdic.gov.br/pt/geral/17223</t>
  </si>
  <si>
    <t>http://comexstat.mdic.gov.br/pt/geral/17224</t>
  </si>
  <si>
    <t>janeiro a julho</t>
  </si>
  <si>
    <t>Preço do ouro</t>
  </si>
  <si>
    <t>Preço da soja</t>
  </si>
  <si>
    <t>Índice de commodities metálicas</t>
  </si>
  <si>
    <t>https://www.imf.org/en/Research/commodity-prices</t>
  </si>
  <si>
    <t>Unidade da Federação x Tipos de índice</t>
  </si>
  <si>
    <t>Seções e atividades industriais (CNAE 2.0) - 3 Indústrias de transformação</t>
  </si>
  <si>
    <t/>
  </si>
  <si>
    <t>Serviços (pré-pandemia)</t>
  </si>
  <si>
    <t>Indústria de Transformação (pré-pandemia)</t>
  </si>
  <si>
    <t>Serviços (pós-pandemia)</t>
  </si>
  <si>
    <t>Indústria de Transformação (pós-pandemia)</t>
  </si>
  <si>
    <t>Brasil e Unidade da Federação x Tipos de índice</t>
  </si>
  <si>
    <t xml:space="preserve">Variação acumulada no ano </t>
  </si>
  <si>
    <t>Variação mês/mês anterior</t>
  </si>
  <si>
    <t>Variação mês/igual mês do ano anterior</t>
  </si>
  <si>
    <t>Data</t>
  </si>
  <si>
    <t>24363 - Índice de Atividade Econômica do Banco Central - IBC-Br - Índice</t>
  </si>
  <si>
    <t>24364 - Índice de Atividade Econômica do Banco Central (IBC-Br) - com ajuste sazonal - Índice</t>
  </si>
  <si>
    <t>Fonte</t>
  </si>
  <si>
    <t>BCB-Depec</t>
  </si>
  <si>
    <t>IBC-Br (com ajuste sazonal)</t>
  </si>
  <si>
    <t>IBC-Br (pré-pandemia)</t>
  </si>
  <si>
    <t>IBC-Br (pós-pandemia)</t>
  </si>
  <si>
    <t>Variável - Índice de volume de serviços (Número-índice)</t>
  </si>
  <si>
    <t>Indústria (pré-pandemia)</t>
  </si>
  <si>
    <t>Indústria (pós-pandemia)</t>
  </si>
  <si>
    <t>Figure 1.7.C. GDP elasticity of global trade</t>
  </si>
  <si>
    <t>Freund (2009)</t>
  </si>
  <si>
    <t>Source: World Bank.</t>
  </si>
  <si>
    <t>Note: Bars show the coefficent of a simple regression of global trade on GDP from 2011-2019 "during expansions" and using 2009, 1991, 1982, and 1975 "during recessions". Recession is defined as defined as a contraction in real per capita GDP. These roughly correspond with more sophisticated estimates such as Bems, Johnson, and Yi (2010); Bussière et al. (2013); Constantinescu, Mattoo and Ruta (2015); and Freund (2009).</t>
  </si>
  <si>
    <t>Durante expansões</t>
  </si>
  <si>
    <t>Durante recessões</t>
  </si>
  <si>
    <t>Constantinescu, Mattoo, e Ruta (2015)</t>
  </si>
  <si>
    <t>Bussière et al. (2013)</t>
  </si>
  <si>
    <t>World Bank (2020)</t>
  </si>
  <si>
    <t>World Output (percent)</t>
  </si>
  <si>
    <t>Oil Producers</t>
  </si>
  <si>
    <t>Saudi Arabia</t>
  </si>
  <si>
    <t>MENAP</t>
  </si>
  <si>
    <t>Brazil 4/</t>
  </si>
  <si>
    <t>Latin America</t>
  </si>
  <si>
    <t>Turkey</t>
  </si>
  <si>
    <t>Europe</t>
  </si>
  <si>
    <t>Indonesia</t>
  </si>
  <si>
    <t>India</t>
  </si>
  <si>
    <t>Asia</t>
  </si>
  <si>
    <t>Emerging G20</t>
  </si>
  <si>
    <t>Excluding MENAP Oil Producers</t>
  </si>
  <si>
    <t>Emerging Market Economies</t>
  </si>
  <si>
    <t>Korea</t>
  </si>
  <si>
    <t>Australia</t>
  </si>
  <si>
    <t>Canada 3/</t>
  </si>
  <si>
    <t xml:space="preserve">Japan </t>
  </si>
  <si>
    <t>Spain 2/</t>
  </si>
  <si>
    <t>United States 1/ 3/</t>
  </si>
  <si>
    <t>Advanced G20</t>
  </si>
  <si>
    <t>Group of Twenty (G20)</t>
  </si>
  <si>
    <t>World</t>
  </si>
  <si>
    <t>Difference from April WEO Projections</t>
  </si>
  <si>
    <t>Current Projections</t>
  </si>
  <si>
    <t>Gross Debt</t>
  </si>
  <si>
    <t>Overall Fiscal Balance</t>
  </si>
  <si>
    <t>França</t>
  </si>
  <si>
    <t>Itália</t>
  </si>
  <si>
    <t>Rússia</t>
  </si>
  <si>
    <t>Turquia</t>
  </si>
  <si>
    <t>4189 - Taxa de juros - Selic acumulada no mês anualizada base 252 - % a.a.</t>
  </si>
  <si>
    <t>4536 - Dívida líquida do governo geral (% PIB) - %</t>
  </si>
  <si>
    <t>4537 - Dívida bruta do governo geral (% PIB) - Metodologia utilizada até 2007 - %</t>
  </si>
  <si>
    <t>13762 - Dívida bruta do governo geral (% PIB) - Metodologia utilizada a partir de 2008 - %</t>
  </si>
  <si>
    <t>22924 - Investimentos em carteira - passivos - mensal - líquido - US$ (milhões)</t>
  </si>
  <si>
    <t>BCB-Demab</t>
  </si>
  <si>
    <t>BCB-DSTAT</t>
  </si>
  <si>
    <t>Taxa Selic acumulada no mês anualizada</t>
  </si>
  <si>
    <t>Dívida líquida do governo geral (% PIB)</t>
  </si>
  <si>
    <t xml:space="preserve">Dívida bruta do governo geral (% PIB) - Metodologia utilizada a partir de 2008 </t>
  </si>
  <si>
    <t>Investimentos em carteira - passivos líquidos - US$ (milhões)</t>
  </si>
  <si>
    <t>Investimentos em carteira - passivos líquidos - US$ (bilhões)</t>
  </si>
  <si>
    <t>Bems, Johnson, Yi (2010)</t>
  </si>
  <si>
    <t>World Economic Outlook, June 2020 Update</t>
  </si>
  <si>
    <t>Annex Table 1. General Government Fiscal Balance and Gross Debt, 2018–21: Overall Balance and Gross Debt</t>
  </si>
  <si>
    <t>(Percent of GDP)</t>
  </si>
  <si>
    <t xml:space="preserve">Source: IMF staff estimates and projections.   
Note: All country averages are weighted by nominal GDP converted to US dollars (adjusted by purchasing power parity only for world output) at average market exchange rates in the years indicated and based on data availability. Projections are based on IMF staff assessments of current policies. In many countries, 2020 data are still preliminary. For country-specific details, see "Data and Conventions" and Tables A, B, C, and D in the April 2020 Fiscal Monitor Methodological and Statistical Appendix. MENAP = Middle East, North Africa, and Pakistan; WEO = World Economic Outlook. 
1/ For cross-country comparability, expenditure and fiscal balances of the United States are adjusted to exclude the imputed interest on unfunded pension liabilities and the imputed compensation of employees, which are counted as expenditures under the 2008 System of National Accounts (2008 SNA) adopted by the United States but not in countries that have not yet adopted the 2008 SNA. Data for the United States in this table may thus differ from data published by the US Bureau of Economic Analysis.   
2/ Including financial sector support.   
3/ For cross-economy comparability, gross debt levels reported by national statistical agencies for countries that have adopted the 2008 System of National Accounts (Australia, Canada, Hong Kong SAR, United States) are adjusted to exclude unfunded pension liabilities of government employees’ defined-benefit pension plans. 
4/ Gross debt refers to the nonfinancial public sector, excluding Eletrobras and Petrobras, and includes sovereign debt held by the central bank. </t>
  </si>
  <si>
    <t xml:space="preserve">Economias Emergentes </t>
  </si>
  <si>
    <t>Economias Avançadas</t>
  </si>
  <si>
    <t>Previsões dos diferentes organismos internacionais</t>
  </si>
  <si>
    <t xml:space="preserve">     Cenário otimista</t>
  </si>
  <si>
    <t>Produtos Selecionados</t>
  </si>
  <si>
    <t>abr./20 (B)</t>
  </si>
  <si>
    <t>jan./09 (A)</t>
  </si>
  <si>
    <t>(A)/(B)</t>
  </si>
  <si>
    <t>Tipos de índice - Variação acumulada no ano (base: igual período do ano anterior)</t>
  </si>
  <si>
    <t>Mês - junho 2020</t>
  </si>
  <si>
    <t>Taxa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</si>
</sst>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416]mmm\-yy;@"/>
    <numFmt numFmtId="166" formatCode="0.0"/>
    <numFmt numFmtId="167" formatCode="#,##0.0"/>
    <numFmt numFmtId="168" formatCode="&quot;$&quot;#,##0_);[Red]\(&quot;$&quot;#,##0\)"/>
    <numFmt numFmtId="169" formatCode="_-[$€-2]* #,##0.00_-;\-[$€-2]* #,##0.00_-;_-[$€-2]* &quot;-&quot;??_-"/>
    <numFmt numFmtId="170" formatCode="0.0%"/>
    <numFmt numFmtId="171" formatCode="#,##0.0;&quot;–&quot;#,##0.0"/>
    <numFmt numFmtId="172" formatCode="0.000"/>
  </numFmts>
  <fonts count="34">
    <font>
      <sz val="11"/>
      <color theme="1"/>
      <name val="Calibri"/>
      <family val="2"/>
      <scheme val="minor"/>
    </font>
    <font>
      <sz val="10"/>
      <color rgb="FF000000"/>
      <name val="Calibri"/>
      <family val="2"/>
      <scheme val="minor"/>
    </font>
    <font>
      <b/>
      <sz val="10"/>
      <color rgb="FF000000"/>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Calibri"/>
      <family val="2"/>
      <scheme val="minor"/>
    </font>
    <font>
      <u/>
      <sz val="11"/>
      <color theme="10"/>
      <name val="Calibri"/>
      <family val="2"/>
      <scheme val="minor"/>
    </font>
    <font>
      <sz val="10"/>
      <color rgb="FFFF0000"/>
      <name val="Calibri"/>
      <family val="2"/>
      <scheme val="minor"/>
    </font>
    <font>
      <sz val="11"/>
      <color indexed="64"/>
      <name val="Calibri"/>
      <family val="2"/>
      <scheme val="minor"/>
    </font>
    <font>
      <b/>
      <sz val="10"/>
      <color theme="1"/>
      <name val="Calibri"/>
      <family val="2"/>
      <scheme val="minor"/>
    </font>
    <font>
      <sz val="10"/>
      <color indexed="9"/>
      <name val="Calibri"/>
      <family val="2"/>
      <scheme val="minor"/>
    </font>
    <font>
      <sz val="14"/>
      <color theme="1"/>
      <name val="Arial"/>
      <family val="2"/>
    </font>
    <font>
      <sz val="10"/>
      <name val="Arial"/>
      <family val="2"/>
    </font>
    <font>
      <sz val="8"/>
      <name val="Arial"/>
      <family val="2"/>
    </font>
    <font>
      <sz val="11"/>
      <name val="Calibri"/>
      <family val="2"/>
    </font>
    <font>
      <sz val="10"/>
      <name val="MS Sans Serif"/>
      <family val="2"/>
    </font>
    <font>
      <sz val="11"/>
      <color indexed="8"/>
      <name val="Calibri"/>
      <family val="2"/>
      <scheme val="minor"/>
    </font>
    <font>
      <sz val="12"/>
      <color theme="1"/>
      <name val="Calibri"/>
      <family val="2"/>
      <scheme val="minor"/>
    </font>
    <font>
      <sz val="10"/>
      <color theme="1"/>
      <name val="Arial"/>
      <family val="2"/>
    </font>
    <font>
      <u/>
      <sz val="11"/>
      <color theme="10"/>
      <name val="Calibri"/>
      <family val="2"/>
    </font>
    <font>
      <sz val="10"/>
      <name val="Courier"/>
      <family val="3"/>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u/>
      <sz val="10"/>
      <color theme="10"/>
      <name val="Arial"/>
      <family val="2"/>
    </font>
    <font>
      <sz val="10"/>
      <name val="Times New Roman"/>
      <family val="1"/>
    </font>
    <font>
      <sz val="11"/>
      <color rgb="FFFF0000"/>
      <name val="Calibri"/>
      <family val="2"/>
      <scheme val="minor"/>
    </font>
    <font>
      <u/>
      <sz val="10"/>
      <color theme="10"/>
      <name val="Calibri"/>
      <family val="2"/>
      <scheme val="minor"/>
    </font>
    <font>
      <b/>
      <sz val="10"/>
      <name val="Calibri"/>
      <family val="2"/>
      <scheme val="minor"/>
    </font>
    <font>
      <b/>
      <sz val="10"/>
      <color rgb="FF7030A0"/>
      <name val="Calibri"/>
      <family val="2"/>
      <scheme val="minor"/>
    </font>
    <font>
      <i/>
      <sz val="10"/>
      <color rgb="FF7030A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3"/>
      </patternFill>
    </fill>
    <fill>
      <patternFill patternType="solid">
        <fgColor rgb="FFE4D4F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8"/>
      </bottom>
      <diagonal/>
    </border>
    <border>
      <left/>
      <right style="thin">
        <color indexed="64"/>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29">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9" fillId="0" borderId="0"/>
    <xf numFmtId="0" fontId="13" fillId="0" borderId="0"/>
    <xf numFmtId="0" fontId="13" fillId="0" borderId="0"/>
    <xf numFmtId="0" fontId="3" fillId="0" borderId="0"/>
    <xf numFmtId="0" fontId="14" fillId="0" borderId="0" applyFill="0" applyBorder="0"/>
    <xf numFmtId="0" fontId="15" fillId="0" borderId="0"/>
    <xf numFmtId="0" fontId="15" fillId="0" borderId="0"/>
    <xf numFmtId="0" fontId="13" fillId="0" borderId="0"/>
    <xf numFmtId="0" fontId="16" fillId="0" borderId="0"/>
    <xf numFmtId="0" fontId="3" fillId="0" borderId="0"/>
    <xf numFmtId="0" fontId="3" fillId="0" borderId="0"/>
    <xf numFmtId="0" fontId="3" fillId="0" borderId="0"/>
    <xf numFmtId="0" fontId="7" fillId="0" borderId="0" applyNumberFormat="0" applyFill="0" applyBorder="0" applyAlignment="0" applyProtection="0"/>
    <xf numFmtId="0" fontId="12" fillId="0" borderId="0"/>
    <xf numFmtId="164" fontId="3" fillId="0" borderId="0" applyFont="0" applyFill="0" applyBorder="0" applyAlignment="0" applyProtection="0"/>
    <xf numFmtId="164" fontId="12" fillId="0" borderId="0" applyFont="0" applyFill="0" applyBorder="0" applyAlignment="0" applyProtection="0"/>
    <xf numFmtId="164" fontId="13" fillId="0" borderId="0" applyFont="0" applyFill="0" applyBorder="0" applyAlignment="0" applyProtection="0"/>
    <xf numFmtId="0" fontId="17" fillId="0" borderId="0"/>
    <xf numFmtId="0" fontId="15" fillId="0" borderId="0"/>
    <xf numFmtId="0" fontId="15" fillId="0" borderId="0"/>
    <xf numFmtId="0" fontId="15" fillId="0" borderId="0"/>
    <xf numFmtId="0" fontId="18" fillId="0" borderId="0"/>
    <xf numFmtId="0" fontId="19" fillId="0" borderId="0"/>
    <xf numFmtId="0" fontId="20" fillId="0" borderId="0" applyNumberFormat="0" applyFill="0" applyBorder="0" applyAlignment="0" applyProtection="0">
      <alignment vertical="top"/>
      <protection locked="0"/>
    </xf>
    <xf numFmtId="14" fontId="21" fillId="0" borderId="0" applyProtection="0">
      <alignment vertical="center"/>
    </xf>
    <xf numFmtId="168" fontId="16" fillId="0" borderId="0" applyFont="0" applyFill="0" applyBorder="0" applyAlignment="0" applyProtection="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22"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22"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13" fillId="0" borderId="0"/>
    <xf numFmtId="169" fontId="23" fillId="0" borderId="0"/>
    <xf numFmtId="39" fontId="21" fillId="0" borderId="0"/>
    <xf numFmtId="169" fontId="24" fillId="0" borderId="3">
      <alignment horizontal="centerContinuous"/>
    </xf>
    <xf numFmtId="170" fontId="25" fillId="0" borderId="3"/>
    <xf numFmtId="0" fontId="26" fillId="5" borderId="6" applyNumberFormat="0" applyAlignment="0" applyProtection="0"/>
    <xf numFmtId="0" fontId="3" fillId="0" borderId="0"/>
    <xf numFmtId="0" fontId="13" fillId="0" borderId="0"/>
    <xf numFmtId="0" fontId="3" fillId="0" borderId="0"/>
    <xf numFmtId="0" fontId="27" fillId="0" borderId="0" applyNumberFormat="0" applyFill="0" applyBorder="0" applyAlignment="0" applyProtection="0"/>
    <xf numFmtId="0" fontId="3" fillId="0" borderId="0"/>
    <xf numFmtId="0" fontId="28" fillId="0" borderId="0"/>
    <xf numFmtId="0" fontId="28" fillId="0" borderId="0"/>
    <xf numFmtId="0" fontId="19" fillId="0" borderId="0"/>
    <xf numFmtId="0" fontId="18" fillId="0" borderId="0"/>
    <xf numFmtId="0" fontId="13" fillId="0" borderId="0"/>
    <xf numFmtId="0" fontId="15" fillId="0" borderId="0"/>
    <xf numFmtId="0" fontId="1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19" fillId="0" borderId="0"/>
    <xf numFmtId="9" fontId="3" fillId="0" borderId="0" applyFont="0" applyFill="0" applyBorder="0" applyAlignment="0" applyProtection="0"/>
    <xf numFmtId="0" fontId="26" fillId="5" borderId="7" applyNumberFormat="0" applyAlignment="0" applyProtection="0"/>
  </cellStyleXfs>
  <cellXfs count="184">
    <xf numFmtId="0" fontId="0" fillId="0" borderId="0" xfId="0"/>
    <xf numFmtId="0" fontId="1" fillId="0" borderId="0" xfId="0" applyFont="1"/>
    <xf numFmtId="165" fontId="4" fillId="0" borderId="0" xfId="0" applyNumberFormat="1" applyFont="1" applyAlignment="1">
      <alignment horizontal="left"/>
    </xf>
    <xf numFmtId="0" fontId="4" fillId="0" borderId="0" xfId="0" applyFont="1" applyFill="1" applyAlignment="1">
      <alignment horizontal="center" vertical="center"/>
    </xf>
    <xf numFmtId="2" fontId="1" fillId="0" borderId="0" xfId="1" applyNumberFormat="1" applyFont="1" applyFill="1" applyAlignment="1">
      <alignment horizontal="center" vertical="center" wrapText="1"/>
    </xf>
    <xf numFmtId="0" fontId="4" fillId="0" borderId="0" xfId="0" applyFont="1" applyAlignment="1">
      <alignment horizontal="left"/>
    </xf>
    <xf numFmtId="166" fontId="4" fillId="2" borderId="0" xfId="0" applyNumberFormat="1" applyFont="1" applyFill="1" applyBorder="1" applyAlignment="1">
      <alignment horizontal="center"/>
    </xf>
    <xf numFmtId="0" fontId="4" fillId="2" borderId="0" xfId="0" applyFont="1" applyFill="1" applyBorder="1"/>
    <xf numFmtId="0" fontId="4" fillId="0" borderId="0" xfId="0" applyFont="1" applyAlignment="1">
      <alignment horizontal="center"/>
    </xf>
    <xf numFmtId="0" fontId="4" fillId="0" borderId="0" xfId="0" applyFont="1" applyFill="1" applyBorder="1" applyAlignment="1"/>
    <xf numFmtId="0" fontId="4" fillId="0" borderId="0" xfId="0" applyFont="1" applyFill="1" applyBorder="1" applyAlignment="1" applyProtection="1"/>
    <xf numFmtId="167" fontId="6" fillId="0" borderId="0" xfId="0" applyNumberFormat="1" applyFont="1" applyFill="1" applyBorder="1" applyAlignment="1" applyProtection="1"/>
    <xf numFmtId="166" fontId="4" fillId="0" borderId="0" xfId="0" applyNumberFormat="1" applyFont="1" applyFill="1" applyBorder="1" applyAlignment="1"/>
    <xf numFmtId="0" fontId="6" fillId="0" borderId="0" xfId="0" applyFont="1" applyFill="1" applyBorder="1" applyAlignment="1" applyProtection="1"/>
    <xf numFmtId="49" fontId="6" fillId="0" borderId="0" xfId="0" applyNumberFormat="1" applyFont="1" applyFill="1" applyBorder="1" applyAlignment="1" applyProtection="1"/>
    <xf numFmtId="0" fontId="6" fillId="0" borderId="0" xfId="0" applyFont="1" applyFill="1" applyBorder="1" applyAlignment="1" applyProtection="1">
      <alignment vertical="center"/>
    </xf>
    <xf numFmtId="0" fontId="11" fillId="0" borderId="0" xfId="0" applyFont="1" applyFill="1" applyBorder="1" applyAlignment="1" applyProtection="1">
      <alignment horizontal="left" vertical="center"/>
    </xf>
    <xf numFmtId="2" fontId="6" fillId="0" borderId="0" xfId="0" applyNumberFormat="1"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5" fillId="0" borderId="0" xfId="0" applyFont="1" applyFill="1" applyBorder="1" applyAlignment="1">
      <alignment horizontal="left"/>
    </xf>
    <xf numFmtId="0" fontId="5" fillId="0" borderId="0" xfId="0" applyFont="1" applyFill="1" applyBorder="1" applyAlignment="1">
      <alignment vertical="center"/>
    </xf>
    <xf numFmtId="17" fontId="0" fillId="0" borderId="0" xfId="0" applyNumberFormat="1"/>
    <xf numFmtId="4" fontId="0" fillId="0" borderId="0" xfId="0" applyNumberFormat="1"/>
    <xf numFmtId="0" fontId="29" fillId="0" borderId="0" xfId="0" applyFont="1"/>
    <xf numFmtId="0" fontId="4" fillId="0" borderId="0" xfId="0" applyFont="1"/>
    <xf numFmtId="0" fontId="30" fillId="0" borderId="0" xfId="2" applyFont="1" applyAlignment="1">
      <alignment horizontal="left"/>
    </xf>
    <xf numFmtId="0" fontId="4" fillId="2" borderId="0" xfId="0" applyFont="1" applyFill="1" applyBorder="1" applyAlignment="1">
      <alignment horizontal="left"/>
    </xf>
    <xf numFmtId="0" fontId="1" fillId="2" borderId="11" xfId="0" applyFont="1" applyFill="1" applyBorder="1" applyAlignment="1">
      <alignment horizontal="center" vertical="center"/>
    </xf>
    <xf numFmtId="0" fontId="1" fillId="2" borderId="5" xfId="0" applyFont="1" applyFill="1" applyBorder="1" applyAlignment="1">
      <alignment horizontal="center" vertical="center"/>
    </xf>
    <xf numFmtId="0" fontId="10" fillId="2" borderId="10" xfId="0" applyFont="1" applyFill="1" applyBorder="1" applyAlignment="1">
      <alignment horizontal="left" vertical="center"/>
    </xf>
    <xf numFmtId="0" fontId="4" fillId="2" borderId="10" xfId="0" applyFont="1" applyFill="1" applyBorder="1" applyAlignment="1">
      <alignment horizontal="center" vertical="center"/>
    </xf>
    <xf numFmtId="0" fontId="4" fillId="2" borderId="12" xfId="0" applyFont="1" applyFill="1" applyBorder="1" applyAlignment="1">
      <alignment horizontal="center" vertical="center"/>
    </xf>
    <xf numFmtId="0" fontId="10" fillId="2" borderId="14" xfId="0" applyFont="1" applyFill="1" applyBorder="1" applyAlignment="1">
      <alignment horizontal="left" vertical="center"/>
    </xf>
    <xf numFmtId="166" fontId="4" fillId="2" borderId="14" xfId="0" applyNumberFormat="1" applyFont="1" applyFill="1" applyBorder="1" applyAlignment="1">
      <alignment horizontal="center" vertical="center"/>
    </xf>
    <xf numFmtId="166" fontId="4" fillId="2" borderId="4" xfId="0" applyNumberFormat="1" applyFont="1" applyFill="1" applyBorder="1" applyAlignment="1">
      <alignment horizontal="center" vertical="center"/>
    </xf>
    <xf numFmtId="0" fontId="10" fillId="2" borderId="11" xfId="0" applyFont="1" applyFill="1" applyBorder="1" applyAlignment="1">
      <alignment horizontal="left" vertical="center"/>
    </xf>
    <xf numFmtId="166" fontId="4" fillId="2" borderId="11" xfId="0" applyNumberFormat="1" applyFont="1" applyFill="1" applyBorder="1" applyAlignment="1">
      <alignment horizontal="center" vertical="center"/>
    </xf>
    <xf numFmtId="166" fontId="4" fillId="2" borderId="5" xfId="0" applyNumberFormat="1" applyFont="1" applyFill="1" applyBorder="1" applyAlignment="1">
      <alignment horizontal="center" vertical="center"/>
    </xf>
    <xf numFmtId="171" fontId="5" fillId="2" borderId="11" xfId="109" applyNumberFormat="1" applyFont="1" applyFill="1" applyBorder="1" applyAlignment="1" applyProtection="1">
      <alignment horizontal="center" vertical="center"/>
      <protection locked="0"/>
    </xf>
    <xf numFmtId="166" fontId="4" fillId="2" borderId="10" xfId="0" applyNumberFormat="1" applyFont="1" applyFill="1" applyBorder="1" applyAlignment="1">
      <alignment horizontal="center" vertical="center"/>
    </xf>
    <xf numFmtId="0" fontId="10" fillId="2" borderId="10" xfId="0" applyFont="1" applyFill="1" applyBorder="1" applyAlignment="1">
      <alignment horizontal="center"/>
    </xf>
    <xf numFmtId="0" fontId="1" fillId="0" borderId="0" xfId="0" applyFont="1" applyFill="1" applyAlignment="1">
      <alignment horizontal="right"/>
    </xf>
    <xf numFmtId="0" fontId="1" fillId="0" borderId="0" xfId="0" applyFont="1" applyFill="1" applyAlignment="1">
      <alignment horizontal="center"/>
    </xf>
    <xf numFmtId="0" fontId="1" fillId="0" borderId="0" xfId="0" applyFont="1" applyFill="1" applyAlignment="1">
      <alignment horizontal="left"/>
    </xf>
    <xf numFmtId="166" fontId="1" fillId="0" borderId="0" xfId="0" applyNumberFormat="1" applyFont="1" applyFill="1" applyAlignment="1">
      <alignment horizontal="center"/>
    </xf>
    <xf numFmtId="0" fontId="2" fillId="0" borderId="0" xfId="8" applyFont="1"/>
    <xf numFmtId="0" fontId="4" fillId="0" borderId="0" xfId="0" applyFont="1" applyFill="1"/>
    <xf numFmtId="0" fontId="2" fillId="0" borderId="0" xfId="0" applyFont="1"/>
    <xf numFmtId="0" fontId="1" fillId="0" borderId="0" xfId="0" applyFont="1" applyFill="1"/>
    <xf numFmtId="2" fontId="1" fillId="0" borderId="0" xfId="0" applyNumberFormat="1" applyFont="1" applyFill="1" applyAlignment="1">
      <alignment horizontal="right"/>
    </xf>
    <xf numFmtId="2" fontId="1" fillId="0" borderId="0" xfId="0" applyNumberFormat="1" applyFont="1" applyFill="1" applyAlignment="1">
      <alignment horizontal="center"/>
    </xf>
    <xf numFmtId="0" fontId="1" fillId="0" borderId="0" xfId="0" applyFont="1" applyAlignment="1">
      <alignment horizontal="right"/>
    </xf>
    <xf numFmtId="0" fontId="1" fillId="0" borderId="0" xfId="0" applyFont="1" applyAlignment="1">
      <alignment horizontal="center"/>
    </xf>
    <xf numFmtId="0" fontId="1" fillId="0" borderId="0" xfId="8" applyFont="1"/>
    <xf numFmtId="0" fontId="30" fillId="0" borderId="0" xfId="2" applyFont="1"/>
    <xf numFmtId="0" fontId="1" fillId="0" borderId="0" xfId="9" applyFont="1" applyAlignment="1">
      <alignment vertical="top" wrapText="1"/>
    </xf>
    <xf numFmtId="0" fontId="1" fillId="0" borderId="0" xfId="9" applyFont="1" applyAlignment="1">
      <alignment vertical="top"/>
    </xf>
    <xf numFmtId="0" fontId="5" fillId="0" borderId="0" xfId="109" applyFont="1" applyProtection="1">
      <protection locked="0"/>
    </xf>
    <xf numFmtId="0" fontId="32" fillId="0" borderId="0" xfId="10" applyFont="1"/>
    <xf numFmtId="166" fontId="4" fillId="0" borderId="0" xfId="109" applyNumberFormat="1" applyFont="1" applyAlignment="1" applyProtection="1">
      <protection locked="0"/>
    </xf>
    <xf numFmtId="166" fontId="5" fillId="0" borderId="0" xfId="109" applyNumberFormat="1" applyFont="1" applyAlignment="1" applyProtection="1">
      <alignment horizontal="right"/>
      <protection locked="0"/>
    </xf>
    <xf numFmtId="0" fontId="5" fillId="0" borderId="0" xfId="10" applyFont="1"/>
    <xf numFmtId="0" fontId="5" fillId="2" borderId="0" xfId="10" applyFont="1" applyFill="1"/>
    <xf numFmtId="0" fontId="33" fillId="0" borderId="0" xfId="10" applyFont="1"/>
    <xf numFmtId="0" fontId="33" fillId="0" borderId="9" xfId="10" applyFont="1" applyBorder="1"/>
    <xf numFmtId="0" fontId="5" fillId="0" borderId="9" xfId="10" applyFont="1" applyBorder="1"/>
    <xf numFmtId="0" fontId="5" fillId="0" borderId="0" xfId="10" quotePrefix="1" applyFont="1"/>
    <xf numFmtId="0" fontId="5" fillId="0" borderId="0" xfId="10" applyFont="1" applyAlignment="1">
      <alignment vertical="center"/>
    </xf>
    <xf numFmtId="0" fontId="5" fillId="0" borderId="0" xfId="10" applyFont="1" applyAlignment="1">
      <alignment horizontal="center" wrapText="1"/>
    </xf>
    <xf numFmtId="0" fontId="5" fillId="0" borderId="2" xfId="10" quotePrefix="1" applyFont="1" applyBorder="1"/>
    <xf numFmtId="1" fontId="5" fillId="0" borderId="2" xfId="10" applyNumberFormat="1" applyFont="1" applyBorder="1" applyAlignment="1">
      <alignment horizontal="right" wrapText="1"/>
    </xf>
    <xf numFmtId="1" fontId="5" fillId="6" borderId="2" xfId="10" applyNumberFormat="1" applyFont="1" applyFill="1" applyBorder="1" applyAlignment="1">
      <alignment horizontal="right" wrapText="1"/>
    </xf>
    <xf numFmtId="1" fontId="5" fillId="0" borderId="0" xfId="10" applyNumberFormat="1" applyFont="1" applyAlignment="1">
      <alignment horizontal="right" wrapText="1"/>
    </xf>
    <xf numFmtId="0" fontId="31" fillId="0" borderId="0" xfId="10" applyFont="1"/>
    <xf numFmtId="166" fontId="31" fillId="0" borderId="0" xfId="10" applyNumberFormat="1" applyFont="1" applyAlignment="1">
      <alignment horizontal="right"/>
    </xf>
    <xf numFmtId="166" fontId="31" fillId="6" borderId="0" xfId="10" applyNumberFormat="1" applyFont="1" applyFill="1" applyAlignment="1">
      <alignment horizontal="right"/>
    </xf>
    <xf numFmtId="166" fontId="31" fillId="0" borderId="0" xfId="10" applyNumberFormat="1" applyFont="1" applyAlignment="1">
      <alignment horizontal="right" vertical="top"/>
    </xf>
    <xf numFmtId="166" fontId="31" fillId="6" borderId="0" xfId="10" applyNumberFormat="1" applyFont="1" applyFill="1" applyAlignment="1">
      <alignment horizontal="right" vertical="top"/>
    </xf>
    <xf numFmtId="0" fontId="31" fillId="0" borderId="0" xfId="10" applyFont="1" applyAlignment="1">
      <alignment horizontal="left"/>
    </xf>
    <xf numFmtId="166" fontId="31" fillId="2" borderId="0" xfId="10" applyNumberFormat="1" applyFont="1" applyFill="1"/>
    <xf numFmtId="0" fontId="5" fillId="0" borderId="0" xfId="10" applyFont="1" applyAlignment="1">
      <alignment horizontal="left"/>
    </xf>
    <xf numFmtId="166" fontId="5" fillId="0" borderId="0" xfId="10" applyNumberFormat="1" applyFont="1" applyAlignment="1">
      <alignment horizontal="right"/>
    </xf>
    <xf numFmtId="166" fontId="5" fillId="6" borderId="0" xfId="10" applyNumberFormat="1" applyFont="1" applyFill="1" applyAlignment="1">
      <alignment horizontal="right"/>
    </xf>
    <xf numFmtId="0" fontId="5" fillId="2" borderId="0" xfId="10" applyFont="1" applyFill="1" applyAlignment="1">
      <alignment horizontal="left" indent="2"/>
    </xf>
    <xf numFmtId="166" fontId="5" fillId="2" borderId="0" xfId="10" applyNumberFormat="1" applyFont="1" applyFill="1"/>
    <xf numFmtId="166" fontId="5" fillId="0" borderId="0" xfId="10" applyNumberFormat="1" applyFont="1" applyAlignment="1">
      <alignment horizontal="right" vertical="top"/>
    </xf>
    <xf numFmtId="166" fontId="5" fillId="6" borderId="0" xfId="10" applyNumberFormat="1" applyFont="1" applyFill="1" applyAlignment="1">
      <alignment horizontal="right" vertical="top"/>
    </xf>
    <xf numFmtId="0" fontId="5" fillId="0" borderId="0" xfId="10" applyFont="1" applyAlignment="1">
      <alignment horizontal="left" indent="3"/>
    </xf>
    <xf numFmtId="0" fontId="31" fillId="2" borderId="0" xfId="10" applyFont="1" applyFill="1" applyAlignment="1">
      <alignment horizontal="left"/>
    </xf>
    <xf numFmtId="0" fontId="5" fillId="2" borderId="0" xfId="10" applyFont="1" applyFill="1" applyAlignment="1">
      <alignment horizontal="left" wrapText="1" indent="1"/>
    </xf>
    <xf numFmtId="0" fontId="5" fillId="2" borderId="0" xfId="10" applyFont="1" applyFill="1" applyAlignment="1">
      <alignment horizontal="left"/>
    </xf>
    <xf numFmtId="0" fontId="5" fillId="2" borderId="0" xfId="10" applyFont="1" applyFill="1" applyAlignment="1">
      <alignment horizontal="left" indent="1"/>
    </xf>
    <xf numFmtId="166" fontId="8" fillId="2" borderId="0" xfId="10" applyNumberFormat="1" applyFont="1" applyFill="1"/>
    <xf numFmtId="0" fontId="5" fillId="2" borderId="0" xfId="10" applyFont="1" applyFill="1" applyAlignment="1">
      <alignment horizontal="left" vertical="center" indent="2"/>
    </xf>
    <xf numFmtId="0" fontId="5" fillId="0" borderId="0" xfId="10" applyFont="1" applyAlignment="1">
      <alignment horizontal="left" indent="1"/>
    </xf>
    <xf numFmtId="0" fontId="31" fillId="2" borderId="0" xfId="10" applyFont="1" applyFill="1"/>
    <xf numFmtId="0" fontId="5" fillId="0" borderId="2" xfId="10" applyFont="1" applyBorder="1" applyAlignment="1">
      <alignment horizontal="left" wrapText="1"/>
    </xf>
    <xf numFmtId="166" fontId="31" fillId="0" borderId="2" xfId="10" applyNumberFormat="1" applyFont="1" applyBorder="1" applyAlignment="1">
      <alignment horizontal="right"/>
    </xf>
    <xf numFmtId="166" fontId="31" fillId="6" borderId="2" xfId="10" applyNumberFormat="1" applyFont="1" applyFill="1" applyBorder="1" applyAlignment="1">
      <alignment horizontal="right"/>
    </xf>
    <xf numFmtId="166" fontId="31" fillId="0" borderId="2" xfId="10" applyNumberFormat="1" applyFont="1" applyBorder="1" applyAlignment="1">
      <alignment horizontal="right" vertical="top"/>
    </xf>
    <xf numFmtId="166" fontId="5" fillId="6" borderId="2" xfId="10" applyNumberFormat="1" applyFont="1" applyFill="1" applyBorder="1" applyAlignment="1">
      <alignment horizontal="right" vertical="top"/>
    </xf>
    <xf numFmtId="166" fontId="5" fillId="6" borderId="2" xfId="10" applyNumberFormat="1" applyFont="1" applyFill="1" applyBorder="1" applyAlignment="1">
      <alignment horizontal="right"/>
    </xf>
    <xf numFmtId="0" fontId="4" fillId="0" borderId="0" xfId="0" applyNumberFormat="1" applyFont="1" applyFill="1" applyAlignment="1">
      <alignment horizontal="center" vertical="center"/>
    </xf>
    <xf numFmtId="165" fontId="4" fillId="0" borderId="0" xfId="0" applyNumberFormat="1" applyFont="1" applyFill="1" applyAlignment="1">
      <alignment horizontal="center" vertical="center"/>
    </xf>
    <xf numFmtId="2" fontId="4" fillId="0" borderId="0" xfId="1" applyNumberFormat="1" applyFont="1" applyFill="1" applyAlignment="1">
      <alignment horizontal="center" vertical="center"/>
    </xf>
    <xf numFmtId="2" fontId="4" fillId="0" borderId="0" xfId="0" applyNumberFormat="1" applyFont="1" applyFill="1" applyAlignment="1">
      <alignment horizontal="center" vertical="center"/>
    </xf>
    <xf numFmtId="17" fontId="4" fillId="0" borderId="0" xfId="0" applyNumberFormat="1" applyFont="1"/>
    <xf numFmtId="0" fontId="4" fillId="2" borderId="0" xfId="0" applyFont="1" applyFill="1" applyAlignment="1">
      <alignment horizontal="left"/>
    </xf>
    <xf numFmtId="0" fontId="4" fillId="2" borderId="0" xfId="0" applyFont="1" applyFill="1" applyAlignment="1"/>
    <xf numFmtId="0" fontId="4" fillId="2" borderId="0" xfId="0" applyFont="1" applyFill="1"/>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3" fontId="4" fillId="2" borderId="1" xfId="127" applyNumberFormat="1" applyFont="1" applyFill="1" applyBorder="1" applyAlignment="1">
      <alignment horizontal="center" vertical="center"/>
    </xf>
    <xf numFmtId="170" fontId="4" fillId="2" borderId="1" xfId="127" applyNumberFormat="1" applyFont="1" applyFill="1" applyBorder="1" applyAlignment="1">
      <alignment horizontal="center" vertical="center"/>
    </xf>
    <xf numFmtId="0" fontId="10" fillId="2" borderId="1" xfId="0" applyFont="1" applyFill="1" applyBorder="1" applyAlignment="1">
      <alignment horizontal="left" vertical="center"/>
    </xf>
    <xf numFmtId="0" fontId="5" fillId="0" borderId="0" xfId="3" applyFont="1" applyFill="1" applyBorder="1"/>
    <xf numFmtId="0" fontId="5" fillId="0" borderId="0" xfId="0" applyFont="1" applyFill="1" applyBorder="1" applyAlignment="1">
      <alignment horizontal="left" vertical="center"/>
    </xf>
    <xf numFmtId="165" fontId="5" fillId="0" borderId="0" xfId="0" applyNumberFormat="1" applyFont="1" applyFill="1" applyBorder="1" applyAlignment="1">
      <alignment horizontal="center" vertical="center"/>
    </xf>
    <xf numFmtId="0" fontId="5" fillId="0" borderId="0" xfId="0" applyFont="1" applyFill="1" applyBorder="1" applyAlignment="1">
      <alignment horizontal="right" vertical="center"/>
    </xf>
    <xf numFmtId="0" fontId="5" fillId="0" borderId="0" xfId="0" applyFont="1" applyFill="1" applyBorder="1"/>
    <xf numFmtId="0" fontId="5" fillId="3" borderId="0" xfId="3" applyFont="1" applyFill="1" applyBorder="1"/>
    <xf numFmtId="0" fontId="5" fillId="3" borderId="0" xfId="0" applyFont="1" applyFill="1" applyBorder="1" applyAlignment="1">
      <alignment horizontal="right" vertical="center"/>
    </xf>
    <xf numFmtId="0" fontId="1" fillId="4" borderId="1" xfId="0" applyFont="1" applyFill="1" applyBorder="1" applyAlignment="1">
      <alignment vertical="center"/>
    </xf>
    <xf numFmtId="0" fontId="1" fillId="4" borderId="1" xfId="0" applyFont="1" applyFill="1" applyBorder="1" applyAlignment="1">
      <alignment horizontal="center" vertical="center"/>
    </xf>
    <xf numFmtId="0" fontId="2" fillId="4" borderId="1" xfId="0" applyFont="1" applyFill="1" applyBorder="1" applyAlignment="1">
      <alignment vertical="center"/>
    </xf>
    <xf numFmtId="0" fontId="1" fillId="2" borderId="0" xfId="0" applyFont="1" applyFill="1" applyBorder="1" applyAlignment="1">
      <alignment vertical="center"/>
    </xf>
    <xf numFmtId="17" fontId="1" fillId="2" borderId="0" xfId="0" applyNumberFormat="1" applyFont="1" applyFill="1" applyBorder="1" applyAlignment="1">
      <alignment horizontal="right" vertical="center"/>
    </xf>
    <xf numFmtId="9" fontId="1" fillId="2" borderId="0" xfId="127" applyNumberFormat="1" applyFont="1" applyFill="1" applyBorder="1" applyAlignment="1">
      <alignment horizontal="center" vertical="center"/>
    </xf>
    <xf numFmtId="0" fontId="1" fillId="2" borderId="0" xfId="0" applyFont="1" applyFill="1" applyBorder="1" applyAlignment="1">
      <alignment horizontal="center" vertical="center"/>
    </xf>
    <xf numFmtId="0" fontId="5" fillId="2" borderId="1" xfId="0" applyFont="1" applyFill="1" applyBorder="1" applyAlignment="1">
      <alignment vertical="center"/>
    </xf>
    <xf numFmtId="17" fontId="31" fillId="2" borderId="1" xfId="0" applyNumberFormat="1" applyFont="1" applyFill="1" applyBorder="1" applyAlignment="1">
      <alignment horizontal="center" vertical="center" wrapText="1"/>
    </xf>
    <xf numFmtId="0" fontId="31" fillId="2" borderId="1" xfId="0" applyFont="1" applyFill="1" applyBorder="1" applyAlignment="1">
      <alignment vertical="center"/>
    </xf>
    <xf numFmtId="166" fontId="5" fillId="2" borderId="1" xfId="3" applyNumberFormat="1" applyFont="1" applyFill="1" applyBorder="1" applyAlignment="1">
      <alignment horizontal="center" vertical="center"/>
    </xf>
    <xf numFmtId="166" fontId="2" fillId="4" borderId="1" xfId="1" applyNumberFormat="1" applyFont="1" applyFill="1" applyBorder="1" applyAlignment="1">
      <alignment horizontal="center" vertical="center"/>
    </xf>
    <xf numFmtId="166" fontId="1" fillId="4" borderId="1" xfId="1" applyNumberFormat="1" applyFont="1" applyFill="1" applyBorder="1" applyAlignment="1">
      <alignment horizontal="center" vertical="center"/>
    </xf>
    <xf numFmtId="0" fontId="5" fillId="2" borderId="0" xfId="0" applyFont="1" applyFill="1" applyBorder="1"/>
    <xf numFmtId="0" fontId="5" fillId="2" borderId="0" xfId="3" applyFont="1" applyFill="1" applyBorder="1" applyAlignment="1">
      <alignment vertical="center"/>
    </xf>
    <xf numFmtId="0" fontId="5" fillId="2" borderId="1" xfId="3" applyFont="1" applyFill="1" applyBorder="1" applyAlignment="1">
      <alignment horizontal="center" vertical="center" wrapText="1"/>
    </xf>
    <xf numFmtId="17" fontId="5" fillId="2" borderId="1" xfId="3" applyNumberFormat="1" applyFont="1" applyFill="1" applyBorder="1" applyAlignment="1">
      <alignment horizontal="center" vertical="center"/>
    </xf>
    <xf numFmtId="0" fontId="5" fillId="0" borderId="0" xfId="0" applyFont="1" applyFill="1" applyBorder="1" applyAlignment="1">
      <alignment horizontal="left" vertical="center" wrapText="1"/>
    </xf>
    <xf numFmtId="3" fontId="5" fillId="0" borderId="0" xfId="0" applyNumberFormat="1" applyFont="1" applyFill="1" applyBorder="1" applyAlignment="1">
      <alignment horizontal="left" vertical="center" wrapText="1"/>
    </xf>
    <xf numFmtId="0" fontId="31" fillId="0" borderId="0" xfId="0" applyFont="1" applyFill="1" applyBorder="1" applyAlignment="1">
      <alignment horizontal="left" vertical="center" wrapText="1"/>
    </xf>
    <xf numFmtId="170" fontId="5" fillId="0" borderId="0" xfId="127" applyNumberFormat="1" applyFont="1" applyFill="1" applyBorder="1" applyAlignment="1">
      <alignment horizontal="left" vertical="center"/>
    </xf>
    <xf numFmtId="0" fontId="5" fillId="2" borderId="1" xfId="3" applyFont="1" applyFill="1" applyBorder="1" applyAlignment="1">
      <alignment horizontal="left" vertical="center"/>
    </xf>
    <xf numFmtId="166" fontId="5" fillId="2" borderId="1" xfId="3" applyNumberFormat="1" applyFont="1" applyFill="1" applyBorder="1" applyAlignment="1">
      <alignment horizontal="right" vertical="center"/>
    </xf>
    <xf numFmtId="0" fontId="31" fillId="2" borderId="1" xfId="3" applyFont="1" applyFill="1" applyBorder="1" applyAlignment="1">
      <alignment horizontal="center" vertical="center"/>
    </xf>
    <xf numFmtId="0" fontId="5" fillId="0" borderId="0" xfId="0" applyFont="1" applyBorder="1"/>
    <xf numFmtId="0" fontId="5" fillId="0" borderId="0" xfId="3" applyFont="1" applyBorder="1"/>
    <xf numFmtId="17" fontId="5" fillId="0" borderId="0" xfId="0" applyNumberFormat="1" applyFont="1" applyBorder="1"/>
    <xf numFmtId="0" fontId="5" fillId="0" borderId="0" xfId="0" applyFont="1" applyBorder="1" applyAlignment="1">
      <alignment horizontal="right" vertical="center"/>
    </xf>
    <xf numFmtId="170" fontId="5" fillId="0" borderId="0" xfId="127" applyNumberFormat="1" applyFont="1" applyBorder="1"/>
    <xf numFmtId="164" fontId="5" fillId="0" borderId="0" xfId="1" applyFont="1" applyBorder="1"/>
    <xf numFmtId="0" fontId="10" fillId="2" borderId="10"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0" xfId="9" applyFont="1" applyAlignment="1">
      <alignment vertical="top" wrapText="1"/>
    </xf>
    <xf numFmtId="0" fontId="5" fillId="2" borderId="0" xfId="10" applyFont="1" applyFill="1" applyAlignment="1">
      <alignment horizontal="left" wrapText="1"/>
    </xf>
    <xf numFmtId="166" fontId="4" fillId="0" borderId="0" xfId="109" applyNumberFormat="1" applyFont="1" applyAlignment="1" applyProtection="1">
      <alignment horizontal="left"/>
      <protection locked="0"/>
    </xf>
    <xf numFmtId="0" fontId="5" fillId="0" borderId="8" xfId="10" applyFont="1" applyBorder="1" applyAlignment="1">
      <alignment horizontal="center"/>
    </xf>
    <xf numFmtId="0" fontId="5" fillId="2" borderId="8" xfId="10" applyFont="1" applyFill="1" applyBorder="1" applyAlignment="1">
      <alignment horizontal="center"/>
    </xf>
    <xf numFmtId="1" fontId="5" fillId="6" borderId="2" xfId="10" applyNumberFormat="1" applyFont="1" applyFill="1" applyBorder="1" applyAlignment="1">
      <alignment horizontal="center" wrapText="1"/>
    </xf>
    <xf numFmtId="0" fontId="6"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4" fillId="2" borderId="0" xfId="0" applyFont="1" applyFill="1"/>
    <xf numFmtId="0" fontId="5" fillId="0" borderId="0" xfId="3" applyFont="1" applyFill="1" applyBorder="1"/>
    <xf numFmtId="0" fontId="5" fillId="0" borderId="0" xfId="0" applyFont="1" applyFill="1" applyBorder="1" applyAlignment="1">
      <alignment horizontal="left"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31" fillId="2" borderId="1"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5" fillId="2" borderId="0" xfId="3" applyFont="1" applyFill="1" applyBorder="1" applyAlignment="1">
      <alignment horizontal="left" vertical="center"/>
    </xf>
    <xf numFmtId="0" fontId="31" fillId="2" borderId="1" xfId="3" applyFont="1" applyFill="1" applyBorder="1" applyAlignment="1">
      <alignment horizontal="center" vertical="center"/>
    </xf>
    <xf numFmtId="0" fontId="5" fillId="2" borderId="10" xfId="3" applyFont="1" applyFill="1" applyBorder="1" applyAlignment="1">
      <alignment horizontal="center" vertical="center"/>
    </xf>
    <xf numFmtId="0" fontId="5" fillId="2" borderId="11" xfId="3" applyFont="1" applyFill="1" applyBorder="1" applyAlignment="1">
      <alignment horizontal="center" vertical="center"/>
    </xf>
    <xf numFmtId="0" fontId="5" fillId="0" borderId="0" xfId="3" applyFont="1" applyBorder="1"/>
    <xf numFmtId="172" fontId="4" fillId="0" borderId="0" xfId="0" applyNumberFormat="1" applyFont="1" applyAlignment="1">
      <alignment horizontal="left" vertical="center" wrapText="1"/>
    </xf>
    <xf numFmtId="2" fontId="4" fillId="0" borderId="0" xfId="0" applyNumberFormat="1" applyFont="1" applyAlignment="1">
      <alignment horizontal="left" vertical="center" wrapText="1"/>
    </xf>
    <xf numFmtId="2" fontId="4" fillId="0" borderId="0" xfId="0" applyNumberFormat="1" applyFont="1"/>
    <xf numFmtId="172" fontId="4" fillId="0" borderId="0" xfId="0" applyNumberFormat="1" applyFont="1"/>
    <xf numFmtId="170" fontId="4" fillId="0" borderId="0" xfId="127" applyNumberFormat="1" applyFont="1"/>
  </cellXfs>
  <cellStyles count="129">
    <cellStyle name=" 1" xfId="27"/>
    <cellStyle name=" Verticals" xfId="28"/>
    <cellStyle name=" Writer Import]_x000d__x000a_Display Dialog=No_x000d__x000a__x000d__x000a_[Horizontal Arrange]_x000d__x000a_Dimensions Interlocking=Yes_x000d__x000a_Sum Hierarchy=Yes_x000d__x000a_Generate" xfId="29"/>
    <cellStyle name=" Writer Import]_x000d__x000a_Display Dialog=No_x000d__x000a__x000d__x000a_[Horizontal Arrange]_x000d__x000a_Dimensions Interlocking=Yes_x000d__x000a_Sum Hierarchy=Yes_x000d__x000a_Generate 10" xfId="30"/>
    <cellStyle name=" Writer Import]_x000d__x000a_Display Dialog=No_x000d__x000a__x000d__x000a_[Horizontal Arrange]_x000d__x000a_Dimensions Interlocking=Yes_x000d__x000a_Sum Hierarchy=Yes_x000d__x000a_Generate 11" xfId="31"/>
    <cellStyle name=" Writer Import]_x000d__x000a_Display Dialog=No_x000d__x000a__x000d__x000a_[Horizontal Arrange]_x000d__x000a_Dimensions Interlocking=Yes_x000d__x000a_Sum Hierarchy=Yes_x000d__x000a_Generate 12" xfId="32"/>
    <cellStyle name=" Writer Import]_x000d__x000a_Display Dialog=No_x000d__x000a__x000d__x000a_[Horizontal Arrange]_x000d__x000a_Dimensions Interlocking=Yes_x000d__x000a_Sum Hierarchy=Yes_x000d__x000a_Generate 13" xfId="33"/>
    <cellStyle name=" Writer Import]_x000d__x000a_Display Dialog=No_x000d__x000a__x000d__x000a_[Horizontal Arrange]_x000d__x000a_Dimensions Interlocking=Yes_x000d__x000a_Sum Hierarchy=Yes_x000d__x000a_Generate 14" xfId="34"/>
    <cellStyle name=" Writer Import]_x000d__x000a_Display Dialog=No_x000d__x000a__x000d__x000a_[Horizontal Arrange]_x000d__x000a_Dimensions Interlocking=Yes_x000d__x000a_Sum Hierarchy=Yes_x000d__x000a_Generate 15" xfId="35"/>
    <cellStyle name=" Writer Import]_x000d__x000a_Display Dialog=No_x000d__x000a__x000d__x000a_[Horizontal Arrange]_x000d__x000a_Dimensions Interlocking=Yes_x000d__x000a_Sum Hierarchy=Yes_x000d__x000a_Generate 16" xfId="36"/>
    <cellStyle name=" Writer Import]_x000d__x000a_Display Dialog=No_x000d__x000a__x000d__x000a_[Horizontal Arrange]_x000d__x000a_Dimensions Interlocking=Yes_x000d__x000a_Sum Hierarchy=Yes_x000d__x000a_Generate 17" xfId="37"/>
    <cellStyle name=" Writer Import]_x000d__x000a_Display Dialog=No_x000d__x000a__x000d__x000a_[Horizontal Arrange]_x000d__x000a_Dimensions Interlocking=Yes_x000d__x000a_Sum Hierarchy=Yes_x000d__x000a_Generate 18" xfId="38"/>
    <cellStyle name=" Writer Import]_x000d__x000a_Display Dialog=No_x000d__x000a__x000d__x000a_[Horizontal Arrange]_x000d__x000a_Dimensions Interlocking=Yes_x000d__x000a_Sum Hierarchy=Yes_x000d__x000a_Generate 19" xfId="39"/>
    <cellStyle name=" Writer Import]_x000d__x000a_Display Dialog=No_x000d__x000a__x000d__x000a_[Horizontal Arrange]_x000d__x000a_Dimensions Interlocking=Yes_x000d__x000a_Sum Hierarchy=Yes_x000d__x000a_Generate 2" xfId="40"/>
    <cellStyle name=" Writer Import]_x000d__x000a_Display Dialog=No_x000d__x000a__x000d__x000a_[Horizontal Arrange]_x000d__x000a_Dimensions Interlocking=Yes_x000d__x000a_Sum Hierarchy=Yes_x000d__x000a_Generate 2 2" xfId="41"/>
    <cellStyle name=" Writer Import]_x000d__x000a_Display Dialog=No_x000d__x000a__x000d__x000a_[Horizontal Arrange]_x000d__x000a_Dimensions Interlocking=Yes_x000d__x000a_Sum Hierarchy=Yes_x000d__x000a_Generate 2 2 2" xfId="42"/>
    <cellStyle name=" Writer Import]_x000d__x000a_Display Dialog=No_x000d__x000a__x000d__x000a_[Horizontal Arrange]_x000d__x000a_Dimensions Interlocking=Yes_x000d__x000a_Sum Hierarchy=Yes_x000d__x000a_Generate 2 2 2 2" xfId="43"/>
    <cellStyle name=" Writer Import]_x000d__x000a_Display Dialog=No_x000d__x000a__x000d__x000a_[Horizontal Arrange]_x000d__x000a_Dimensions Interlocking=Yes_x000d__x000a_Sum Hierarchy=Yes_x000d__x000a_Generate 2 2 3" xfId="44"/>
    <cellStyle name=" Writer Import]_x000d__x000a_Display Dialog=No_x000d__x000a__x000d__x000a_[Horizontal Arrange]_x000d__x000a_Dimensions Interlocking=Yes_x000d__x000a_Sum Hierarchy=Yes_x000d__x000a_Generate 2 3" xfId="45"/>
    <cellStyle name=" Writer Import]_x000d__x000a_Display Dialog=No_x000d__x000a__x000d__x000a_[Horizontal Arrange]_x000d__x000a_Dimensions Interlocking=Yes_x000d__x000a_Sum Hierarchy=Yes_x000d__x000a_Generate 2 4" xfId="46"/>
    <cellStyle name=" Writer Import]_x000d__x000a_Display Dialog=No_x000d__x000a__x000d__x000a_[Horizontal Arrange]_x000d__x000a_Dimensions Interlocking=Yes_x000d__x000a_Sum Hierarchy=Yes_x000d__x000a_Generate 2 4 2" xfId="47"/>
    <cellStyle name=" Writer Import]_x000d__x000a_Display Dialog=No_x000d__x000a__x000d__x000a_[Horizontal Arrange]_x000d__x000a_Dimensions Interlocking=Yes_x000d__x000a_Sum Hierarchy=Yes_x000d__x000a_Generate 2 5" xfId="48"/>
    <cellStyle name=" Writer Import]_x000d__x000a_Display Dialog=No_x000d__x000a__x000d__x000a_[Horizontal Arrange]_x000d__x000a_Dimensions Interlocking=Yes_x000d__x000a_Sum Hierarchy=Yes_x000d__x000a_Generate 2 6" xfId="49"/>
    <cellStyle name=" Writer Import]_x000d__x000a_Display Dialog=No_x000d__x000a__x000d__x000a_[Horizontal Arrange]_x000d__x000a_Dimensions Interlocking=Yes_x000d__x000a_Sum Hierarchy=Yes_x000d__x000a_Generate 2 7" xfId="50"/>
    <cellStyle name=" Writer Import]_x000d__x000a_Display Dialog=No_x000d__x000a__x000d__x000a_[Horizontal Arrange]_x000d__x000a_Dimensions Interlocking=Yes_x000d__x000a_Sum Hierarchy=Yes_x000d__x000a_Generate 20" xfId="51"/>
    <cellStyle name=" Writer Import]_x000d__x000a_Display Dialog=No_x000d__x000a__x000d__x000a_[Horizontal Arrange]_x000d__x000a_Dimensions Interlocking=Yes_x000d__x000a_Sum Hierarchy=Yes_x000d__x000a_Generate 21" xfId="52"/>
    <cellStyle name=" Writer Import]_x000d__x000a_Display Dialog=No_x000d__x000a__x000d__x000a_[Horizontal Arrange]_x000d__x000a_Dimensions Interlocking=Yes_x000d__x000a_Sum Hierarchy=Yes_x000d__x000a_Generate 22" xfId="53"/>
    <cellStyle name=" Writer Import]_x000d__x000a_Display Dialog=No_x000d__x000a__x000d__x000a_[Horizontal Arrange]_x000d__x000a_Dimensions Interlocking=Yes_x000d__x000a_Sum Hierarchy=Yes_x000d__x000a_Generate 23" xfId="54"/>
    <cellStyle name=" Writer Import]_x000d__x000a_Display Dialog=No_x000d__x000a__x000d__x000a_[Horizontal Arrange]_x000d__x000a_Dimensions Interlocking=Yes_x000d__x000a_Sum Hierarchy=Yes_x000d__x000a_Generate 24" xfId="55"/>
    <cellStyle name=" Writer Import]_x000d__x000a_Display Dialog=No_x000d__x000a__x000d__x000a_[Horizontal Arrange]_x000d__x000a_Dimensions Interlocking=Yes_x000d__x000a_Sum Hierarchy=Yes_x000d__x000a_Generate 25" xfId="56"/>
    <cellStyle name=" Writer Import]_x000d__x000a_Display Dialog=No_x000d__x000a__x000d__x000a_[Horizontal Arrange]_x000d__x000a_Dimensions Interlocking=Yes_x000d__x000a_Sum Hierarchy=Yes_x000d__x000a_Generate 26" xfId="57"/>
    <cellStyle name=" Writer Import]_x000d__x000a_Display Dialog=No_x000d__x000a__x000d__x000a_[Horizontal Arrange]_x000d__x000a_Dimensions Interlocking=Yes_x000d__x000a_Sum Hierarchy=Yes_x000d__x000a_Generate 27" xfId="58"/>
    <cellStyle name=" Writer Import]_x000d__x000a_Display Dialog=No_x000d__x000a__x000d__x000a_[Horizontal Arrange]_x000d__x000a_Dimensions Interlocking=Yes_x000d__x000a_Sum Hierarchy=Yes_x000d__x000a_Generate 28" xfId="59"/>
    <cellStyle name=" Writer Import]_x000d__x000a_Display Dialog=No_x000d__x000a__x000d__x000a_[Horizontal Arrange]_x000d__x000a_Dimensions Interlocking=Yes_x000d__x000a_Sum Hierarchy=Yes_x000d__x000a_Generate 29" xfId="60"/>
    <cellStyle name=" Writer Import]_x000d__x000a_Display Dialog=No_x000d__x000a__x000d__x000a_[Horizontal Arrange]_x000d__x000a_Dimensions Interlocking=Yes_x000d__x000a_Sum Hierarchy=Yes_x000d__x000a_Generate 3" xfId="61"/>
    <cellStyle name=" Writer Import]_x000d__x000a_Display Dialog=No_x000d__x000a__x000d__x000a_[Horizontal Arrange]_x000d__x000a_Dimensions Interlocking=Yes_x000d__x000a_Sum Hierarchy=Yes_x000d__x000a_Generate 3 2" xfId="62"/>
    <cellStyle name=" Writer Import]_x000d__x000a_Display Dialog=No_x000d__x000a__x000d__x000a_[Horizontal Arrange]_x000d__x000a_Dimensions Interlocking=Yes_x000d__x000a_Sum Hierarchy=Yes_x000d__x000a_Generate 3 2 2" xfId="63"/>
    <cellStyle name=" Writer Import]_x000d__x000a_Display Dialog=No_x000d__x000a__x000d__x000a_[Horizontal Arrange]_x000d__x000a_Dimensions Interlocking=Yes_x000d__x000a_Sum Hierarchy=Yes_x000d__x000a_Generate 3 3" xfId="64"/>
    <cellStyle name=" Writer Import]_x000d__x000a_Display Dialog=No_x000d__x000a__x000d__x000a_[Horizontal Arrange]_x000d__x000a_Dimensions Interlocking=Yes_x000d__x000a_Sum Hierarchy=Yes_x000d__x000a_Generate 3 4" xfId="65"/>
    <cellStyle name=" Writer Import]_x000d__x000a_Display Dialog=No_x000d__x000a__x000d__x000a_[Horizontal Arrange]_x000d__x000a_Dimensions Interlocking=Yes_x000d__x000a_Sum Hierarchy=Yes_x000d__x000a_Generate 3 4 2" xfId="66"/>
    <cellStyle name=" Writer Import]_x000d__x000a_Display Dialog=No_x000d__x000a__x000d__x000a_[Horizontal Arrange]_x000d__x000a_Dimensions Interlocking=Yes_x000d__x000a_Sum Hierarchy=Yes_x000d__x000a_Generate 3 5" xfId="67"/>
    <cellStyle name=" Writer Import]_x000d__x000a_Display Dialog=No_x000d__x000a__x000d__x000a_[Horizontal Arrange]_x000d__x000a_Dimensions Interlocking=Yes_x000d__x000a_Sum Hierarchy=Yes_x000d__x000a_Generate 3 6" xfId="68"/>
    <cellStyle name=" Writer Import]_x000d__x000a_Display Dialog=No_x000d__x000a__x000d__x000a_[Horizontal Arrange]_x000d__x000a_Dimensions Interlocking=Yes_x000d__x000a_Sum Hierarchy=Yes_x000d__x000a_Generate 3 7" xfId="69"/>
    <cellStyle name=" Writer Import]_x000d__x000a_Display Dialog=No_x000d__x000a__x000d__x000a_[Horizontal Arrange]_x000d__x000a_Dimensions Interlocking=Yes_x000d__x000a_Sum Hierarchy=Yes_x000d__x000a_Generate 30" xfId="70"/>
    <cellStyle name=" Writer Import]_x000d__x000a_Display Dialog=No_x000d__x000a__x000d__x000a_[Horizontal Arrange]_x000d__x000a_Dimensions Interlocking=Yes_x000d__x000a_Sum Hierarchy=Yes_x000d__x000a_Generate 31" xfId="71"/>
    <cellStyle name=" Writer Import]_x000d__x000a_Display Dialog=No_x000d__x000a__x000d__x000a_[Horizontal Arrange]_x000d__x000a_Dimensions Interlocking=Yes_x000d__x000a_Sum Hierarchy=Yes_x000d__x000a_Generate 32" xfId="72"/>
    <cellStyle name=" Writer Import]_x000d__x000a_Display Dialog=No_x000d__x000a__x000d__x000a_[Horizontal Arrange]_x000d__x000a_Dimensions Interlocking=Yes_x000d__x000a_Sum Hierarchy=Yes_x000d__x000a_Generate 33" xfId="73"/>
    <cellStyle name=" Writer Import]_x000d__x000a_Display Dialog=No_x000d__x000a__x000d__x000a_[Horizontal Arrange]_x000d__x000a_Dimensions Interlocking=Yes_x000d__x000a_Sum Hierarchy=Yes_x000d__x000a_Generate 34" xfId="74"/>
    <cellStyle name=" Writer Import]_x000d__x000a_Display Dialog=No_x000d__x000a__x000d__x000a_[Horizontal Arrange]_x000d__x000a_Dimensions Interlocking=Yes_x000d__x000a_Sum Hierarchy=Yes_x000d__x000a_Generate 4" xfId="75"/>
    <cellStyle name=" Writer Import]_x000d__x000a_Display Dialog=No_x000d__x000a__x000d__x000a_[Horizontal Arrange]_x000d__x000a_Dimensions Interlocking=Yes_x000d__x000a_Sum Hierarchy=Yes_x000d__x000a_Generate 4 2" xfId="76"/>
    <cellStyle name=" Writer Import]_x000d__x000a_Display Dialog=No_x000d__x000a__x000d__x000a_[Horizontal Arrange]_x000d__x000a_Dimensions Interlocking=Yes_x000d__x000a_Sum Hierarchy=Yes_x000d__x000a_Generate 4 3" xfId="77"/>
    <cellStyle name=" Writer Import]_x000d__x000a_Display Dialog=No_x000d__x000a__x000d__x000a_[Horizontal Arrange]_x000d__x000a_Dimensions Interlocking=Yes_x000d__x000a_Sum Hierarchy=Yes_x000d__x000a_Generate 5" xfId="78"/>
    <cellStyle name=" Writer Import]_x000d__x000a_Display Dialog=No_x000d__x000a__x000d__x000a_[Horizontal Arrange]_x000d__x000a_Dimensions Interlocking=Yes_x000d__x000a_Sum Hierarchy=Yes_x000d__x000a_Generate 5 2" xfId="79"/>
    <cellStyle name=" Writer Import]_x000d__x000a_Display Dialog=No_x000d__x000a__x000d__x000a_[Horizontal Arrange]_x000d__x000a_Dimensions Interlocking=Yes_x000d__x000a_Sum Hierarchy=Yes_x000d__x000a_Generate 5 3" xfId="80"/>
    <cellStyle name=" Writer Import]_x000d__x000a_Display Dialog=No_x000d__x000a__x000d__x000a_[Horizontal Arrange]_x000d__x000a_Dimensions Interlocking=Yes_x000d__x000a_Sum Hierarchy=Yes_x000d__x000a_Generate 6" xfId="81"/>
    <cellStyle name=" Writer Import]_x000d__x000a_Display Dialog=No_x000d__x000a__x000d__x000a_[Horizontal Arrange]_x000d__x000a_Dimensions Interlocking=Yes_x000d__x000a_Sum Hierarchy=Yes_x000d__x000a_Generate 6 2" xfId="82"/>
    <cellStyle name=" Writer Import]_x000d__x000a_Display Dialog=No_x000d__x000a__x000d__x000a_[Horizontal Arrange]_x000d__x000a_Dimensions Interlocking=Yes_x000d__x000a_Sum Hierarchy=Yes_x000d__x000a_Generate 7" xfId="83"/>
    <cellStyle name=" Writer Import]_x000d__x000a_Display Dialog=No_x000d__x000a__x000d__x000a_[Horizontal Arrange]_x000d__x000a_Dimensions Interlocking=Yes_x000d__x000a_Sum Hierarchy=Yes_x000d__x000a_Generate 7 2" xfId="84"/>
    <cellStyle name=" Writer Import]_x000d__x000a_Display Dialog=No_x000d__x000a__x000d__x000a_[Horizontal Arrange]_x000d__x000a_Dimensions Interlocking=Yes_x000d__x000a_Sum Hierarchy=Yes_x000d__x000a_Generate 8" xfId="85"/>
    <cellStyle name=" Writer Import]_x000d__x000a_Display Dialog=No_x000d__x000a__x000d__x000a_[Horizontal Arrange]_x000d__x000a_Dimensions Interlocking=Yes_x000d__x000a_Sum Hierarchy=Yes_x000d__x000a_Generate 9" xfId="86"/>
    <cellStyle name=" Writer Import]_x000d__x000a_Display Dialog=No_x000d__x000a__x000d__x000a_[Horizontal Arrange]_x000d__x000a_Dimensions Interlocking=Yes_x000d__x000a_Sum Hierarchy=Yes_x000d__x000a_Generate_X" xfId="87"/>
    <cellStyle name="_BSD 3-April-10 " xfId="88"/>
    <cellStyle name="_BSD 3-August 09 " xfId="89"/>
    <cellStyle name="_BSD 3-August-10 " xfId="90"/>
    <cellStyle name="_BSD 3-December 09 " xfId="91"/>
    <cellStyle name="_BSD 3-February-10 " xfId="92"/>
    <cellStyle name="_BSD 3-January-10 " xfId="93"/>
    <cellStyle name="_BSD 3-JuLY 09 " xfId="94"/>
    <cellStyle name="_BSD 3-July-10 " xfId="95"/>
    <cellStyle name="_BSD 3-June-10 " xfId="96"/>
    <cellStyle name="_BSD 3-March-10 " xfId="97"/>
    <cellStyle name="_BSD 3-May-10 " xfId="98"/>
    <cellStyle name="_BSD 3-November 09 " xfId="99"/>
    <cellStyle name="_BSD 3-October 09 " xfId="100"/>
    <cellStyle name="_BSD 3-September 09 " xfId="101"/>
    <cellStyle name="_BSD 3-September-10 " xfId="102"/>
    <cellStyle name="Comma 2" xfId="17"/>
    <cellStyle name="Comma 3" xfId="18"/>
    <cellStyle name="Comma 4" xfId="19"/>
    <cellStyle name="Hiperlink" xfId="2" builtinId="8"/>
    <cellStyle name="Hiperlink 2" xfId="111"/>
    <cellStyle name="Hyperlink 2" xfId="15"/>
    <cellStyle name="Hyperlink 4" xfId="26"/>
    <cellStyle name="Îáû÷íûé_23_1 " xfId="103"/>
    <cellStyle name="N " xfId="104"/>
    <cellStyle name="Normal" xfId="0" builtinId="0"/>
    <cellStyle name="Normal 10" xfId="24"/>
    <cellStyle name="Normal 1085" xfId="115"/>
    <cellStyle name="Normal 11" xfId="25"/>
    <cellStyle name="Normal 1119 2" xfId="109"/>
    <cellStyle name="Normal 2" xfId="3"/>
    <cellStyle name="Normal 2 2" xfId="10"/>
    <cellStyle name="Normal 2 2 2" xfId="11"/>
    <cellStyle name="Normal 2 2 2 2" xfId="122"/>
    <cellStyle name="Normal 2 2 2 3" xfId="110"/>
    <cellStyle name="Normal 2 3" xfId="14"/>
    <cellStyle name="Normal 2 3 2" xfId="23"/>
    <cellStyle name="Normal 2 3 3" xfId="117"/>
    <cellStyle name="Normal 2 4" xfId="21"/>
    <cellStyle name="Normal 2 5" xfId="7"/>
    <cellStyle name="Normal 2 7" xfId="114"/>
    <cellStyle name="Normal 3" xfId="4"/>
    <cellStyle name="Normal 3 2" xfId="8"/>
    <cellStyle name="Normal 3 2 2" xfId="123"/>
    <cellStyle name="Normal 3 3" xfId="116"/>
    <cellStyle name="Normal 3 4" xfId="126"/>
    <cellStyle name="Normal 3 5" xfId="112"/>
    <cellStyle name="Normal 4" xfId="5"/>
    <cellStyle name="Normal 4 2" xfId="118"/>
    <cellStyle name="Normal 5" xfId="6"/>
    <cellStyle name="Normal 5 2" xfId="119"/>
    <cellStyle name="Normal 5 3" xfId="124"/>
    <cellStyle name="Normal 6" xfId="16"/>
    <cellStyle name="Normal 6 2" xfId="121"/>
    <cellStyle name="Normal 6 3" xfId="108"/>
    <cellStyle name="Normal 7" xfId="20"/>
    <cellStyle name="Normal 7 5" xfId="113"/>
    <cellStyle name="Normal 8" xfId="22"/>
    <cellStyle name="Normal 8 2" xfId="12"/>
    <cellStyle name="Normal 9" xfId="9"/>
    <cellStyle name="Normal 9 2" xfId="13"/>
    <cellStyle name="Percent 2" xfId="120"/>
    <cellStyle name="Percent 2 2" xfId="125"/>
    <cellStyle name="Porcentagem" xfId="127" builtinId="5"/>
    <cellStyle name="s_Valuation " xfId="105"/>
    <cellStyle name="ssp " xfId="106"/>
    <cellStyle name="Vírgula" xfId="1" builtinId="3"/>
    <cellStyle name="Ввод " xfId="107"/>
    <cellStyle name="Ввод  2" xfId="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00590551181092E-2"/>
          <c:y val="0.18320022678220457"/>
          <c:w val="0.87219181977252835"/>
          <c:h val="0.70726987358695648"/>
        </c:manualLayout>
      </c:layout>
      <c:barChart>
        <c:barDir val="col"/>
        <c:grouping val="clustered"/>
        <c:varyColors val="0"/>
        <c:ser>
          <c:idx val="0"/>
          <c:order val="0"/>
          <c:tx>
            <c:v>Multip</c:v>
          </c:tx>
          <c:spPr>
            <a:solidFill>
              <a:srgbClr val="002345"/>
            </a:solidFill>
            <a:ln>
              <a:noFill/>
            </a:ln>
            <a:effectLst/>
          </c:spPr>
          <c:invertIfNegative val="0"/>
          <c:errBars>
            <c:errBarType val="both"/>
            <c:errValType val="cust"/>
            <c:noEndCap val="0"/>
            <c:plus>
              <c:numLit>
                <c:formatCode>General</c:formatCode>
                <c:ptCount val="3"/>
              </c:numLit>
            </c:plus>
            <c:minus>
              <c:numLit>
                <c:formatCode>General</c:formatCode>
                <c:ptCount val="3"/>
              </c:numLit>
            </c:minus>
            <c:spPr>
              <a:noFill/>
              <a:ln w="76200" cap="sq" cmpd="sng" algn="ctr">
                <a:noFill/>
                <a:round/>
              </a:ln>
              <a:effectLst/>
            </c:spPr>
          </c:errBars>
          <c:cat>
            <c:strLit>
              <c:ptCount val="2"/>
              <c:pt idx="0">
                <c:v>During expansions</c:v>
              </c:pt>
              <c:pt idx="1">
                <c:v>During recessions</c:v>
              </c:pt>
            </c:strLit>
          </c:cat>
          <c:val>
            <c:numLit>
              <c:formatCode>General</c:formatCode>
              <c:ptCount val="2"/>
              <c:pt idx="0">
                <c:v>1.4</c:v>
              </c:pt>
              <c:pt idx="1">
                <c:v>3.04</c:v>
              </c:pt>
            </c:numLit>
          </c:val>
          <c:extLst xmlns:c16r2="http://schemas.microsoft.com/office/drawing/2015/06/chart">
            <c:ext xmlns:c16="http://schemas.microsoft.com/office/drawing/2014/chart" uri="{C3380CC4-5D6E-409C-BE32-E72D297353CC}">
              <c16:uniqueId val="{00000000-74C8-4C10-851B-96B25C04BDF9}"/>
            </c:ext>
          </c:extLst>
        </c:ser>
        <c:dLbls>
          <c:showLegendKey val="0"/>
          <c:showVal val="0"/>
          <c:showCatName val="0"/>
          <c:showSerName val="0"/>
          <c:showPercent val="0"/>
          <c:showBubbleSize val="0"/>
        </c:dLbls>
        <c:gapWidth val="100"/>
        <c:axId val="648575488"/>
        <c:axId val="647576320"/>
      </c:barChart>
      <c:lineChart>
        <c:grouping val="standard"/>
        <c:varyColors val="0"/>
        <c:ser>
          <c:idx val="4"/>
          <c:order val="1"/>
          <c:tx>
            <c:v>Bems et al. (2010)</c:v>
          </c:tx>
          <c:spPr>
            <a:ln w="25400" cap="rnd">
              <a:noFill/>
              <a:round/>
            </a:ln>
            <a:effectLst/>
          </c:spPr>
          <c:marker>
            <c:symbol val="dash"/>
            <c:size val="40"/>
            <c:spPr>
              <a:solidFill>
                <a:schemeClr val="accent6"/>
              </a:solidFill>
              <a:ln w="9525">
                <a:noFill/>
              </a:ln>
              <a:effectLst/>
            </c:spPr>
          </c:marker>
          <c:val>
            <c:numLit>
              <c:formatCode>General</c:formatCode>
              <c:ptCount val="2"/>
              <c:pt idx="0">
                <c:v>2.8378378378378377</c:v>
              </c:pt>
              <c:pt idx="1">
                <c:v>4</c:v>
              </c:pt>
            </c:numLit>
          </c:val>
          <c:smooth val="0"/>
          <c:extLst xmlns:c16r2="http://schemas.microsoft.com/office/drawing/2015/06/chart">
            <c:ext xmlns:c16="http://schemas.microsoft.com/office/drawing/2014/chart" uri="{C3380CC4-5D6E-409C-BE32-E72D297353CC}">
              <c16:uniqueId val="{00000001-74C8-4C10-851B-96B25C04BDF9}"/>
            </c:ext>
          </c:extLst>
        </c:ser>
        <c:ser>
          <c:idx val="2"/>
          <c:order val="2"/>
          <c:tx>
            <c:v>Bussière et al. (2013)</c:v>
          </c:tx>
          <c:spPr>
            <a:ln w="28575" cap="rnd">
              <a:noFill/>
              <a:round/>
            </a:ln>
            <a:effectLst/>
          </c:spPr>
          <c:marker>
            <c:symbol val="dash"/>
            <c:size val="40"/>
            <c:spPr>
              <a:solidFill>
                <a:schemeClr val="accent3"/>
              </a:solidFill>
              <a:ln w="9525">
                <a:noFill/>
              </a:ln>
              <a:effectLst/>
            </c:spPr>
          </c:marker>
          <c:val>
            <c:numLit>
              <c:formatCode>General</c:formatCode>
              <c:ptCount val="2"/>
              <c:pt idx="0">
                <c:v>1.46</c:v>
              </c:pt>
              <c:pt idx="1">
                <c:v>2.81</c:v>
              </c:pt>
            </c:numLit>
          </c:val>
          <c:smooth val="0"/>
          <c:extLst xmlns:c16r2="http://schemas.microsoft.com/office/drawing/2015/06/chart">
            <c:ext xmlns:c16="http://schemas.microsoft.com/office/drawing/2014/chart" uri="{C3380CC4-5D6E-409C-BE32-E72D297353CC}">
              <c16:uniqueId val="{00000002-74C8-4C10-851B-96B25C04BDF9}"/>
            </c:ext>
          </c:extLst>
        </c:ser>
        <c:ser>
          <c:idx val="1"/>
          <c:order val="3"/>
          <c:tx>
            <c:v>Constantinescu, Mattoo, and Ruta (2015)</c:v>
          </c:tx>
          <c:spPr>
            <a:ln w="28575" cap="rnd">
              <a:noFill/>
              <a:round/>
            </a:ln>
            <a:effectLst/>
          </c:spPr>
          <c:marker>
            <c:symbol val="dash"/>
            <c:size val="40"/>
            <c:spPr>
              <a:solidFill>
                <a:schemeClr val="accent2"/>
              </a:solidFill>
              <a:ln w="9525">
                <a:noFill/>
              </a:ln>
              <a:effectLst/>
            </c:spPr>
          </c:marker>
          <c:val>
            <c:numLit>
              <c:formatCode>General</c:formatCode>
              <c:ptCount val="2"/>
              <c:pt idx="0">
                <c:v>1.31</c:v>
              </c:pt>
            </c:numLit>
          </c:val>
          <c:smooth val="0"/>
          <c:extLst xmlns:c16r2="http://schemas.microsoft.com/office/drawing/2015/06/chart">
            <c:ext xmlns:c16="http://schemas.microsoft.com/office/drawing/2014/chart" uri="{C3380CC4-5D6E-409C-BE32-E72D297353CC}">
              <c16:uniqueId val="{00000003-74C8-4C10-851B-96B25C04BDF9}"/>
            </c:ext>
          </c:extLst>
        </c:ser>
        <c:ser>
          <c:idx val="3"/>
          <c:order val="4"/>
          <c:tx>
            <c:v>Freund (2009)</c:v>
          </c:tx>
          <c:spPr>
            <a:ln w="28575" cap="rnd">
              <a:noFill/>
              <a:round/>
            </a:ln>
            <a:effectLst/>
          </c:spPr>
          <c:marker>
            <c:symbol val="dash"/>
            <c:size val="40"/>
            <c:spPr>
              <a:solidFill>
                <a:schemeClr val="accent5"/>
              </a:solidFill>
              <a:ln w="9525">
                <a:noFill/>
              </a:ln>
              <a:effectLst/>
            </c:spPr>
          </c:marker>
          <c:val>
            <c:numLit>
              <c:formatCode>General</c:formatCode>
              <c:ptCount val="2"/>
              <c:pt idx="0">
                <c:v>1.77</c:v>
              </c:pt>
              <c:pt idx="1">
                <c:v>4.0999999999999996</c:v>
              </c:pt>
            </c:numLit>
          </c:val>
          <c:smooth val="0"/>
          <c:extLst xmlns:c16r2="http://schemas.microsoft.com/office/drawing/2015/06/chart">
            <c:ext xmlns:c16="http://schemas.microsoft.com/office/drawing/2014/chart" uri="{C3380CC4-5D6E-409C-BE32-E72D297353CC}">
              <c16:uniqueId val="{00000004-74C8-4C10-851B-96B25C04BDF9}"/>
            </c:ext>
          </c:extLst>
        </c:ser>
        <c:dLbls>
          <c:showLegendKey val="0"/>
          <c:showVal val="0"/>
          <c:showCatName val="0"/>
          <c:showSerName val="0"/>
          <c:showPercent val="0"/>
          <c:showBubbleSize val="0"/>
        </c:dLbls>
        <c:marker val="1"/>
        <c:smooth val="0"/>
        <c:axId val="648576000"/>
        <c:axId val="647576896"/>
      </c:lineChart>
      <c:catAx>
        <c:axId val="64857548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pt-BR"/>
          </a:p>
        </c:txPr>
        <c:crossAx val="647576320"/>
        <c:crosses val="autoZero"/>
        <c:auto val="1"/>
        <c:lblAlgn val="ctr"/>
        <c:lblOffset val="100"/>
        <c:noMultiLvlLbl val="0"/>
      </c:catAx>
      <c:valAx>
        <c:axId val="647576320"/>
        <c:scaling>
          <c:orientation val="minMax"/>
          <c:max val="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pt-BR"/>
          </a:p>
        </c:txPr>
        <c:crossAx val="648575488"/>
        <c:crosses val="autoZero"/>
        <c:crossBetween val="between"/>
        <c:majorUnit val="1"/>
      </c:valAx>
      <c:valAx>
        <c:axId val="647576896"/>
        <c:scaling>
          <c:orientation val="minMax"/>
          <c:max val="5"/>
        </c:scaling>
        <c:delete val="0"/>
        <c:axPos val="r"/>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pt-BR"/>
          </a:p>
        </c:txPr>
        <c:crossAx val="648576000"/>
        <c:crosses val="max"/>
        <c:crossBetween val="between"/>
      </c:valAx>
      <c:catAx>
        <c:axId val="648576000"/>
        <c:scaling>
          <c:orientation val="minMax"/>
        </c:scaling>
        <c:delete val="1"/>
        <c:axPos val="b"/>
        <c:majorTickMark val="out"/>
        <c:minorTickMark val="none"/>
        <c:tickLblPos val="nextTo"/>
        <c:crossAx val="647576896"/>
        <c:crosses val="autoZero"/>
        <c:auto val="1"/>
        <c:lblAlgn val="ctr"/>
        <c:lblOffset val="100"/>
        <c:noMultiLvlLbl val="0"/>
      </c:catAx>
      <c:spPr>
        <a:noFill/>
        <a:ln>
          <a:noFill/>
        </a:ln>
        <a:effectLst/>
      </c:spPr>
    </c:plotArea>
    <c:legend>
      <c:legendPos val="t"/>
      <c:legendEntry>
        <c:idx val="0"/>
        <c:delete val="1"/>
      </c:legendEntry>
      <c:layout>
        <c:manualLayout>
          <c:xMode val="edge"/>
          <c:yMode val="edge"/>
          <c:x val="8.7960629921259845E-2"/>
          <c:y val="9.0535435519428262E-2"/>
          <c:w val="0.88703937007874012"/>
          <c:h val="0.25747081699045526"/>
        </c:manualLayout>
      </c:layout>
      <c:overlay val="0"/>
      <c:spPr>
        <a:noFill/>
        <a:ln>
          <a:noFill/>
        </a:ln>
        <a:effectLst/>
      </c:spPr>
      <c:txPr>
        <a:bodyPr rot="0" spcFirstLastPara="1" vertOverflow="ellipsis" vert="horz" wrap="square" anchor="ctr" anchorCtr="1"/>
        <a:lstStyle/>
        <a:p>
          <a:pPr>
            <a:defRPr sz="3200" b="0" i="0" u="none" strike="noStrike" kern="1200" baseline="0">
              <a:solidFill>
                <a:schemeClr val="tx1"/>
              </a:solidFill>
              <a:latin typeface="Arial" panose="020B0604020202020204" pitchFamily="34" charset="0"/>
              <a:ea typeface="+mn-ea"/>
              <a:cs typeface="Arial" panose="020B0604020202020204" pitchFamily="34" charset="0"/>
            </a:defRPr>
          </a:pPr>
          <a:endParaRPr lang="pt-BR"/>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3300" b="0">
          <a:solidFill>
            <a:schemeClr val="tx1"/>
          </a:solidFill>
          <a:latin typeface="Arial" panose="020B0604020202020204" pitchFamily="34" charset="0"/>
          <a:cs typeface="Arial" panose="020B0604020202020204" pitchFamily="34" charset="0"/>
        </a:defRPr>
      </a:pPr>
      <a:endParaRPr lang="pt-B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252405949256359E-2"/>
          <c:y val="5.1400554097404488E-2"/>
          <c:w val="0.84608092738407703"/>
          <c:h val="0.56325918856102586"/>
        </c:manualLayout>
      </c:layout>
      <c:barChart>
        <c:barDir val="col"/>
        <c:grouping val="clustered"/>
        <c:varyColors val="0"/>
        <c:ser>
          <c:idx val="0"/>
          <c:order val="0"/>
          <c:tx>
            <c:strRef>
              <c:f>FIGURA1!$S$2</c:f>
              <c:strCache>
                <c:ptCount val="1"/>
                <c:pt idx="0">
                  <c:v>World Bank (2020)</c:v>
                </c:pt>
              </c:strCache>
            </c:strRef>
          </c:tx>
          <c:invertIfNegative val="0"/>
          <c:dLbls>
            <c:txPr>
              <a:bodyPr/>
              <a:lstStyle/>
              <a:p>
                <a:pPr>
                  <a:defRPr>
                    <a:latin typeface="+mn-lt"/>
                    <a:cs typeface="Times New Roman" panose="02020603050405020304" pitchFamily="18" charset="0"/>
                  </a:defRPr>
                </a:pPr>
                <a:endParaRPr lang="pt-BR"/>
              </a:p>
            </c:txPr>
            <c:showLegendKey val="0"/>
            <c:showVal val="1"/>
            <c:showCatName val="0"/>
            <c:showSerName val="0"/>
            <c:showPercent val="0"/>
            <c:showBubbleSize val="0"/>
            <c:showLeaderLines val="0"/>
          </c:dLbls>
          <c:cat>
            <c:strRef>
              <c:f>FIGURA1!$R$3:$R$4</c:f>
              <c:strCache>
                <c:ptCount val="2"/>
                <c:pt idx="0">
                  <c:v>Durante expansões</c:v>
                </c:pt>
                <c:pt idx="1">
                  <c:v>Durante recessões</c:v>
                </c:pt>
              </c:strCache>
            </c:strRef>
          </c:cat>
          <c:val>
            <c:numRef>
              <c:f>FIGURA1!$S$3:$S$4</c:f>
              <c:numCache>
                <c:formatCode>0.0</c:formatCode>
                <c:ptCount val="2"/>
                <c:pt idx="0">
                  <c:v>1.4</c:v>
                </c:pt>
                <c:pt idx="1">
                  <c:v>3</c:v>
                </c:pt>
              </c:numCache>
            </c:numRef>
          </c:val>
        </c:ser>
        <c:ser>
          <c:idx val="1"/>
          <c:order val="1"/>
          <c:tx>
            <c:strRef>
              <c:f>FIGURA1!$T$2</c:f>
              <c:strCache>
                <c:ptCount val="1"/>
                <c:pt idx="0">
                  <c:v>Bussière et al. (2013)</c:v>
                </c:pt>
              </c:strCache>
            </c:strRef>
          </c:tx>
          <c:invertIfNegative val="0"/>
          <c:dLbls>
            <c:txPr>
              <a:bodyPr/>
              <a:lstStyle/>
              <a:p>
                <a:pPr>
                  <a:defRPr>
                    <a:latin typeface="+mn-lt"/>
                    <a:cs typeface="Times New Roman" panose="02020603050405020304" pitchFamily="18" charset="0"/>
                  </a:defRPr>
                </a:pPr>
                <a:endParaRPr lang="pt-BR"/>
              </a:p>
            </c:txPr>
            <c:showLegendKey val="0"/>
            <c:showVal val="1"/>
            <c:showCatName val="0"/>
            <c:showSerName val="0"/>
            <c:showPercent val="0"/>
            <c:showBubbleSize val="0"/>
            <c:showLeaderLines val="0"/>
          </c:dLbls>
          <c:cat>
            <c:strRef>
              <c:f>FIGURA1!$R$3:$R$4</c:f>
              <c:strCache>
                <c:ptCount val="2"/>
                <c:pt idx="0">
                  <c:v>Durante expansões</c:v>
                </c:pt>
                <c:pt idx="1">
                  <c:v>Durante recessões</c:v>
                </c:pt>
              </c:strCache>
            </c:strRef>
          </c:cat>
          <c:val>
            <c:numRef>
              <c:f>FIGURA1!$T$3:$T$4</c:f>
              <c:numCache>
                <c:formatCode>General</c:formatCode>
                <c:ptCount val="2"/>
                <c:pt idx="0">
                  <c:v>1.5</c:v>
                </c:pt>
                <c:pt idx="1">
                  <c:v>2.8</c:v>
                </c:pt>
              </c:numCache>
            </c:numRef>
          </c:val>
        </c:ser>
        <c:ser>
          <c:idx val="2"/>
          <c:order val="2"/>
          <c:tx>
            <c:strRef>
              <c:f>FIGURA1!$U$2</c:f>
              <c:strCache>
                <c:ptCount val="1"/>
                <c:pt idx="0">
                  <c:v>Freund (2009)</c:v>
                </c:pt>
              </c:strCache>
            </c:strRef>
          </c:tx>
          <c:invertIfNegative val="0"/>
          <c:dLbls>
            <c:txPr>
              <a:bodyPr/>
              <a:lstStyle/>
              <a:p>
                <a:pPr>
                  <a:defRPr>
                    <a:latin typeface="+mn-lt"/>
                    <a:cs typeface="Times New Roman" panose="02020603050405020304" pitchFamily="18" charset="0"/>
                  </a:defRPr>
                </a:pPr>
                <a:endParaRPr lang="pt-BR"/>
              </a:p>
            </c:txPr>
            <c:showLegendKey val="0"/>
            <c:showVal val="1"/>
            <c:showCatName val="0"/>
            <c:showSerName val="0"/>
            <c:showPercent val="0"/>
            <c:showBubbleSize val="0"/>
            <c:showLeaderLines val="0"/>
          </c:dLbls>
          <c:cat>
            <c:strRef>
              <c:f>FIGURA1!$R$3:$R$4</c:f>
              <c:strCache>
                <c:ptCount val="2"/>
                <c:pt idx="0">
                  <c:v>Durante expansões</c:v>
                </c:pt>
                <c:pt idx="1">
                  <c:v>Durante recessões</c:v>
                </c:pt>
              </c:strCache>
            </c:strRef>
          </c:cat>
          <c:val>
            <c:numRef>
              <c:f>FIGURA1!$U$3:$U$4</c:f>
              <c:numCache>
                <c:formatCode>General</c:formatCode>
                <c:ptCount val="2"/>
                <c:pt idx="0">
                  <c:v>1.8</c:v>
                </c:pt>
                <c:pt idx="1">
                  <c:v>4.0999999999999996</c:v>
                </c:pt>
              </c:numCache>
            </c:numRef>
          </c:val>
        </c:ser>
        <c:ser>
          <c:idx val="3"/>
          <c:order val="3"/>
          <c:tx>
            <c:strRef>
              <c:f>FIGURA1!$V$2</c:f>
              <c:strCache>
                <c:ptCount val="1"/>
                <c:pt idx="0">
                  <c:v>Bems, Johnson, Yi (2010)</c:v>
                </c:pt>
              </c:strCache>
            </c:strRef>
          </c:tx>
          <c:invertIfNegative val="0"/>
          <c:dLbls>
            <c:numFmt formatCode="#,##0.0" sourceLinked="0"/>
            <c:txPr>
              <a:bodyPr/>
              <a:lstStyle/>
              <a:p>
                <a:pPr>
                  <a:defRPr>
                    <a:latin typeface="+mn-lt"/>
                    <a:cs typeface="Times New Roman" panose="02020603050405020304" pitchFamily="18" charset="0"/>
                  </a:defRPr>
                </a:pPr>
                <a:endParaRPr lang="pt-BR"/>
              </a:p>
            </c:txPr>
            <c:showLegendKey val="0"/>
            <c:showVal val="1"/>
            <c:showCatName val="0"/>
            <c:showSerName val="0"/>
            <c:showPercent val="0"/>
            <c:showBubbleSize val="0"/>
            <c:showLeaderLines val="0"/>
          </c:dLbls>
          <c:cat>
            <c:strRef>
              <c:f>FIGURA1!$R$3:$R$4</c:f>
              <c:strCache>
                <c:ptCount val="2"/>
                <c:pt idx="0">
                  <c:v>Durante expansões</c:v>
                </c:pt>
                <c:pt idx="1">
                  <c:v>Durante recessões</c:v>
                </c:pt>
              </c:strCache>
            </c:strRef>
          </c:cat>
          <c:val>
            <c:numRef>
              <c:f>FIGURA1!$V$3:$V$4</c:f>
              <c:numCache>
                <c:formatCode>General</c:formatCode>
                <c:ptCount val="2"/>
                <c:pt idx="0">
                  <c:v>2.8</c:v>
                </c:pt>
                <c:pt idx="1">
                  <c:v>4</c:v>
                </c:pt>
              </c:numCache>
            </c:numRef>
          </c:val>
        </c:ser>
        <c:ser>
          <c:idx val="4"/>
          <c:order val="4"/>
          <c:tx>
            <c:strRef>
              <c:f>FIGURA1!$W$2</c:f>
              <c:strCache>
                <c:ptCount val="1"/>
                <c:pt idx="0">
                  <c:v>Constantinescu, Mattoo, e Ruta (2015)</c:v>
                </c:pt>
              </c:strCache>
            </c:strRef>
          </c:tx>
          <c:invertIfNegative val="0"/>
          <c:dLbls>
            <c:txPr>
              <a:bodyPr/>
              <a:lstStyle/>
              <a:p>
                <a:pPr>
                  <a:defRPr>
                    <a:latin typeface="+mn-lt"/>
                    <a:cs typeface="Times New Roman" panose="02020603050405020304" pitchFamily="18" charset="0"/>
                  </a:defRPr>
                </a:pPr>
                <a:endParaRPr lang="pt-BR"/>
              </a:p>
            </c:txPr>
            <c:showLegendKey val="0"/>
            <c:showVal val="1"/>
            <c:showCatName val="0"/>
            <c:showSerName val="0"/>
            <c:showPercent val="0"/>
            <c:showBubbleSize val="0"/>
            <c:showLeaderLines val="0"/>
          </c:dLbls>
          <c:cat>
            <c:strRef>
              <c:f>FIGURA1!$R$3:$R$4</c:f>
              <c:strCache>
                <c:ptCount val="2"/>
                <c:pt idx="0">
                  <c:v>Durante expansões</c:v>
                </c:pt>
                <c:pt idx="1">
                  <c:v>Durante recessões</c:v>
                </c:pt>
              </c:strCache>
            </c:strRef>
          </c:cat>
          <c:val>
            <c:numRef>
              <c:f>FIGURA1!$W$3:$W$4</c:f>
              <c:numCache>
                <c:formatCode>General</c:formatCode>
                <c:ptCount val="2"/>
                <c:pt idx="0">
                  <c:v>1.3</c:v>
                </c:pt>
              </c:numCache>
            </c:numRef>
          </c:val>
        </c:ser>
        <c:dLbls>
          <c:showLegendKey val="0"/>
          <c:showVal val="0"/>
          <c:showCatName val="0"/>
          <c:showSerName val="0"/>
          <c:showPercent val="0"/>
          <c:showBubbleSize val="0"/>
        </c:dLbls>
        <c:gapWidth val="150"/>
        <c:axId val="649492480"/>
        <c:axId val="649340032"/>
      </c:barChart>
      <c:catAx>
        <c:axId val="649492480"/>
        <c:scaling>
          <c:orientation val="minMax"/>
        </c:scaling>
        <c:delete val="0"/>
        <c:axPos val="b"/>
        <c:majorTickMark val="out"/>
        <c:minorTickMark val="none"/>
        <c:tickLblPos val="nextTo"/>
        <c:txPr>
          <a:bodyPr/>
          <a:lstStyle/>
          <a:p>
            <a:pPr>
              <a:defRPr b="1">
                <a:latin typeface="+mn-lt"/>
                <a:cs typeface="Times New Roman" panose="02020603050405020304" pitchFamily="18" charset="0"/>
              </a:defRPr>
            </a:pPr>
            <a:endParaRPr lang="pt-BR"/>
          </a:p>
        </c:txPr>
        <c:crossAx val="649340032"/>
        <c:crosses val="autoZero"/>
        <c:auto val="1"/>
        <c:lblAlgn val="ctr"/>
        <c:lblOffset val="100"/>
        <c:noMultiLvlLbl val="0"/>
      </c:catAx>
      <c:valAx>
        <c:axId val="649340032"/>
        <c:scaling>
          <c:orientation val="minMax"/>
        </c:scaling>
        <c:delete val="0"/>
        <c:axPos val="l"/>
        <c:majorGridlines>
          <c:spPr>
            <a:ln>
              <a:noFill/>
            </a:ln>
          </c:spPr>
        </c:majorGridlines>
        <c:numFmt formatCode="0.0" sourceLinked="1"/>
        <c:majorTickMark val="out"/>
        <c:minorTickMark val="none"/>
        <c:tickLblPos val="nextTo"/>
        <c:txPr>
          <a:bodyPr/>
          <a:lstStyle/>
          <a:p>
            <a:pPr>
              <a:defRPr>
                <a:latin typeface="+mn-lt"/>
                <a:cs typeface="Times New Roman" panose="02020603050405020304" pitchFamily="18" charset="0"/>
              </a:defRPr>
            </a:pPr>
            <a:endParaRPr lang="pt-BR"/>
          </a:p>
        </c:txPr>
        <c:crossAx val="649492480"/>
        <c:crosses val="autoZero"/>
        <c:crossBetween val="between"/>
      </c:valAx>
    </c:plotArea>
    <c:legend>
      <c:legendPos val="r"/>
      <c:layout>
        <c:manualLayout>
          <c:xMode val="edge"/>
          <c:yMode val="edge"/>
          <c:x val="6.4771862126505708E-2"/>
          <c:y val="0.77510854673281782"/>
          <c:w val="0.92444821052997517"/>
          <c:h val="0.2087130223095012"/>
        </c:manualLayout>
      </c:layout>
      <c:overlay val="0"/>
      <c:txPr>
        <a:bodyPr/>
        <a:lstStyle/>
        <a:p>
          <a:pPr>
            <a:defRPr>
              <a:latin typeface="+mn-lt"/>
              <a:cs typeface="Times New Roman" panose="02020603050405020304" pitchFamily="18" charset="0"/>
            </a:defRPr>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752405949256356E-2"/>
          <c:y val="5.1400554097404488E-2"/>
          <c:w val="0.88662401574803151"/>
          <c:h val="0.55500218722659667"/>
        </c:manualLayout>
      </c:layout>
      <c:barChart>
        <c:barDir val="col"/>
        <c:grouping val="clustered"/>
        <c:varyColors val="0"/>
        <c:ser>
          <c:idx val="0"/>
          <c:order val="0"/>
          <c:tx>
            <c:strRef>
              <c:f>FIGURA2!$B$47</c:f>
              <c:strCache>
                <c:ptCount val="1"/>
                <c:pt idx="0">
                  <c:v>2019</c:v>
                </c:pt>
              </c:strCache>
            </c:strRef>
          </c:tx>
          <c:invertIfNegative val="0"/>
          <c:cat>
            <c:strRef>
              <c:f>FIGURA2!$A$48:$A$62</c:f>
              <c:strCache>
                <c:ptCount val="15"/>
                <c:pt idx="0">
                  <c:v>Mundo</c:v>
                </c:pt>
                <c:pt idx="1">
                  <c:v>Economias Avançadas</c:v>
                </c:pt>
                <c:pt idx="2">
                  <c:v>Estados Unidos</c:v>
                </c:pt>
                <c:pt idx="3">
                  <c:v>Alemanha</c:v>
                </c:pt>
                <c:pt idx="4">
                  <c:v>França</c:v>
                </c:pt>
                <c:pt idx="5">
                  <c:v>Itália</c:v>
                </c:pt>
                <c:pt idx="6">
                  <c:v>Japão</c:v>
                </c:pt>
                <c:pt idx="7">
                  <c:v>Reino Unido</c:v>
                </c:pt>
                <c:pt idx="8">
                  <c:v>Economias Emergentes </c:v>
                </c:pt>
                <c:pt idx="9">
                  <c:v>China</c:v>
                </c:pt>
                <c:pt idx="10">
                  <c:v>Índia</c:v>
                </c:pt>
                <c:pt idx="11">
                  <c:v>Rússia</c:v>
                </c:pt>
                <c:pt idx="12">
                  <c:v>Turquia</c:v>
                </c:pt>
                <c:pt idx="13">
                  <c:v>Brasil</c:v>
                </c:pt>
                <c:pt idx="14">
                  <c:v>México</c:v>
                </c:pt>
              </c:strCache>
            </c:strRef>
          </c:cat>
          <c:val>
            <c:numRef>
              <c:f>FIGURA2!$B$48:$B$62</c:f>
              <c:numCache>
                <c:formatCode>0.0</c:formatCode>
                <c:ptCount val="15"/>
                <c:pt idx="0">
                  <c:v>82.8</c:v>
                </c:pt>
                <c:pt idx="1">
                  <c:v>105.2</c:v>
                </c:pt>
                <c:pt idx="2">
                  <c:v>108.7</c:v>
                </c:pt>
                <c:pt idx="3">
                  <c:v>59.8</c:v>
                </c:pt>
                <c:pt idx="4">
                  <c:v>98.1</c:v>
                </c:pt>
                <c:pt idx="5">
                  <c:v>134.80000000000001</c:v>
                </c:pt>
                <c:pt idx="6">
                  <c:v>238</c:v>
                </c:pt>
                <c:pt idx="7">
                  <c:v>85.4</c:v>
                </c:pt>
                <c:pt idx="8">
                  <c:v>52.4</c:v>
                </c:pt>
                <c:pt idx="9">
                  <c:v>52</c:v>
                </c:pt>
                <c:pt idx="10">
                  <c:v>72.2</c:v>
                </c:pt>
                <c:pt idx="11">
                  <c:v>13.9</c:v>
                </c:pt>
                <c:pt idx="12">
                  <c:v>33</c:v>
                </c:pt>
                <c:pt idx="13">
                  <c:v>89.5</c:v>
                </c:pt>
                <c:pt idx="14">
                  <c:v>53.7</c:v>
                </c:pt>
              </c:numCache>
            </c:numRef>
          </c:val>
        </c:ser>
        <c:ser>
          <c:idx val="1"/>
          <c:order val="1"/>
          <c:tx>
            <c:strRef>
              <c:f>FIGURA2!$C$47</c:f>
              <c:strCache>
                <c:ptCount val="1"/>
                <c:pt idx="0">
                  <c:v>2020</c:v>
                </c:pt>
              </c:strCache>
            </c:strRef>
          </c:tx>
          <c:invertIfNegative val="0"/>
          <c:cat>
            <c:strRef>
              <c:f>FIGURA2!$A$48:$A$62</c:f>
              <c:strCache>
                <c:ptCount val="15"/>
                <c:pt idx="0">
                  <c:v>Mundo</c:v>
                </c:pt>
                <c:pt idx="1">
                  <c:v>Economias Avançadas</c:v>
                </c:pt>
                <c:pt idx="2">
                  <c:v>Estados Unidos</c:v>
                </c:pt>
                <c:pt idx="3">
                  <c:v>Alemanha</c:v>
                </c:pt>
                <c:pt idx="4">
                  <c:v>França</c:v>
                </c:pt>
                <c:pt idx="5">
                  <c:v>Itália</c:v>
                </c:pt>
                <c:pt idx="6">
                  <c:v>Japão</c:v>
                </c:pt>
                <c:pt idx="7">
                  <c:v>Reino Unido</c:v>
                </c:pt>
                <c:pt idx="8">
                  <c:v>Economias Emergentes </c:v>
                </c:pt>
                <c:pt idx="9">
                  <c:v>China</c:v>
                </c:pt>
                <c:pt idx="10">
                  <c:v>Índia</c:v>
                </c:pt>
                <c:pt idx="11">
                  <c:v>Rússia</c:v>
                </c:pt>
                <c:pt idx="12">
                  <c:v>Turquia</c:v>
                </c:pt>
                <c:pt idx="13">
                  <c:v>Brasil</c:v>
                </c:pt>
                <c:pt idx="14">
                  <c:v>México</c:v>
                </c:pt>
              </c:strCache>
            </c:strRef>
          </c:cat>
          <c:val>
            <c:numRef>
              <c:f>FIGURA2!$C$48:$C$62</c:f>
              <c:numCache>
                <c:formatCode>0.0</c:formatCode>
                <c:ptCount val="15"/>
                <c:pt idx="0">
                  <c:v>101.5</c:v>
                </c:pt>
                <c:pt idx="1">
                  <c:v>131.19999999999999</c:v>
                </c:pt>
                <c:pt idx="2">
                  <c:v>141.4</c:v>
                </c:pt>
                <c:pt idx="3">
                  <c:v>77.2</c:v>
                </c:pt>
                <c:pt idx="4">
                  <c:v>125.7</c:v>
                </c:pt>
                <c:pt idx="5">
                  <c:v>166.1</c:v>
                </c:pt>
                <c:pt idx="6">
                  <c:v>268</c:v>
                </c:pt>
                <c:pt idx="7">
                  <c:v>101.6</c:v>
                </c:pt>
                <c:pt idx="8">
                  <c:v>63.1</c:v>
                </c:pt>
                <c:pt idx="9">
                  <c:v>64.099999999999994</c:v>
                </c:pt>
                <c:pt idx="10">
                  <c:v>84</c:v>
                </c:pt>
                <c:pt idx="11">
                  <c:v>18.5</c:v>
                </c:pt>
                <c:pt idx="12">
                  <c:v>40.4</c:v>
                </c:pt>
                <c:pt idx="13">
                  <c:v>102.3</c:v>
                </c:pt>
                <c:pt idx="14">
                  <c:v>65.900000000000006</c:v>
                </c:pt>
              </c:numCache>
            </c:numRef>
          </c:val>
        </c:ser>
        <c:dLbls>
          <c:showLegendKey val="0"/>
          <c:showVal val="0"/>
          <c:showCatName val="0"/>
          <c:showSerName val="0"/>
          <c:showPercent val="0"/>
          <c:showBubbleSize val="0"/>
        </c:dLbls>
        <c:gapWidth val="150"/>
        <c:axId val="650257408"/>
        <c:axId val="649342336"/>
      </c:barChart>
      <c:catAx>
        <c:axId val="650257408"/>
        <c:scaling>
          <c:orientation val="minMax"/>
        </c:scaling>
        <c:delete val="0"/>
        <c:axPos val="b"/>
        <c:majorTickMark val="out"/>
        <c:minorTickMark val="none"/>
        <c:tickLblPos val="nextTo"/>
        <c:txPr>
          <a:bodyPr/>
          <a:lstStyle/>
          <a:p>
            <a:pPr>
              <a:defRPr sz="900">
                <a:latin typeface="+mn-lt"/>
                <a:cs typeface="Times New Roman" panose="02020603050405020304" pitchFamily="18" charset="0"/>
              </a:defRPr>
            </a:pPr>
            <a:endParaRPr lang="pt-BR"/>
          </a:p>
        </c:txPr>
        <c:crossAx val="649342336"/>
        <c:crosses val="autoZero"/>
        <c:auto val="1"/>
        <c:lblAlgn val="ctr"/>
        <c:lblOffset val="100"/>
        <c:noMultiLvlLbl val="0"/>
      </c:catAx>
      <c:valAx>
        <c:axId val="649342336"/>
        <c:scaling>
          <c:orientation val="minMax"/>
        </c:scaling>
        <c:delete val="0"/>
        <c:axPos val="l"/>
        <c:majorGridlines>
          <c:spPr>
            <a:ln>
              <a:noFill/>
            </a:ln>
          </c:spPr>
        </c:majorGridlines>
        <c:numFmt formatCode="0" sourceLinked="0"/>
        <c:majorTickMark val="out"/>
        <c:minorTickMark val="none"/>
        <c:tickLblPos val="nextTo"/>
        <c:txPr>
          <a:bodyPr/>
          <a:lstStyle/>
          <a:p>
            <a:pPr>
              <a:defRPr>
                <a:latin typeface="+mn-lt"/>
                <a:cs typeface="Times New Roman" panose="02020603050405020304" pitchFamily="18" charset="0"/>
              </a:defRPr>
            </a:pPr>
            <a:endParaRPr lang="pt-BR"/>
          </a:p>
        </c:txPr>
        <c:crossAx val="650257408"/>
        <c:crosses val="autoZero"/>
        <c:crossBetween val="between"/>
      </c:valAx>
    </c:plotArea>
    <c:legend>
      <c:legendPos val="r"/>
      <c:layout>
        <c:manualLayout>
          <c:xMode val="edge"/>
          <c:yMode val="edge"/>
          <c:x val="0.70204308836395446"/>
          <c:y val="7.369021580635754E-2"/>
          <c:w val="0.25073468941382321"/>
          <c:h val="0.16743438320209975"/>
        </c:manualLayout>
      </c:layout>
      <c:overlay val="0"/>
      <c:txPr>
        <a:bodyPr/>
        <a:lstStyle/>
        <a:p>
          <a:pPr>
            <a:defRPr>
              <a:latin typeface="+mn-lt"/>
              <a:cs typeface="Times New Roman" panose="02020603050405020304" pitchFamily="18" charset="0"/>
            </a:defRPr>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143872261440243E-2"/>
          <c:y val="6.0659813356663747E-2"/>
          <c:w val="0.81161214559863804"/>
          <c:h val="0.56467957130358704"/>
        </c:manualLayout>
      </c:layout>
      <c:lineChart>
        <c:grouping val="standard"/>
        <c:varyColors val="0"/>
        <c:ser>
          <c:idx val="1"/>
          <c:order val="1"/>
          <c:tx>
            <c:strRef>
              <c:f>FIGURA3!$C$1</c:f>
              <c:strCache>
                <c:ptCount val="1"/>
                <c:pt idx="0">
                  <c:v>Dollar Index</c:v>
                </c:pt>
              </c:strCache>
            </c:strRef>
          </c:tx>
          <c:marker>
            <c:symbol val="none"/>
          </c:marker>
          <c:cat>
            <c:numRef>
              <c:f>FIGURA3!$A$2:$A$176</c:f>
              <c:numCache>
                <c:formatCode>[$-416]mmm\-yy;@</c:formatCode>
                <c:ptCount val="175"/>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numCache>
            </c:numRef>
          </c:cat>
          <c:val>
            <c:numRef>
              <c:f>FIGURA3!$C$2:$C$176</c:f>
              <c:numCache>
                <c:formatCode>0.00</c:formatCode>
                <c:ptCount val="175"/>
                <c:pt idx="0">
                  <c:v>100</c:v>
                </c:pt>
                <c:pt idx="1">
                  <c:v>100.21469999999999</c:v>
                </c:pt>
                <c:pt idx="2">
                  <c:v>100.431</c:v>
                </c:pt>
                <c:pt idx="3">
                  <c:v>99.749399999999994</c:v>
                </c:pt>
                <c:pt idx="4">
                  <c:v>97.518600000000006</c:v>
                </c:pt>
                <c:pt idx="5">
                  <c:v>98.699799999999996</c:v>
                </c:pt>
                <c:pt idx="6">
                  <c:v>98.445599999999999</c:v>
                </c:pt>
                <c:pt idx="7">
                  <c:v>97.722800000000007</c:v>
                </c:pt>
                <c:pt idx="8">
                  <c:v>97.990399999999994</c:v>
                </c:pt>
                <c:pt idx="9">
                  <c:v>98.323700000000002</c:v>
                </c:pt>
                <c:pt idx="10">
                  <c:v>97.52</c:v>
                </c:pt>
                <c:pt idx="11">
                  <c:v>96.799899999999994</c:v>
                </c:pt>
                <c:pt idx="12">
                  <c:v>97.836699999999993</c:v>
                </c:pt>
                <c:pt idx="13">
                  <c:v>97.48</c:v>
                </c:pt>
                <c:pt idx="14">
                  <c:v>97.015000000000001</c:v>
                </c:pt>
                <c:pt idx="15">
                  <c:v>95.641199999999998</c:v>
                </c:pt>
                <c:pt idx="16">
                  <c:v>94.735299999999995</c:v>
                </c:pt>
                <c:pt idx="17">
                  <c:v>94.460400000000007</c:v>
                </c:pt>
                <c:pt idx="18">
                  <c:v>93.224500000000006</c:v>
                </c:pt>
                <c:pt idx="19">
                  <c:v>93.776300000000006</c:v>
                </c:pt>
                <c:pt idx="20">
                  <c:v>92.457099999999997</c:v>
                </c:pt>
                <c:pt idx="21">
                  <c:v>90.428399999999996</c:v>
                </c:pt>
                <c:pt idx="22">
                  <c:v>89.081900000000005</c:v>
                </c:pt>
                <c:pt idx="23">
                  <c:v>90.028599999999997</c:v>
                </c:pt>
                <c:pt idx="24">
                  <c:v>89.418499999999995</c:v>
                </c:pt>
                <c:pt idx="25">
                  <c:v>88.666700000000006</c:v>
                </c:pt>
                <c:pt idx="26">
                  <c:v>86.865300000000005</c:v>
                </c:pt>
                <c:pt idx="27">
                  <c:v>86.573599999999999</c:v>
                </c:pt>
                <c:pt idx="28">
                  <c:v>86.8536</c:v>
                </c:pt>
                <c:pt idx="29">
                  <c:v>87.100800000000007</c:v>
                </c:pt>
                <c:pt idx="30">
                  <c:v>86.482200000000006</c:v>
                </c:pt>
                <c:pt idx="31">
                  <c:v>88.966800000000006</c:v>
                </c:pt>
                <c:pt idx="32">
                  <c:v>91.284700000000001</c:v>
                </c:pt>
                <c:pt idx="33">
                  <c:v>98.0364</c:v>
                </c:pt>
                <c:pt idx="34">
                  <c:v>100.75749999999999</c:v>
                </c:pt>
                <c:pt idx="35">
                  <c:v>99.652000000000001</c:v>
                </c:pt>
                <c:pt idx="36">
                  <c:v>100.3404</c:v>
                </c:pt>
                <c:pt idx="37">
                  <c:v>102.96559999999999</c:v>
                </c:pt>
                <c:pt idx="38">
                  <c:v>103.4397</c:v>
                </c:pt>
                <c:pt idx="39">
                  <c:v>100.7196</c:v>
                </c:pt>
                <c:pt idx="40">
                  <c:v>97.565100000000001</c:v>
                </c:pt>
                <c:pt idx="41">
                  <c:v>96.069500000000005</c:v>
                </c:pt>
                <c:pt idx="42">
                  <c:v>95.688000000000002</c:v>
                </c:pt>
                <c:pt idx="43">
                  <c:v>94.404600000000002</c:v>
                </c:pt>
                <c:pt idx="44">
                  <c:v>93.695099999999996</c:v>
                </c:pt>
                <c:pt idx="45">
                  <c:v>92.292000000000002</c:v>
                </c:pt>
                <c:pt idx="46">
                  <c:v>91.834400000000002</c:v>
                </c:pt>
                <c:pt idx="47">
                  <c:v>92.288700000000006</c:v>
                </c:pt>
                <c:pt idx="48">
                  <c:v>92.469099999999997</c:v>
                </c:pt>
                <c:pt idx="49">
                  <c:v>93.9054</c:v>
                </c:pt>
                <c:pt idx="50">
                  <c:v>93.1648</c:v>
                </c:pt>
                <c:pt idx="51">
                  <c:v>92.654200000000003</c:v>
                </c:pt>
                <c:pt idx="52">
                  <c:v>95.532600000000002</c:v>
                </c:pt>
                <c:pt idx="53">
                  <c:v>96.058700000000002</c:v>
                </c:pt>
                <c:pt idx="54">
                  <c:v>94.461399999999998</c:v>
                </c:pt>
                <c:pt idx="55">
                  <c:v>93.692899999999995</c:v>
                </c:pt>
                <c:pt idx="56">
                  <c:v>92.775199999999998</c:v>
                </c:pt>
                <c:pt idx="57">
                  <c:v>90.246399999999994</c:v>
                </c:pt>
                <c:pt idx="58">
                  <c:v>90.524500000000003</c:v>
                </c:pt>
                <c:pt idx="59">
                  <c:v>91.193899999999999</c:v>
                </c:pt>
                <c:pt idx="60">
                  <c:v>90.120699999999999</c:v>
                </c:pt>
                <c:pt idx="61">
                  <c:v>89.409599999999998</c:v>
                </c:pt>
                <c:pt idx="62">
                  <c:v>88.501599999999996</c:v>
                </c:pt>
                <c:pt idx="63">
                  <c:v>86.937899999999999</c:v>
                </c:pt>
                <c:pt idx="64">
                  <c:v>86.962999999999994</c:v>
                </c:pt>
                <c:pt idx="65">
                  <c:v>86.958399999999997</c:v>
                </c:pt>
                <c:pt idx="66">
                  <c:v>86.335599999999999</c:v>
                </c:pt>
                <c:pt idx="67">
                  <c:v>86.918499999999995</c:v>
                </c:pt>
                <c:pt idx="68">
                  <c:v>89.741500000000002</c:v>
                </c:pt>
                <c:pt idx="69">
                  <c:v>90.625299999999996</c:v>
                </c:pt>
                <c:pt idx="70">
                  <c:v>91.280799999999999</c:v>
                </c:pt>
                <c:pt idx="71">
                  <c:v>92.219499999999996</c:v>
                </c:pt>
                <c:pt idx="72">
                  <c:v>91.658799999999999</c:v>
                </c:pt>
                <c:pt idx="73">
                  <c:v>89.973600000000005</c:v>
                </c:pt>
                <c:pt idx="74">
                  <c:v>90.522499999999994</c:v>
                </c:pt>
                <c:pt idx="75">
                  <c:v>90.828800000000001</c:v>
                </c:pt>
                <c:pt idx="76">
                  <c:v>92.505700000000004</c:v>
                </c:pt>
                <c:pt idx="77">
                  <c:v>93.894099999999995</c:v>
                </c:pt>
                <c:pt idx="78">
                  <c:v>93.418499999999995</c:v>
                </c:pt>
                <c:pt idx="79">
                  <c:v>92.542699999999996</c:v>
                </c:pt>
                <c:pt idx="80">
                  <c:v>90.996899999999997</c:v>
                </c:pt>
                <c:pt idx="81">
                  <c:v>90.769599999999997</c:v>
                </c:pt>
                <c:pt idx="82">
                  <c:v>91.486699999999999</c:v>
                </c:pt>
                <c:pt idx="83">
                  <c:v>90.893199999999993</c:v>
                </c:pt>
                <c:pt idx="84">
                  <c:v>90.836299999999994</c:v>
                </c:pt>
                <c:pt idx="85">
                  <c:v>91.558899999999994</c:v>
                </c:pt>
                <c:pt idx="86">
                  <c:v>92.416200000000003</c:v>
                </c:pt>
                <c:pt idx="87">
                  <c:v>92.050399999999996</c:v>
                </c:pt>
                <c:pt idx="88">
                  <c:v>92.528800000000004</c:v>
                </c:pt>
                <c:pt idx="89">
                  <c:v>93.2864</c:v>
                </c:pt>
                <c:pt idx="90">
                  <c:v>93.871499999999997</c:v>
                </c:pt>
                <c:pt idx="91">
                  <c:v>93.717200000000005</c:v>
                </c:pt>
                <c:pt idx="92">
                  <c:v>93.477400000000003</c:v>
                </c:pt>
                <c:pt idx="93">
                  <c:v>92.507400000000004</c:v>
                </c:pt>
                <c:pt idx="94">
                  <c:v>93.379099999999994</c:v>
                </c:pt>
                <c:pt idx="95">
                  <c:v>93.538300000000007</c:v>
                </c:pt>
                <c:pt idx="96">
                  <c:v>94.467299999999994</c:v>
                </c:pt>
                <c:pt idx="97">
                  <c:v>94.649699999999996</c:v>
                </c:pt>
                <c:pt idx="98">
                  <c:v>94.447199999999995</c:v>
                </c:pt>
                <c:pt idx="99">
                  <c:v>94.004900000000006</c:v>
                </c:pt>
                <c:pt idx="100">
                  <c:v>93.679299999999998</c:v>
                </c:pt>
                <c:pt idx="101">
                  <c:v>93.837100000000007</c:v>
                </c:pt>
                <c:pt idx="102">
                  <c:v>93.614199999999997</c:v>
                </c:pt>
                <c:pt idx="103">
                  <c:v>94.586200000000005</c:v>
                </c:pt>
                <c:pt idx="104">
                  <c:v>96.121200000000002</c:v>
                </c:pt>
                <c:pt idx="105">
                  <c:v>97.437399999999997</c:v>
                </c:pt>
                <c:pt idx="106">
                  <c:v>99.111099999999993</c:v>
                </c:pt>
                <c:pt idx="107">
                  <c:v>101.443</c:v>
                </c:pt>
                <c:pt idx="108">
                  <c:v>103.752</c:v>
                </c:pt>
                <c:pt idx="109">
                  <c:v>105.15779999999999</c:v>
                </c:pt>
                <c:pt idx="110">
                  <c:v>107.34529999999999</c:v>
                </c:pt>
                <c:pt idx="111">
                  <c:v>106.33369999999999</c:v>
                </c:pt>
                <c:pt idx="112">
                  <c:v>105.3991</c:v>
                </c:pt>
                <c:pt idx="113">
                  <c:v>106.17319999999999</c:v>
                </c:pt>
                <c:pt idx="114">
                  <c:v>108.1117</c:v>
                </c:pt>
                <c:pt idx="115">
                  <c:v>109.9697</c:v>
                </c:pt>
                <c:pt idx="116">
                  <c:v>110.8447</c:v>
                </c:pt>
                <c:pt idx="117">
                  <c:v>109.8963</c:v>
                </c:pt>
                <c:pt idx="118">
                  <c:v>111.6784</c:v>
                </c:pt>
                <c:pt idx="119">
                  <c:v>112.77370000000001</c:v>
                </c:pt>
                <c:pt idx="120">
                  <c:v>115.221</c:v>
                </c:pt>
                <c:pt idx="121">
                  <c:v>114.2764</c:v>
                </c:pt>
                <c:pt idx="122">
                  <c:v>111.8883</c:v>
                </c:pt>
                <c:pt idx="123">
                  <c:v>110.0153</c:v>
                </c:pt>
                <c:pt idx="124">
                  <c:v>111.1397</c:v>
                </c:pt>
                <c:pt idx="125">
                  <c:v>111.5577</c:v>
                </c:pt>
                <c:pt idx="126">
                  <c:v>112.4645</c:v>
                </c:pt>
                <c:pt idx="127">
                  <c:v>111.42310000000001</c:v>
                </c:pt>
                <c:pt idx="128">
                  <c:v>112.3034</c:v>
                </c:pt>
                <c:pt idx="129">
                  <c:v>113.4511</c:v>
                </c:pt>
                <c:pt idx="130">
                  <c:v>116.0898</c:v>
                </c:pt>
                <c:pt idx="131">
                  <c:v>117.8922</c:v>
                </c:pt>
                <c:pt idx="132">
                  <c:v>117.7782</c:v>
                </c:pt>
                <c:pt idx="133">
                  <c:v>116.1049</c:v>
                </c:pt>
                <c:pt idx="134">
                  <c:v>115.626</c:v>
                </c:pt>
                <c:pt idx="135">
                  <c:v>114.7385</c:v>
                </c:pt>
                <c:pt idx="136">
                  <c:v>114.2351</c:v>
                </c:pt>
                <c:pt idx="137">
                  <c:v>112.73520000000001</c:v>
                </c:pt>
                <c:pt idx="138">
                  <c:v>111.0479</c:v>
                </c:pt>
                <c:pt idx="139">
                  <c:v>109.8935</c:v>
                </c:pt>
                <c:pt idx="140">
                  <c:v>108.8509</c:v>
                </c:pt>
                <c:pt idx="141">
                  <c:v>110.88549999999999</c:v>
                </c:pt>
                <c:pt idx="142">
                  <c:v>111.1534</c:v>
                </c:pt>
                <c:pt idx="143">
                  <c:v>110.86879999999999</c:v>
                </c:pt>
                <c:pt idx="144">
                  <c:v>108.3707</c:v>
                </c:pt>
                <c:pt idx="145">
                  <c:v>107.67010000000001</c:v>
                </c:pt>
                <c:pt idx="146">
                  <c:v>107.9705</c:v>
                </c:pt>
                <c:pt idx="147">
                  <c:v>107.9731</c:v>
                </c:pt>
                <c:pt idx="148">
                  <c:v>111.05629999999999</c:v>
                </c:pt>
                <c:pt idx="149">
                  <c:v>112.8601</c:v>
                </c:pt>
                <c:pt idx="150">
                  <c:v>113.1086</c:v>
                </c:pt>
                <c:pt idx="151">
                  <c:v>113.8809</c:v>
                </c:pt>
                <c:pt idx="152">
                  <c:v>114.15349999999999</c:v>
                </c:pt>
                <c:pt idx="153">
                  <c:v>114.88979999999999</c:v>
                </c:pt>
                <c:pt idx="154">
                  <c:v>116.21420000000001</c:v>
                </c:pt>
                <c:pt idx="155">
                  <c:v>116.2561</c:v>
                </c:pt>
                <c:pt idx="156">
                  <c:v>114.4452</c:v>
                </c:pt>
                <c:pt idx="157">
                  <c:v>114.3844</c:v>
                </c:pt>
                <c:pt idx="158">
                  <c:v>114.76090000000001</c:v>
                </c:pt>
                <c:pt idx="159">
                  <c:v>114.87909999999999</c:v>
                </c:pt>
                <c:pt idx="160">
                  <c:v>115.9675</c:v>
                </c:pt>
                <c:pt idx="161">
                  <c:v>115.46120000000001</c:v>
                </c:pt>
                <c:pt idx="162">
                  <c:v>115.0909</c:v>
                </c:pt>
                <c:pt idx="163">
                  <c:v>117.1879</c:v>
                </c:pt>
                <c:pt idx="164">
                  <c:v>117.4319</c:v>
                </c:pt>
                <c:pt idx="165">
                  <c:v>116.87220000000001</c:v>
                </c:pt>
                <c:pt idx="166">
                  <c:v>116.6611</c:v>
                </c:pt>
                <c:pt idx="167">
                  <c:v>115.9496</c:v>
                </c:pt>
                <c:pt idx="168">
                  <c:v>115.32599999999999</c:v>
                </c:pt>
                <c:pt idx="169">
                  <c:v>116.7624</c:v>
                </c:pt>
                <c:pt idx="170">
                  <c:v>121.2863</c:v>
                </c:pt>
                <c:pt idx="171">
                  <c:v>123.5943</c:v>
                </c:pt>
                <c:pt idx="172">
                  <c:v>122.9665</c:v>
                </c:pt>
                <c:pt idx="173">
                  <c:v>120.0133</c:v>
                </c:pt>
                <c:pt idx="174">
                  <c:v>119.0591</c:v>
                </c:pt>
              </c:numCache>
            </c:numRef>
          </c:val>
          <c:smooth val="0"/>
        </c:ser>
        <c:dLbls>
          <c:showLegendKey val="0"/>
          <c:showVal val="0"/>
          <c:showCatName val="0"/>
          <c:showSerName val="0"/>
          <c:showPercent val="0"/>
          <c:showBubbleSize val="0"/>
        </c:dLbls>
        <c:marker val="1"/>
        <c:smooth val="0"/>
        <c:axId val="650774528"/>
        <c:axId val="649344640"/>
      </c:lineChart>
      <c:lineChart>
        <c:grouping val="standard"/>
        <c:varyColors val="0"/>
        <c:ser>
          <c:idx val="0"/>
          <c:order val="0"/>
          <c:tx>
            <c:strRef>
              <c:f>FIGURA3!$B$1</c:f>
              <c:strCache>
                <c:ptCount val="1"/>
                <c:pt idx="0">
                  <c:v>Taxa de Câmbio (R$/US$)</c:v>
                </c:pt>
              </c:strCache>
            </c:strRef>
          </c:tx>
          <c:marker>
            <c:symbol val="none"/>
          </c:marker>
          <c:cat>
            <c:numRef>
              <c:f>FIGURA3!$A$2:$A$176</c:f>
              <c:numCache>
                <c:formatCode>[$-416]mmm\-yy;@</c:formatCode>
                <c:ptCount val="175"/>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numCache>
            </c:numRef>
          </c:cat>
          <c:val>
            <c:numRef>
              <c:f>FIGURA3!$B$2:$B$176</c:f>
              <c:numCache>
                <c:formatCode>0.00</c:formatCode>
                <c:ptCount val="175"/>
                <c:pt idx="0">
                  <c:v>2.2738999999999998</c:v>
                </c:pt>
                <c:pt idx="1">
                  <c:v>2.1619000000000002</c:v>
                </c:pt>
                <c:pt idx="2">
                  <c:v>2.1520000000000001</c:v>
                </c:pt>
                <c:pt idx="3">
                  <c:v>2.1293000000000002</c:v>
                </c:pt>
                <c:pt idx="4">
                  <c:v>2.1781000000000001</c:v>
                </c:pt>
                <c:pt idx="5">
                  <c:v>2.2483</c:v>
                </c:pt>
                <c:pt idx="6">
                  <c:v>2.1892999999999998</c:v>
                </c:pt>
                <c:pt idx="7">
                  <c:v>2.1558999999999999</c:v>
                </c:pt>
                <c:pt idx="8">
                  <c:v>2.1686999999999999</c:v>
                </c:pt>
                <c:pt idx="9">
                  <c:v>2.1482999999999999</c:v>
                </c:pt>
                <c:pt idx="10">
                  <c:v>2.1579000000000002</c:v>
                </c:pt>
                <c:pt idx="11">
                  <c:v>2.1499000000000001</c:v>
                </c:pt>
                <c:pt idx="12">
                  <c:v>2.1385000000000001</c:v>
                </c:pt>
                <c:pt idx="13">
                  <c:v>2.0962999999999998</c:v>
                </c:pt>
                <c:pt idx="14">
                  <c:v>2.0886999999999998</c:v>
                </c:pt>
                <c:pt idx="15">
                  <c:v>2.032</c:v>
                </c:pt>
                <c:pt idx="16">
                  <c:v>1.9816</c:v>
                </c:pt>
                <c:pt idx="17">
                  <c:v>1.9319</c:v>
                </c:pt>
                <c:pt idx="18">
                  <c:v>1.8828</c:v>
                </c:pt>
                <c:pt idx="19">
                  <c:v>1.966</c:v>
                </c:pt>
                <c:pt idx="20">
                  <c:v>1.8996</c:v>
                </c:pt>
                <c:pt idx="21">
                  <c:v>1.8009999999999999</c:v>
                </c:pt>
                <c:pt idx="22">
                  <c:v>1.7699</c:v>
                </c:pt>
                <c:pt idx="23">
                  <c:v>1.786</c:v>
                </c:pt>
                <c:pt idx="24">
                  <c:v>1.7743</c:v>
                </c:pt>
                <c:pt idx="25">
                  <c:v>1.7277</c:v>
                </c:pt>
                <c:pt idx="26">
                  <c:v>1.7076</c:v>
                </c:pt>
                <c:pt idx="27">
                  <c:v>1.6889000000000001</c:v>
                </c:pt>
                <c:pt idx="28">
                  <c:v>1.6605000000000001</c:v>
                </c:pt>
                <c:pt idx="29">
                  <c:v>1.6189</c:v>
                </c:pt>
                <c:pt idx="30">
                  <c:v>1.5913999999999999</c:v>
                </c:pt>
                <c:pt idx="31">
                  <c:v>1.6123000000000001</c:v>
                </c:pt>
                <c:pt idx="32">
                  <c:v>1.7996000000000001</c:v>
                </c:pt>
                <c:pt idx="33">
                  <c:v>2.1728999999999998</c:v>
                </c:pt>
                <c:pt idx="34">
                  <c:v>2.2663000000000002</c:v>
                </c:pt>
                <c:pt idx="35">
                  <c:v>2.3944000000000001</c:v>
                </c:pt>
                <c:pt idx="36">
                  <c:v>2.3073999999999999</c:v>
                </c:pt>
                <c:pt idx="37">
                  <c:v>2.3127</c:v>
                </c:pt>
                <c:pt idx="38">
                  <c:v>2.3138000000000001</c:v>
                </c:pt>
                <c:pt idx="39">
                  <c:v>2.2059000000000002</c:v>
                </c:pt>
                <c:pt idx="40">
                  <c:v>2.0609000000000002</c:v>
                </c:pt>
                <c:pt idx="41">
                  <c:v>1.9576</c:v>
                </c:pt>
                <c:pt idx="42">
                  <c:v>1.9328000000000001</c:v>
                </c:pt>
                <c:pt idx="43">
                  <c:v>1.8452</c:v>
                </c:pt>
                <c:pt idx="44">
                  <c:v>1.8198000000000001</c:v>
                </c:pt>
                <c:pt idx="45">
                  <c:v>1.7383999999999999</c:v>
                </c:pt>
                <c:pt idx="46">
                  <c:v>1.7262</c:v>
                </c:pt>
                <c:pt idx="47">
                  <c:v>1.7503</c:v>
                </c:pt>
                <c:pt idx="48">
                  <c:v>1.7798</c:v>
                </c:pt>
                <c:pt idx="49">
                  <c:v>1.8415999999999999</c:v>
                </c:pt>
                <c:pt idx="50">
                  <c:v>1.7858000000000001</c:v>
                </c:pt>
                <c:pt idx="51">
                  <c:v>1.7565999999999999</c:v>
                </c:pt>
                <c:pt idx="52">
                  <c:v>1.8131999999999999</c:v>
                </c:pt>
                <c:pt idx="53">
                  <c:v>1.8065</c:v>
                </c:pt>
                <c:pt idx="54">
                  <c:v>1.7696000000000001</c:v>
                </c:pt>
                <c:pt idx="55">
                  <c:v>1.7596000000000001</c:v>
                </c:pt>
                <c:pt idx="56">
                  <c:v>1.7186999999999999</c:v>
                </c:pt>
                <c:pt idx="57">
                  <c:v>1.6835</c:v>
                </c:pt>
                <c:pt idx="58">
                  <c:v>1.7133</c:v>
                </c:pt>
                <c:pt idx="59">
                  <c:v>1.6934</c:v>
                </c:pt>
                <c:pt idx="60">
                  <c:v>1.6749000000000001</c:v>
                </c:pt>
                <c:pt idx="61">
                  <c:v>1.6679999999999999</c:v>
                </c:pt>
                <c:pt idx="62">
                  <c:v>1.6591</c:v>
                </c:pt>
                <c:pt idx="63">
                  <c:v>1.5864</c:v>
                </c:pt>
                <c:pt idx="64">
                  <c:v>1.6134999999999999</c:v>
                </c:pt>
                <c:pt idx="65">
                  <c:v>1.587</c:v>
                </c:pt>
                <c:pt idx="66">
                  <c:v>1.5639000000000001</c:v>
                </c:pt>
                <c:pt idx="67">
                  <c:v>1.597</c:v>
                </c:pt>
                <c:pt idx="68">
                  <c:v>1.7498</c:v>
                </c:pt>
                <c:pt idx="69">
                  <c:v>1.7726</c:v>
                </c:pt>
                <c:pt idx="70">
                  <c:v>1.7905</c:v>
                </c:pt>
                <c:pt idx="71">
                  <c:v>1.8369</c:v>
                </c:pt>
                <c:pt idx="72">
                  <c:v>1.7897000000000001</c:v>
                </c:pt>
                <c:pt idx="73">
                  <c:v>1.7183999999999999</c:v>
                </c:pt>
                <c:pt idx="74">
                  <c:v>1.7952999999999999</c:v>
                </c:pt>
                <c:pt idx="75">
                  <c:v>1.8548</c:v>
                </c:pt>
                <c:pt idx="76">
                  <c:v>1.986</c:v>
                </c:pt>
                <c:pt idx="77">
                  <c:v>2.0491999999999999</c:v>
                </c:pt>
                <c:pt idx="78">
                  <c:v>2.0287000000000002</c:v>
                </c:pt>
                <c:pt idx="79">
                  <c:v>2.0293999999999999</c:v>
                </c:pt>
                <c:pt idx="80">
                  <c:v>2.0280999999999998</c:v>
                </c:pt>
                <c:pt idx="81">
                  <c:v>2.0297999999999998</c:v>
                </c:pt>
                <c:pt idx="82">
                  <c:v>2.0678000000000001</c:v>
                </c:pt>
                <c:pt idx="83">
                  <c:v>2.0777999999999999</c:v>
                </c:pt>
                <c:pt idx="84">
                  <c:v>2.0310999999999999</c:v>
                </c:pt>
                <c:pt idx="85">
                  <c:v>1.9733000000000001</c:v>
                </c:pt>
                <c:pt idx="86">
                  <c:v>1.9827999999999999</c:v>
                </c:pt>
                <c:pt idx="87">
                  <c:v>2.0022000000000002</c:v>
                </c:pt>
                <c:pt idx="88">
                  <c:v>2.0348000000000002</c:v>
                </c:pt>
                <c:pt idx="89">
                  <c:v>2.173</c:v>
                </c:pt>
                <c:pt idx="90">
                  <c:v>2.2522000000000002</c:v>
                </c:pt>
                <c:pt idx="91">
                  <c:v>2.3422000000000001</c:v>
                </c:pt>
                <c:pt idx="92">
                  <c:v>2.2705000000000002</c:v>
                </c:pt>
                <c:pt idx="93">
                  <c:v>2.1886000000000001</c:v>
                </c:pt>
                <c:pt idx="94">
                  <c:v>2.2953999999999999</c:v>
                </c:pt>
                <c:pt idx="95">
                  <c:v>2.3454999999999999</c:v>
                </c:pt>
                <c:pt idx="96">
                  <c:v>2.3822000000000001</c:v>
                </c:pt>
                <c:pt idx="97">
                  <c:v>2.3837000000000002</c:v>
                </c:pt>
                <c:pt idx="98">
                  <c:v>2.3260999999999998</c:v>
                </c:pt>
                <c:pt idx="99">
                  <c:v>2.2328000000000001</c:v>
                </c:pt>
                <c:pt idx="100">
                  <c:v>2.2208999999999999</c:v>
                </c:pt>
                <c:pt idx="101">
                  <c:v>2.2355</c:v>
                </c:pt>
                <c:pt idx="102">
                  <c:v>2.2246000000000001</c:v>
                </c:pt>
                <c:pt idx="103">
                  <c:v>2.2679999999999998</c:v>
                </c:pt>
                <c:pt idx="104">
                  <c:v>2.3329</c:v>
                </c:pt>
                <c:pt idx="105">
                  <c:v>2.4483000000000001</c:v>
                </c:pt>
                <c:pt idx="106">
                  <c:v>2.5484</c:v>
                </c:pt>
                <c:pt idx="107">
                  <c:v>2.6394000000000002</c:v>
                </c:pt>
                <c:pt idx="108">
                  <c:v>2.6341999999999999</c:v>
                </c:pt>
                <c:pt idx="109">
                  <c:v>2.8165</c:v>
                </c:pt>
                <c:pt idx="110">
                  <c:v>3.1395</c:v>
                </c:pt>
                <c:pt idx="111">
                  <c:v>3.0432000000000001</c:v>
                </c:pt>
                <c:pt idx="112">
                  <c:v>3.0617000000000001</c:v>
                </c:pt>
                <c:pt idx="113">
                  <c:v>3.1116999999999999</c:v>
                </c:pt>
                <c:pt idx="114">
                  <c:v>3.2231000000000001</c:v>
                </c:pt>
                <c:pt idx="115">
                  <c:v>3.5143</c:v>
                </c:pt>
                <c:pt idx="116">
                  <c:v>3.9064999999999999</c:v>
                </c:pt>
                <c:pt idx="117">
                  <c:v>3.8801000000000001</c:v>
                </c:pt>
                <c:pt idx="118">
                  <c:v>3.7765</c:v>
                </c:pt>
                <c:pt idx="119">
                  <c:v>3.8711000000000002</c:v>
                </c:pt>
                <c:pt idx="120">
                  <c:v>4.0523999999999996</c:v>
                </c:pt>
                <c:pt idx="121">
                  <c:v>3.9737</c:v>
                </c:pt>
                <c:pt idx="122">
                  <c:v>3.7039</c:v>
                </c:pt>
                <c:pt idx="123">
                  <c:v>3.5657999999999999</c:v>
                </c:pt>
                <c:pt idx="124">
                  <c:v>3.5392999999999999</c:v>
                </c:pt>
                <c:pt idx="125">
                  <c:v>3.4245000000000001</c:v>
                </c:pt>
                <c:pt idx="126">
                  <c:v>3.2755999999999998</c:v>
                </c:pt>
                <c:pt idx="127">
                  <c:v>3.2097000000000002</c:v>
                </c:pt>
                <c:pt idx="128">
                  <c:v>3.2564000000000002</c:v>
                </c:pt>
                <c:pt idx="129">
                  <c:v>3.1858</c:v>
                </c:pt>
                <c:pt idx="130">
                  <c:v>3.3420000000000001</c:v>
                </c:pt>
                <c:pt idx="131">
                  <c:v>3.3523000000000001</c:v>
                </c:pt>
                <c:pt idx="132">
                  <c:v>3.1966000000000001</c:v>
                </c:pt>
                <c:pt idx="133">
                  <c:v>3.1042000000000001</c:v>
                </c:pt>
                <c:pt idx="134">
                  <c:v>3.1278999999999999</c:v>
                </c:pt>
                <c:pt idx="135">
                  <c:v>3.1362000000000001</c:v>
                </c:pt>
                <c:pt idx="136">
                  <c:v>3.2094999999999998</c:v>
                </c:pt>
                <c:pt idx="137">
                  <c:v>3.2953999999999999</c:v>
                </c:pt>
                <c:pt idx="138">
                  <c:v>3.2061000000000002</c:v>
                </c:pt>
                <c:pt idx="139">
                  <c:v>3.1509</c:v>
                </c:pt>
                <c:pt idx="140">
                  <c:v>3.1347999999999998</c:v>
                </c:pt>
                <c:pt idx="141">
                  <c:v>3.1911999999999998</c:v>
                </c:pt>
                <c:pt idx="142">
                  <c:v>3.2593999999999999</c:v>
                </c:pt>
                <c:pt idx="143">
                  <c:v>3.2919</c:v>
                </c:pt>
                <c:pt idx="144">
                  <c:v>3.2105999999999999</c:v>
                </c:pt>
                <c:pt idx="145">
                  <c:v>3.2414999999999998</c:v>
                </c:pt>
                <c:pt idx="146">
                  <c:v>3.2791999999999999</c:v>
                </c:pt>
                <c:pt idx="147">
                  <c:v>3.4075000000000002</c:v>
                </c:pt>
                <c:pt idx="148">
                  <c:v>3.6360999999999999</c:v>
                </c:pt>
                <c:pt idx="149">
                  <c:v>3.7732000000000001</c:v>
                </c:pt>
                <c:pt idx="150">
                  <c:v>3.8288000000000002</c:v>
                </c:pt>
                <c:pt idx="151">
                  <c:v>3.9298000000000002</c:v>
                </c:pt>
                <c:pt idx="152">
                  <c:v>4.1165000000000003</c:v>
                </c:pt>
                <c:pt idx="153">
                  <c:v>3.7584</c:v>
                </c:pt>
                <c:pt idx="154">
                  <c:v>3.7867000000000002</c:v>
                </c:pt>
                <c:pt idx="155">
                  <c:v>3.8851</c:v>
                </c:pt>
                <c:pt idx="156">
                  <c:v>3.7416999999999998</c:v>
                </c:pt>
                <c:pt idx="157">
                  <c:v>3.7235999999999998</c:v>
                </c:pt>
                <c:pt idx="158">
                  <c:v>3.8464999999999998</c:v>
                </c:pt>
                <c:pt idx="159">
                  <c:v>3.8961999999999999</c:v>
                </c:pt>
                <c:pt idx="160">
                  <c:v>4.0015000000000001</c:v>
                </c:pt>
                <c:pt idx="161">
                  <c:v>3.8588</c:v>
                </c:pt>
                <c:pt idx="162">
                  <c:v>3.7793000000000001</c:v>
                </c:pt>
                <c:pt idx="163">
                  <c:v>4.0199999999999996</c:v>
                </c:pt>
                <c:pt idx="164">
                  <c:v>4.1215000000000002</c:v>
                </c:pt>
                <c:pt idx="165">
                  <c:v>4.0869999999999997</c:v>
                </c:pt>
                <c:pt idx="166">
                  <c:v>4.1553000000000004</c:v>
                </c:pt>
                <c:pt idx="167">
                  <c:v>4.1096000000000004</c:v>
                </c:pt>
                <c:pt idx="168">
                  <c:v>4.1494999999999997</c:v>
                </c:pt>
                <c:pt idx="169">
                  <c:v>4.3410000000000002</c:v>
                </c:pt>
                <c:pt idx="170">
                  <c:v>4.8838999999999997</c:v>
                </c:pt>
                <c:pt idx="171">
                  <c:v>5.3255999999999997</c:v>
                </c:pt>
                <c:pt idx="172">
                  <c:v>5.6433999999999997</c:v>
                </c:pt>
                <c:pt idx="173">
                  <c:v>5.1966000000000001</c:v>
                </c:pt>
                <c:pt idx="174">
                  <c:v>5.2801999999999998</c:v>
                </c:pt>
              </c:numCache>
            </c:numRef>
          </c:val>
          <c:smooth val="0"/>
        </c:ser>
        <c:dLbls>
          <c:showLegendKey val="0"/>
          <c:showVal val="0"/>
          <c:showCatName val="0"/>
          <c:showSerName val="0"/>
          <c:showPercent val="0"/>
          <c:showBubbleSize val="0"/>
        </c:dLbls>
        <c:marker val="1"/>
        <c:smooth val="0"/>
        <c:axId val="650773504"/>
        <c:axId val="649345216"/>
      </c:lineChart>
      <c:dateAx>
        <c:axId val="650774528"/>
        <c:scaling>
          <c:orientation val="minMax"/>
        </c:scaling>
        <c:delete val="0"/>
        <c:axPos val="b"/>
        <c:numFmt formatCode="[$-416]mmm\-yy;@" sourceLinked="1"/>
        <c:majorTickMark val="out"/>
        <c:minorTickMark val="none"/>
        <c:tickLblPos val="nextTo"/>
        <c:txPr>
          <a:bodyPr/>
          <a:lstStyle/>
          <a:p>
            <a:pPr>
              <a:defRPr sz="1000">
                <a:latin typeface="+mn-lt"/>
                <a:cs typeface="Times New Roman" panose="02020603050405020304" pitchFamily="18" charset="0"/>
              </a:defRPr>
            </a:pPr>
            <a:endParaRPr lang="pt-BR"/>
          </a:p>
        </c:txPr>
        <c:crossAx val="649344640"/>
        <c:crosses val="autoZero"/>
        <c:auto val="1"/>
        <c:lblOffset val="100"/>
        <c:baseTimeUnit val="months"/>
      </c:dateAx>
      <c:valAx>
        <c:axId val="649344640"/>
        <c:scaling>
          <c:orientation val="minMax"/>
          <c:min val="80"/>
        </c:scaling>
        <c:delete val="0"/>
        <c:axPos val="l"/>
        <c:majorGridlines>
          <c:spPr>
            <a:ln>
              <a:noFill/>
            </a:ln>
          </c:spPr>
        </c:majorGridlines>
        <c:numFmt formatCode="0" sourceLinked="0"/>
        <c:majorTickMark val="out"/>
        <c:minorTickMark val="none"/>
        <c:tickLblPos val="nextTo"/>
        <c:txPr>
          <a:bodyPr/>
          <a:lstStyle/>
          <a:p>
            <a:pPr>
              <a:defRPr sz="1000">
                <a:latin typeface="+mn-lt"/>
                <a:cs typeface="Times New Roman" panose="02020603050405020304" pitchFamily="18" charset="0"/>
              </a:defRPr>
            </a:pPr>
            <a:endParaRPr lang="pt-BR"/>
          </a:p>
        </c:txPr>
        <c:crossAx val="650774528"/>
        <c:crosses val="autoZero"/>
        <c:crossBetween val="between"/>
      </c:valAx>
      <c:valAx>
        <c:axId val="649345216"/>
        <c:scaling>
          <c:orientation val="minMax"/>
          <c:min val="1"/>
        </c:scaling>
        <c:delete val="0"/>
        <c:axPos val="r"/>
        <c:numFmt formatCode="0.00" sourceLinked="1"/>
        <c:majorTickMark val="out"/>
        <c:minorTickMark val="none"/>
        <c:tickLblPos val="nextTo"/>
        <c:txPr>
          <a:bodyPr/>
          <a:lstStyle/>
          <a:p>
            <a:pPr>
              <a:defRPr sz="1000">
                <a:latin typeface="+mn-lt"/>
                <a:cs typeface="Times New Roman" panose="02020603050405020304" pitchFamily="18" charset="0"/>
              </a:defRPr>
            </a:pPr>
            <a:endParaRPr lang="pt-BR"/>
          </a:p>
        </c:txPr>
        <c:crossAx val="650773504"/>
        <c:crosses val="max"/>
        <c:crossBetween val="between"/>
      </c:valAx>
      <c:dateAx>
        <c:axId val="650773504"/>
        <c:scaling>
          <c:orientation val="minMax"/>
        </c:scaling>
        <c:delete val="1"/>
        <c:axPos val="b"/>
        <c:numFmt formatCode="[$-416]mmm\-yy;@" sourceLinked="1"/>
        <c:majorTickMark val="out"/>
        <c:minorTickMark val="none"/>
        <c:tickLblPos val="nextTo"/>
        <c:crossAx val="649345216"/>
        <c:crosses val="autoZero"/>
        <c:auto val="1"/>
        <c:lblOffset val="100"/>
        <c:baseTimeUnit val="months"/>
      </c:dateAx>
    </c:plotArea>
    <c:legend>
      <c:legendPos val="r"/>
      <c:layout>
        <c:manualLayout>
          <c:xMode val="edge"/>
          <c:yMode val="edge"/>
          <c:x val="2.0916010498687663E-2"/>
          <c:y val="0.80478783902012252"/>
          <c:w val="0.94852843394575681"/>
          <c:h val="0.16820209973753278"/>
        </c:manualLayout>
      </c:layout>
      <c:overlay val="0"/>
      <c:txPr>
        <a:bodyPr/>
        <a:lstStyle/>
        <a:p>
          <a:pPr>
            <a:defRPr sz="1000">
              <a:latin typeface="+mn-lt"/>
              <a:cs typeface="Times New Roman" panose="02020603050405020304" pitchFamily="18" charset="0"/>
            </a:defRPr>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7174103237096E-2"/>
          <c:y val="5.1400554097404488E-2"/>
          <c:w val="0.86077449693788266"/>
          <c:h val="0.50769003934867352"/>
        </c:manualLayout>
      </c:layout>
      <c:lineChart>
        <c:grouping val="standard"/>
        <c:varyColors val="0"/>
        <c:ser>
          <c:idx val="0"/>
          <c:order val="0"/>
          <c:tx>
            <c:strRef>
              <c:f>FIGURA4!$B$2</c:f>
              <c:strCache>
                <c:ptCount val="1"/>
                <c:pt idx="0">
                  <c:v>IBC-Br (pré-pandemia)</c:v>
                </c:pt>
              </c:strCache>
            </c:strRef>
          </c:tx>
          <c:marker>
            <c:symbol val="none"/>
          </c:marker>
          <c:trendline>
            <c:name>Tendência Linear (IBC-BR pré-pandemia)</c:name>
            <c:spPr>
              <a:ln w="19050">
                <a:solidFill>
                  <a:schemeClr val="bg1">
                    <a:lumMod val="50000"/>
                  </a:schemeClr>
                </a:solidFill>
              </a:ln>
            </c:spPr>
            <c:trendlineType val="linear"/>
            <c:dispRSqr val="0"/>
            <c:dispEq val="0"/>
          </c:trendline>
          <c:cat>
            <c:numRef>
              <c:f>FIGURA4!$A$3:$A$176</c:f>
              <c:numCache>
                <c:formatCode>mmm\-yy</c:formatCode>
                <c:ptCount val="17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numCache>
            </c:numRef>
          </c:cat>
          <c:val>
            <c:numRef>
              <c:f>FIGURA4!$B$3:$B$176</c:f>
              <c:numCache>
                <c:formatCode>General</c:formatCode>
                <c:ptCount val="174"/>
                <c:pt idx="0">
                  <c:v>108.55</c:v>
                </c:pt>
                <c:pt idx="1">
                  <c:v>107.8</c:v>
                </c:pt>
                <c:pt idx="2">
                  <c:v>119.09</c:v>
                </c:pt>
                <c:pt idx="3">
                  <c:v>112.61</c:v>
                </c:pt>
                <c:pt idx="4">
                  <c:v>117.19</c:v>
                </c:pt>
                <c:pt idx="5">
                  <c:v>114.4</c:v>
                </c:pt>
                <c:pt idx="6">
                  <c:v>119.41</c:v>
                </c:pt>
                <c:pt idx="7">
                  <c:v>121.06</c:v>
                </c:pt>
                <c:pt idx="8">
                  <c:v>116.21</c:v>
                </c:pt>
                <c:pt idx="9">
                  <c:v>119.33</c:v>
                </c:pt>
                <c:pt idx="10">
                  <c:v>118.67</c:v>
                </c:pt>
                <c:pt idx="11">
                  <c:v>116.3</c:v>
                </c:pt>
                <c:pt idx="12">
                  <c:v>114.79</c:v>
                </c:pt>
                <c:pt idx="13">
                  <c:v>113.33</c:v>
                </c:pt>
                <c:pt idx="14">
                  <c:v>125.11</c:v>
                </c:pt>
                <c:pt idx="15">
                  <c:v>120.29</c:v>
                </c:pt>
                <c:pt idx="16">
                  <c:v>123.9</c:v>
                </c:pt>
                <c:pt idx="17">
                  <c:v>122.38</c:v>
                </c:pt>
                <c:pt idx="18">
                  <c:v>127.85</c:v>
                </c:pt>
                <c:pt idx="19">
                  <c:v>129.05000000000001</c:v>
                </c:pt>
                <c:pt idx="20">
                  <c:v>123.24</c:v>
                </c:pt>
                <c:pt idx="21">
                  <c:v>129.16999999999999</c:v>
                </c:pt>
                <c:pt idx="22">
                  <c:v>125.88</c:v>
                </c:pt>
                <c:pt idx="23">
                  <c:v>122.43</c:v>
                </c:pt>
                <c:pt idx="24">
                  <c:v>121.86</c:v>
                </c:pt>
                <c:pt idx="25">
                  <c:v>121.91</c:v>
                </c:pt>
                <c:pt idx="26">
                  <c:v>128.99</c:v>
                </c:pt>
                <c:pt idx="27">
                  <c:v>129.47999999999999</c:v>
                </c:pt>
                <c:pt idx="28">
                  <c:v>128.91999999999999</c:v>
                </c:pt>
                <c:pt idx="29">
                  <c:v>130.59</c:v>
                </c:pt>
                <c:pt idx="30">
                  <c:v>136.53</c:v>
                </c:pt>
                <c:pt idx="31">
                  <c:v>133.87</c:v>
                </c:pt>
                <c:pt idx="32">
                  <c:v>132.6</c:v>
                </c:pt>
                <c:pt idx="33">
                  <c:v>132.80000000000001</c:v>
                </c:pt>
                <c:pt idx="34">
                  <c:v>124.58</c:v>
                </c:pt>
                <c:pt idx="35">
                  <c:v>118.9</c:v>
                </c:pt>
                <c:pt idx="36">
                  <c:v>115.2</c:v>
                </c:pt>
                <c:pt idx="37">
                  <c:v>115.26</c:v>
                </c:pt>
                <c:pt idx="38">
                  <c:v>127.81</c:v>
                </c:pt>
                <c:pt idx="39">
                  <c:v>123.09</c:v>
                </c:pt>
                <c:pt idx="40">
                  <c:v>124.41</c:v>
                </c:pt>
                <c:pt idx="41">
                  <c:v>125.61</c:v>
                </c:pt>
                <c:pt idx="42">
                  <c:v>131.44</c:v>
                </c:pt>
                <c:pt idx="43">
                  <c:v>130.69999999999999</c:v>
                </c:pt>
                <c:pt idx="44">
                  <c:v>129.81</c:v>
                </c:pt>
                <c:pt idx="45">
                  <c:v>132.47999999999999</c:v>
                </c:pt>
                <c:pt idx="46">
                  <c:v>129.62</c:v>
                </c:pt>
                <c:pt idx="47">
                  <c:v>129.22999999999999</c:v>
                </c:pt>
                <c:pt idx="48">
                  <c:v>125.81</c:v>
                </c:pt>
                <c:pt idx="49">
                  <c:v>127.61</c:v>
                </c:pt>
                <c:pt idx="50">
                  <c:v>143.44</c:v>
                </c:pt>
                <c:pt idx="51">
                  <c:v>136.87</c:v>
                </c:pt>
                <c:pt idx="52">
                  <c:v>136.52000000000001</c:v>
                </c:pt>
                <c:pt idx="53">
                  <c:v>136.09</c:v>
                </c:pt>
                <c:pt idx="54">
                  <c:v>141.63999999999999</c:v>
                </c:pt>
                <c:pt idx="55">
                  <c:v>141.55000000000001</c:v>
                </c:pt>
                <c:pt idx="56">
                  <c:v>139.46</c:v>
                </c:pt>
                <c:pt idx="57">
                  <c:v>139.33000000000001</c:v>
                </c:pt>
                <c:pt idx="58">
                  <c:v>139.68</c:v>
                </c:pt>
                <c:pt idx="59">
                  <c:v>136.69</c:v>
                </c:pt>
                <c:pt idx="60">
                  <c:v>132.66</c:v>
                </c:pt>
                <c:pt idx="61">
                  <c:v>136.18</c:v>
                </c:pt>
                <c:pt idx="62">
                  <c:v>144.93</c:v>
                </c:pt>
                <c:pt idx="63">
                  <c:v>139.88999999999999</c:v>
                </c:pt>
                <c:pt idx="64">
                  <c:v>143.22999999999999</c:v>
                </c:pt>
                <c:pt idx="65">
                  <c:v>141.75</c:v>
                </c:pt>
                <c:pt idx="66">
                  <c:v>145.19</c:v>
                </c:pt>
                <c:pt idx="67">
                  <c:v>147.51</c:v>
                </c:pt>
                <c:pt idx="68">
                  <c:v>142.30000000000001</c:v>
                </c:pt>
                <c:pt idx="69">
                  <c:v>142.02000000000001</c:v>
                </c:pt>
                <c:pt idx="70">
                  <c:v>141.87</c:v>
                </c:pt>
                <c:pt idx="71">
                  <c:v>139.22999999999999</c:v>
                </c:pt>
                <c:pt idx="72">
                  <c:v>133.34</c:v>
                </c:pt>
                <c:pt idx="73">
                  <c:v>135.35</c:v>
                </c:pt>
                <c:pt idx="74">
                  <c:v>146.35</c:v>
                </c:pt>
                <c:pt idx="75">
                  <c:v>139.85</c:v>
                </c:pt>
                <c:pt idx="76">
                  <c:v>144.56</c:v>
                </c:pt>
                <c:pt idx="77">
                  <c:v>142.28</c:v>
                </c:pt>
                <c:pt idx="78">
                  <c:v>147.46</c:v>
                </c:pt>
                <c:pt idx="79">
                  <c:v>149.91</c:v>
                </c:pt>
                <c:pt idx="80">
                  <c:v>141.6</c:v>
                </c:pt>
                <c:pt idx="81">
                  <c:v>147.71</c:v>
                </c:pt>
                <c:pt idx="82">
                  <c:v>144.15</c:v>
                </c:pt>
                <c:pt idx="83">
                  <c:v>139.52000000000001</c:v>
                </c:pt>
                <c:pt idx="84">
                  <c:v>139.32</c:v>
                </c:pt>
                <c:pt idx="85">
                  <c:v>136.13999999999999</c:v>
                </c:pt>
                <c:pt idx="86">
                  <c:v>148.01</c:v>
                </c:pt>
                <c:pt idx="87">
                  <c:v>149.79</c:v>
                </c:pt>
                <c:pt idx="88">
                  <c:v>147.03</c:v>
                </c:pt>
                <c:pt idx="89">
                  <c:v>144.87</c:v>
                </c:pt>
                <c:pt idx="90">
                  <c:v>152.13</c:v>
                </c:pt>
                <c:pt idx="91">
                  <c:v>151.81</c:v>
                </c:pt>
                <c:pt idx="92">
                  <c:v>147.27000000000001</c:v>
                </c:pt>
                <c:pt idx="93">
                  <c:v>151.9</c:v>
                </c:pt>
                <c:pt idx="94">
                  <c:v>147.79</c:v>
                </c:pt>
                <c:pt idx="95">
                  <c:v>145.77000000000001</c:v>
                </c:pt>
                <c:pt idx="96">
                  <c:v>142.72</c:v>
                </c:pt>
                <c:pt idx="97">
                  <c:v>143.53</c:v>
                </c:pt>
                <c:pt idx="98">
                  <c:v>149.03</c:v>
                </c:pt>
                <c:pt idx="99">
                  <c:v>147.69</c:v>
                </c:pt>
                <c:pt idx="100">
                  <c:v>147.13999999999999</c:v>
                </c:pt>
                <c:pt idx="101">
                  <c:v>140.88</c:v>
                </c:pt>
                <c:pt idx="102">
                  <c:v>149.85</c:v>
                </c:pt>
                <c:pt idx="103">
                  <c:v>148.27000000000001</c:v>
                </c:pt>
                <c:pt idx="104">
                  <c:v>148.12</c:v>
                </c:pt>
                <c:pt idx="105">
                  <c:v>149.69999999999999</c:v>
                </c:pt>
                <c:pt idx="106">
                  <c:v>144.91999999999999</c:v>
                </c:pt>
                <c:pt idx="107">
                  <c:v>145.47999999999999</c:v>
                </c:pt>
                <c:pt idx="108">
                  <c:v>139.1</c:v>
                </c:pt>
                <c:pt idx="109">
                  <c:v>136.82</c:v>
                </c:pt>
                <c:pt idx="110">
                  <c:v>149.97999999999999</c:v>
                </c:pt>
                <c:pt idx="111">
                  <c:v>142.65</c:v>
                </c:pt>
                <c:pt idx="112">
                  <c:v>140.13</c:v>
                </c:pt>
                <c:pt idx="113">
                  <c:v>139.01</c:v>
                </c:pt>
                <c:pt idx="114">
                  <c:v>143.59</c:v>
                </c:pt>
                <c:pt idx="115">
                  <c:v>141.13999999999999</c:v>
                </c:pt>
                <c:pt idx="116">
                  <c:v>138.55000000000001</c:v>
                </c:pt>
                <c:pt idx="117">
                  <c:v>140.44</c:v>
                </c:pt>
                <c:pt idx="118">
                  <c:v>136.16999999999999</c:v>
                </c:pt>
                <c:pt idx="119">
                  <c:v>136.4</c:v>
                </c:pt>
                <c:pt idx="120">
                  <c:v>128.36000000000001</c:v>
                </c:pt>
                <c:pt idx="121">
                  <c:v>130.80000000000001</c:v>
                </c:pt>
                <c:pt idx="122">
                  <c:v>140.5</c:v>
                </c:pt>
                <c:pt idx="123">
                  <c:v>136.01</c:v>
                </c:pt>
                <c:pt idx="124">
                  <c:v>133.63999999999999</c:v>
                </c:pt>
                <c:pt idx="125">
                  <c:v>135.31</c:v>
                </c:pt>
                <c:pt idx="126">
                  <c:v>136.59</c:v>
                </c:pt>
                <c:pt idx="127">
                  <c:v>138.18</c:v>
                </c:pt>
                <c:pt idx="128">
                  <c:v>134.01</c:v>
                </c:pt>
                <c:pt idx="129">
                  <c:v>132.66999999999999</c:v>
                </c:pt>
                <c:pt idx="130">
                  <c:v>132.35</c:v>
                </c:pt>
                <c:pt idx="131">
                  <c:v>133.34</c:v>
                </c:pt>
                <c:pt idx="132">
                  <c:v>128.65</c:v>
                </c:pt>
                <c:pt idx="133">
                  <c:v>129.65</c:v>
                </c:pt>
                <c:pt idx="134">
                  <c:v>142.29</c:v>
                </c:pt>
                <c:pt idx="135">
                  <c:v>133.83000000000001</c:v>
                </c:pt>
                <c:pt idx="136">
                  <c:v>136.15</c:v>
                </c:pt>
                <c:pt idx="137">
                  <c:v>135.13999999999999</c:v>
                </c:pt>
                <c:pt idx="138">
                  <c:v>138.47</c:v>
                </c:pt>
                <c:pt idx="139">
                  <c:v>140.26</c:v>
                </c:pt>
                <c:pt idx="140">
                  <c:v>135.12</c:v>
                </c:pt>
                <c:pt idx="141">
                  <c:v>136.08000000000001</c:v>
                </c:pt>
                <c:pt idx="142">
                  <c:v>135.29</c:v>
                </c:pt>
                <c:pt idx="143">
                  <c:v>136.03</c:v>
                </c:pt>
                <c:pt idx="144">
                  <c:v>132.28</c:v>
                </c:pt>
                <c:pt idx="145">
                  <c:v>130.11000000000001</c:v>
                </c:pt>
                <c:pt idx="146">
                  <c:v>141.91999999999999</c:v>
                </c:pt>
                <c:pt idx="147">
                  <c:v>139.19999999999999</c:v>
                </c:pt>
                <c:pt idx="148">
                  <c:v>132.43</c:v>
                </c:pt>
                <c:pt idx="149">
                  <c:v>137.28</c:v>
                </c:pt>
                <c:pt idx="150">
                  <c:v>141.24</c:v>
                </c:pt>
                <c:pt idx="151">
                  <c:v>143.61000000000001</c:v>
                </c:pt>
                <c:pt idx="152">
                  <c:v>136.09</c:v>
                </c:pt>
                <c:pt idx="153">
                  <c:v>140</c:v>
                </c:pt>
                <c:pt idx="154">
                  <c:v>137.84</c:v>
                </c:pt>
                <c:pt idx="155">
                  <c:v>136.51</c:v>
                </c:pt>
                <c:pt idx="156">
                  <c:v>133.87</c:v>
                </c:pt>
                <c:pt idx="157">
                  <c:v>133.51</c:v>
                </c:pt>
                <c:pt idx="158">
                  <c:v>138.54</c:v>
                </c:pt>
                <c:pt idx="159">
                  <c:v>138.85</c:v>
                </c:pt>
                <c:pt idx="160">
                  <c:v>139.22</c:v>
                </c:pt>
                <c:pt idx="161">
                  <c:v>135.15</c:v>
                </c:pt>
                <c:pt idx="162">
                  <c:v>142.9</c:v>
                </c:pt>
                <c:pt idx="163">
                  <c:v>142.24</c:v>
                </c:pt>
                <c:pt idx="164">
                  <c:v>138.76</c:v>
                </c:pt>
                <c:pt idx="165">
                  <c:v>143.12</c:v>
                </c:pt>
                <c:pt idx="166">
                  <c:v>139.19</c:v>
                </c:pt>
                <c:pt idx="167">
                  <c:v>138.27000000000001</c:v>
                </c:pt>
                <c:pt idx="168">
                  <c:v>133.96</c:v>
                </c:pt>
              </c:numCache>
            </c:numRef>
          </c:val>
          <c:smooth val="0"/>
        </c:ser>
        <c:ser>
          <c:idx val="1"/>
          <c:order val="1"/>
          <c:tx>
            <c:strRef>
              <c:f>FIGURA4!$C$2</c:f>
              <c:strCache>
                <c:ptCount val="1"/>
                <c:pt idx="0">
                  <c:v>IBC-Br (com ajuste sazonal)</c:v>
                </c:pt>
              </c:strCache>
            </c:strRef>
          </c:tx>
          <c:marker>
            <c:symbol val="none"/>
          </c:marker>
          <c:cat>
            <c:numRef>
              <c:f>FIGURA4!$A$3:$A$176</c:f>
              <c:numCache>
                <c:formatCode>mmm\-yy</c:formatCode>
                <c:ptCount val="17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numCache>
            </c:numRef>
          </c:cat>
          <c:val>
            <c:numRef>
              <c:f>FIGURA4!$C$3:$C$176</c:f>
              <c:numCache>
                <c:formatCode>General</c:formatCode>
                <c:ptCount val="174"/>
                <c:pt idx="0">
                  <c:v>113.34</c:v>
                </c:pt>
                <c:pt idx="1">
                  <c:v>113.63</c:v>
                </c:pt>
                <c:pt idx="2">
                  <c:v>113.58</c:v>
                </c:pt>
                <c:pt idx="3">
                  <c:v>114.29</c:v>
                </c:pt>
                <c:pt idx="4">
                  <c:v>115.62</c:v>
                </c:pt>
                <c:pt idx="5">
                  <c:v>114.73</c:v>
                </c:pt>
                <c:pt idx="6">
                  <c:v>116.94</c:v>
                </c:pt>
                <c:pt idx="7">
                  <c:v>116.63</c:v>
                </c:pt>
                <c:pt idx="8">
                  <c:v>116.82</c:v>
                </c:pt>
                <c:pt idx="9">
                  <c:v>118.06</c:v>
                </c:pt>
                <c:pt idx="10">
                  <c:v>118.86</c:v>
                </c:pt>
                <c:pt idx="11">
                  <c:v>119.92</c:v>
                </c:pt>
                <c:pt idx="12">
                  <c:v>119.64</c:v>
                </c:pt>
                <c:pt idx="13">
                  <c:v>120.17</c:v>
                </c:pt>
                <c:pt idx="14">
                  <c:v>119.44</c:v>
                </c:pt>
                <c:pt idx="15">
                  <c:v>121.21</c:v>
                </c:pt>
                <c:pt idx="16">
                  <c:v>122.35</c:v>
                </c:pt>
                <c:pt idx="17">
                  <c:v>123.41</c:v>
                </c:pt>
                <c:pt idx="18">
                  <c:v>124.24</c:v>
                </c:pt>
                <c:pt idx="19">
                  <c:v>124.34</c:v>
                </c:pt>
                <c:pt idx="20">
                  <c:v>125.34</c:v>
                </c:pt>
                <c:pt idx="21">
                  <c:v>126.26</c:v>
                </c:pt>
                <c:pt idx="22">
                  <c:v>126.15</c:v>
                </c:pt>
                <c:pt idx="23">
                  <c:v>126.9</c:v>
                </c:pt>
                <c:pt idx="24">
                  <c:v>127.24</c:v>
                </c:pt>
                <c:pt idx="25">
                  <c:v>126.74</c:v>
                </c:pt>
                <c:pt idx="26">
                  <c:v>126.45</c:v>
                </c:pt>
                <c:pt idx="27">
                  <c:v>127.8</c:v>
                </c:pt>
                <c:pt idx="28">
                  <c:v>129.41</c:v>
                </c:pt>
                <c:pt idx="29">
                  <c:v>131.13999999999999</c:v>
                </c:pt>
                <c:pt idx="30">
                  <c:v>130.93</c:v>
                </c:pt>
                <c:pt idx="31">
                  <c:v>131.08000000000001</c:v>
                </c:pt>
                <c:pt idx="32">
                  <c:v>130.86000000000001</c:v>
                </c:pt>
                <c:pt idx="33">
                  <c:v>128.15</c:v>
                </c:pt>
                <c:pt idx="34">
                  <c:v>124.93</c:v>
                </c:pt>
                <c:pt idx="35">
                  <c:v>120.85</c:v>
                </c:pt>
                <c:pt idx="36">
                  <c:v>120.89</c:v>
                </c:pt>
                <c:pt idx="37">
                  <c:v>122.19</c:v>
                </c:pt>
                <c:pt idx="38">
                  <c:v>122.97</c:v>
                </c:pt>
                <c:pt idx="39">
                  <c:v>123.67</c:v>
                </c:pt>
                <c:pt idx="40">
                  <c:v>124.88</c:v>
                </c:pt>
                <c:pt idx="41">
                  <c:v>125.9</c:v>
                </c:pt>
                <c:pt idx="42">
                  <c:v>126.26</c:v>
                </c:pt>
                <c:pt idx="43">
                  <c:v>128.13</c:v>
                </c:pt>
                <c:pt idx="44">
                  <c:v>129.12</c:v>
                </c:pt>
                <c:pt idx="45">
                  <c:v>129.84</c:v>
                </c:pt>
                <c:pt idx="46">
                  <c:v>129.99</c:v>
                </c:pt>
                <c:pt idx="47">
                  <c:v>131.27000000000001</c:v>
                </c:pt>
                <c:pt idx="48">
                  <c:v>133.59</c:v>
                </c:pt>
                <c:pt idx="49">
                  <c:v>135.18</c:v>
                </c:pt>
                <c:pt idx="50">
                  <c:v>136.53</c:v>
                </c:pt>
                <c:pt idx="51">
                  <c:v>137.16</c:v>
                </c:pt>
                <c:pt idx="52">
                  <c:v>136.44</c:v>
                </c:pt>
                <c:pt idx="53">
                  <c:v>136.19999999999999</c:v>
                </c:pt>
                <c:pt idx="54">
                  <c:v>136.94999999999999</c:v>
                </c:pt>
                <c:pt idx="55">
                  <c:v>137.74</c:v>
                </c:pt>
                <c:pt idx="56">
                  <c:v>139.33000000000001</c:v>
                </c:pt>
                <c:pt idx="57">
                  <c:v>138.72</c:v>
                </c:pt>
                <c:pt idx="58">
                  <c:v>140.07</c:v>
                </c:pt>
                <c:pt idx="59">
                  <c:v>138.24</c:v>
                </c:pt>
                <c:pt idx="60">
                  <c:v>140.16999999999999</c:v>
                </c:pt>
                <c:pt idx="61">
                  <c:v>140.72</c:v>
                </c:pt>
                <c:pt idx="62">
                  <c:v>141.12</c:v>
                </c:pt>
                <c:pt idx="63">
                  <c:v>140.88</c:v>
                </c:pt>
                <c:pt idx="64">
                  <c:v>141.24</c:v>
                </c:pt>
                <c:pt idx="65">
                  <c:v>142.16999999999999</c:v>
                </c:pt>
                <c:pt idx="66">
                  <c:v>142.21</c:v>
                </c:pt>
                <c:pt idx="67">
                  <c:v>141.97</c:v>
                </c:pt>
                <c:pt idx="68">
                  <c:v>141.82</c:v>
                </c:pt>
                <c:pt idx="69">
                  <c:v>141.61000000000001</c:v>
                </c:pt>
                <c:pt idx="70">
                  <c:v>142.25</c:v>
                </c:pt>
                <c:pt idx="71">
                  <c:v>140.49</c:v>
                </c:pt>
                <c:pt idx="72">
                  <c:v>138.9</c:v>
                </c:pt>
                <c:pt idx="73">
                  <c:v>140.41</c:v>
                </c:pt>
                <c:pt idx="74">
                  <c:v>140.07</c:v>
                </c:pt>
                <c:pt idx="75">
                  <c:v>141.01</c:v>
                </c:pt>
                <c:pt idx="76">
                  <c:v>142.65</c:v>
                </c:pt>
                <c:pt idx="77">
                  <c:v>143.56</c:v>
                </c:pt>
                <c:pt idx="78">
                  <c:v>143.88999999999999</c:v>
                </c:pt>
                <c:pt idx="79">
                  <c:v>144.37</c:v>
                </c:pt>
                <c:pt idx="80">
                  <c:v>143.72</c:v>
                </c:pt>
                <c:pt idx="81">
                  <c:v>144.84</c:v>
                </c:pt>
                <c:pt idx="82">
                  <c:v>144.6</c:v>
                </c:pt>
                <c:pt idx="83">
                  <c:v>144.16</c:v>
                </c:pt>
                <c:pt idx="84">
                  <c:v>144.97</c:v>
                </c:pt>
                <c:pt idx="85">
                  <c:v>143.86000000000001</c:v>
                </c:pt>
                <c:pt idx="86">
                  <c:v>144.96</c:v>
                </c:pt>
                <c:pt idx="87">
                  <c:v>146.24</c:v>
                </c:pt>
                <c:pt idx="88">
                  <c:v>146.84</c:v>
                </c:pt>
                <c:pt idx="89">
                  <c:v>146.33000000000001</c:v>
                </c:pt>
                <c:pt idx="90">
                  <c:v>146.94999999999999</c:v>
                </c:pt>
                <c:pt idx="91">
                  <c:v>147.16999999999999</c:v>
                </c:pt>
                <c:pt idx="92">
                  <c:v>148.06</c:v>
                </c:pt>
                <c:pt idx="93">
                  <c:v>148.06</c:v>
                </c:pt>
                <c:pt idx="94">
                  <c:v>148.37</c:v>
                </c:pt>
                <c:pt idx="95">
                  <c:v>148.69999999999999</c:v>
                </c:pt>
                <c:pt idx="96">
                  <c:v>148.31</c:v>
                </c:pt>
                <c:pt idx="97">
                  <c:v>147.96</c:v>
                </c:pt>
                <c:pt idx="98">
                  <c:v>147.83000000000001</c:v>
                </c:pt>
                <c:pt idx="99">
                  <c:v>146.97999999999999</c:v>
                </c:pt>
                <c:pt idx="100">
                  <c:v>146.26</c:v>
                </c:pt>
                <c:pt idx="101">
                  <c:v>143.52000000000001</c:v>
                </c:pt>
                <c:pt idx="102">
                  <c:v>144.65</c:v>
                </c:pt>
                <c:pt idx="103">
                  <c:v>145.63</c:v>
                </c:pt>
                <c:pt idx="104">
                  <c:v>146.13999999999999</c:v>
                </c:pt>
                <c:pt idx="105">
                  <c:v>145.5</c:v>
                </c:pt>
                <c:pt idx="106">
                  <c:v>145.63999999999999</c:v>
                </c:pt>
                <c:pt idx="107">
                  <c:v>146.21</c:v>
                </c:pt>
                <c:pt idx="108">
                  <c:v>145.30000000000001</c:v>
                </c:pt>
                <c:pt idx="109">
                  <c:v>144.37</c:v>
                </c:pt>
                <c:pt idx="110">
                  <c:v>144.01</c:v>
                </c:pt>
                <c:pt idx="111">
                  <c:v>142.49</c:v>
                </c:pt>
                <c:pt idx="112">
                  <c:v>141.16999999999999</c:v>
                </c:pt>
                <c:pt idx="113">
                  <c:v>139.86000000000001</c:v>
                </c:pt>
                <c:pt idx="114">
                  <c:v>138.83000000000001</c:v>
                </c:pt>
                <c:pt idx="115">
                  <c:v>139.11000000000001</c:v>
                </c:pt>
                <c:pt idx="116">
                  <c:v>137.88</c:v>
                </c:pt>
                <c:pt idx="117">
                  <c:v>138.85</c:v>
                </c:pt>
                <c:pt idx="118">
                  <c:v>136.91999999999999</c:v>
                </c:pt>
                <c:pt idx="119">
                  <c:v>136.41999999999999</c:v>
                </c:pt>
                <c:pt idx="120">
                  <c:v>135.66</c:v>
                </c:pt>
                <c:pt idx="121">
                  <c:v>135.56</c:v>
                </c:pt>
                <c:pt idx="122">
                  <c:v>134.63</c:v>
                </c:pt>
                <c:pt idx="123">
                  <c:v>134.68</c:v>
                </c:pt>
                <c:pt idx="124">
                  <c:v>134.03</c:v>
                </c:pt>
                <c:pt idx="125">
                  <c:v>134.65</c:v>
                </c:pt>
                <c:pt idx="126">
                  <c:v>134.33000000000001</c:v>
                </c:pt>
                <c:pt idx="127">
                  <c:v>133.82</c:v>
                </c:pt>
                <c:pt idx="128">
                  <c:v>133.69999999999999</c:v>
                </c:pt>
                <c:pt idx="129">
                  <c:v>133.24</c:v>
                </c:pt>
                <c:pt idx="130">
                  <c:v>133.08000000000001</c:v>
                </c:pt>
                <c:pt idx="131">
                  <c:v>132.31</c:v>
                </c:pt>
                <c:pt idx="132">
                  <c:v>133.66999999999999</c:v>
                </c:pt>
                <c:pt idx="133">
                  <c:v>136.01</c:v>
                </c:pt>
                <c:pt idx="134">
                  <c:v>135.80000000000001</c:v>
                </c:pt>
                <c:pt idx="135">
                  <c:v>135.78</c:v>
                </c:pt>
                <c:pt idx="136">
                  <c:v>134.85</c:v>
                </c:pt>
                <c:pt idx="137">
                  <c:v>135.97</c:v>
                </c:pt>
                <c:pt idx="138">
                  <c:v>136.38999999999999</c:v>
                </c:pt>
                <c:pt idx="139">
                  <c:v>135.69999999999999</c:v>
                </c:pt>
                <c:pt idx="140">
                  <c:v>135.55000000000001</c:v>
                </c:pt>
                <c:pt idx="141">
                  <c:v>135.63</c:v>
                </c:pt>
                <c:pt idx="142">
                  <c:v>135.94999999999999</c:v>
                </c:pt>
                <c:pt idx="143">
                  <c:v>137.74</c:v>
                </c:pt>
                <c:pt idx="144">
                  <c:v>137.31</c:v>
                </c:pt>
                <c:pt idx="145">
                  <c:v>137.34</c:v>
                </c:pt>
                <c:pt idx="146">
                  <c:v>137.24</c:v>
                </c:pt>
                <c:pt idx="147">
                  <c:v>138.31</c:v>
                </c:pt>
                <c:pt idx="148">
                  <c:v>132.87</c:v>
                </c:pt>
                <c:pt idx="149">
                  <c:v>137.28</c:v>
                </c:pt>
                <c:pt idx="150">
                  <c:v>138.06</c:v>
                </c:pt>
                <c:pt idx="151">
                  <c:v>139.19999999999999</c:v>
                </c:pt>
                <c:pt idx="152">
                  <c:v>138.11000000000001</c:v>
                </c:pt>
                <c:pt idx="153">
                  <c:v>137.86000000000001</c:v>
                </c:pt>
                <c:pt idx="154">
                  <c:v>138.41</c:v>
                </c:pt>
                <c:pt idx="155">
                  <c:v>138.82</c:v>
                </c:pt>
                <c:pt idx="156">
                  <c:v>139.26</c:v>
                </c:pt>
                <c:pt idx="157">
                  <c:v>137.66</c:v>
                </c:pt>
                <c:pt idx="158">
                  <c:v>137.44</c:v>
                </c:pt>
                <c:pt idx="159">
                  <c:v>137.12</c:v>
                </c:pt>
                <c:pt idx="160">
                  <c:v>137.93</c:v>
                </c:pt>
                <c:pt idx="161">
                  <c:v>138.35</c:v>
                </c:pt>
                <c:pt idx="162">
                  <c:v>138.07</c:v>
                </c:pt>
                <c:pt idx="163">
                  <c:v>138.65</c:v>
                </c:pt>
                <c:pt idx="164">
                  <c:v>139.31</c:v>
                </c:pt>
                <c:pt idx="165">
                  <c:v>139.72</c:v>
                </c:pt>
                <c:pt idx="166">
                  <c:v>139.66</c:v>
                </c:pt>
                <c:pt idx="167">
                  <c:v>139.22999999999999</c:v>
                </c:pt>
                <c:pt idx="168">
                  <c:v>139.34</c:v>
                </c:pt>
                <c:pt idx="169">
                  <c:v>139.80000000000001</c:v>
                </c:pt>
                <c:pt idx="170">
                  <c:v>131.24</c:v>
                </c:pt>
                <c:pt idx="171">
                  <c:v>118.61</c:v>
                </c:pt>
                <c:pt idx="172">
                  <c:v>120.49</c:v>
                </c:pt>
                <c:pt idx="173">
                  <c:v>126.38</c:v>
                </c:pt>
              </c:numCache>
            </c:numRef>
          </c:val>
          <c:smooth val="0"/>
        </c:ser>
        <c:ser>
          <c:idx val="2"/>
          <c:order val="2"/>
          <c:tx>
            <c:strRef>
              <c:f>FIGURA4!$D$2</c:f>
              <c:strCache>
                <c:ptCount val="1"/>
                <c:pt idx="0">
                  <c:v>IBC-Br (pós-pandemia)</c:v>
                </c:pt>
              </c:strCache>
            </c:strRef>
          </c:tx>
          <c:spPr>
            <a:ln>
              <a:solidFill>
                <a:schemeClr val="tx2">
                  <a:lumMod val="60000"/>
                  <a:lumOff val="40000"/>
                </a:schemeClr>
              </a:solidFill>
              <a:prstDash val="sysDot"/>
            </a:ln>
          </c:spPr>
          <c:marker>
            <c:symbol val="none"/>
          </c:marker>
          <c:cat>
            <c:numRef>
              <c:f>FIGURA4!$A$3:$A$176</c:f>
              <c:numCache>
                <c:formatCode>mmm\-yy</c:formatCode>
                <c:ptCount val="174"/>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numCache>
            </c:numRef>
          </c:cat>
          <c:val>
            <c:numRef>
              <c:f>FIGURA4!$D$3:$D$176</c:f>
              <c:numCache>
                <c:formatCode>General</c:formatCode>
                <c:ptCount val="174"/>
                <c:pt idx="169">
                  <c:v>134.16</c:v>
                </c:pt>
                <c:pt idx="170">
                  <c:v>136.04</c:v>
                </c:pt>
                <c:pt idx="171">
                  <c:v>118.35</c:v>
                </c:pt>
                <c:pt idx="172">
                  <c:v>119.56</c:v>
                </c:pt>
                <c:pt idx="173">
                  <c:v>125.62</c:v>
                </c:pt>
              </c:numCache>
            </c:numRef>
          </c:val>
          <c:smooth val="0"/>
        </c:ser>
        <c:dLbls>
          <c:showLegendKey val="0"/>
          <c:showVal val="0"/>
          <c:showCatName val="0"/>
          <c:showSerName val="0"/>
          <c:showPercent val="0"/>
          <c:showBubbleSize val="0"/>
        </c:dLbls>
        <c:marker val="1"/>
        <c:smooth val="0"/>
        <c:axId val="650835456"/>
        <c:axId val="650347072"/>
      </c:lineChart>
      <c:dateAx>
        <c:axId val="650835456"/>
        <c:scaling>
          <c:orientation val="minMax"/>
        </c:scaling>
        <c:delete val="0"/>
        <c:axPos val="b"/>
        <c:numFmt formatCode="mmm\-yy" sourceLinked="1"/>
        <c:majorTickMark val="out"/>
        <c:minorTickMark val="none"/>
        <c:tickLblPos val="nextTo"/>
        <c:txPr>
          <a:bodyPr/>
          <a:lstStyle/>
          <a:p>
            <a:pPr>
              <a:defRPr>
                <a:latin typeface="+mn-lt"/>
                <a:cs typeface="Times New Roman" panose="02020603050405020304" pitchFamily="18" charset="0"/>
              </a:defRPr>
            </a:pPr>
            <a:endParaRPr lang="pt-BR"/>
          </a:p>
        </c:txPr>
        <c:crossAx val="650347072"/>
        <c:crosses val="autoZero"/>
        <c:auto val="1"/>
        <c:lblOffset val="100"/>
        <c:baseTimeUnit val="months"/>
      </c:dateAx>
      <c:valAx>
        <c:axId val="650347072"/>
        <c:scaling>
          <c:orientation val="minMax"/>
          <c:min val="100"/>
        </c:scaling>
        <c:delete val="0"/>
        <c:axPos val="l"/>
        <c:majorGridlines>
          <c:spPr>
            <a:ln>
              <a:noFill/>
            </a:ln>
          </c:spPr>
        </c:majorGridlines>
        <c:numFmt formatCode="General" sourceLinked="1"/>
        <c:majorTickMark val="out"/>
        <c:minorTickMark val="none"/>
        <c:tickLblPos val="nextTo"/>
        <c:txPr>
          <a:bodyPr/>
          <a:lstStyle/>
          <a:p>
            <a:pPr>
              <a:defRPr>
                <a:latin typeface="+mn-lt"/>
                <a:cs typeface="Times New Roman" panose="02020603050405020304" pitchFamily="18" charset="0"/>
              </a:defRPr>
            </a:pPr>
            <a:endParaRPr lang="pt-BR"/>
          </a:p>
        </c:txPr>
        <c:crossAx val="650835456"/>
        <c:crosses val="autoZero"/>
        <c:crossBetween val="between"/>
      </c:valAx>
    </c:plotArea>
    <c:legend>
      <c:legendPos val="r"/>
      <c:layout>
        <c:manualLayout>
          <c:xMode val="edge"/>
          <c:yMode val="edge"/>
          <c:x val="2.605774278215223E-2"/>
          <c:y val="0.73007027207060382"/>
          <c:w val="0.91193616120565579"/>
          <c:h val="0.21983915620857297"/>
        </c:manualLayout>
      </c:layout>
      <c:overlay val="0"/>
      <c:txPr>
        <a:bodyPr/>
        <a:lstStyle/>
        <a:p>
          <a:pPr>
            <a:defRPr>
              <a:latin typeface="+mn-lt"/>
              <a:cs typeface="Times New Roman" panose="02020603050405020304" pitchFamily="18" charset="0"/>
            </a:defRPr>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9227548012808E-2"/>
          <c:y val="5.140042426203574E-2"/>
          <c:w val="0.81554638194497531"/>
          <c:h val="0.51820335814187612"/>
        </c:manualLayout>
      </c:layout>
      <c:lineChart>
        <c:grouping val="standard"/>
        <c:varyColors val="0"/>
        <c:ser>
          <c:idx val="0"/>
          <c:order val="0"/>
          <c:tx>
            <c:strRef>
              <c:f>FIGURA5!$B$2</c:f>
              <c:strCache>
                <c:ptCount val="1"/>
                <c:pt idx="0">
                  <c:v>Taxa Selic acumulada no mês anualizada</c:v>
                </c:pt>
              </c:strCache>
            </c:strRef>
          </c:tx>
          <c:marker>
            <c:symbol val="none"/>
          </c:marker>
          <c:cat>
            <c:numRef>
              <c:f>FIGURA5!$A$15:$A$176</c:f>
              <c:numCache>
                <c:formatCode>mmm\-yy</c:formatCode>
                <c:ptCount val="162"/>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pt idx="96">
                  <c:v>42005</c:v>
                </c:pt>
                <c:pt idx="97">
                  <c:v>42036</c:v>
                </c:pt>
                <c:pt idx="98">
                  <c:v>42064</c:v>
                </c:pt>
                <c:pt idx="99">
                  <c:v>42095</c:v>
                </c:pt>
                <c:pt idx="100">
                  <c:v>42125</c:v>
                </c:pt>
                <c:pt idx="101">
                  <c:v>42156</c:v>
                </c:pt>
                <c:pt idx="102">
                  <c:v>42186</c:v>
                </c:pt>
                <c:pt idx="103">
                  <c:v>42217</c:v>
                </c:pt>
                <c:pt idx="104">
                  <c:v>42248</c:v>
                </c:pt>
                <c:pt idx="105">
                  <c:v>42278</c:v>
                </c:pt>
                <c:pt idx="106">
                  <c:v>42309</c:v>
                </c:pt>
                <c:pt idx="107">
                  <c:v>42339</c:v>
                </c:pt>
                <c:pt idx="108">
                  <c:v>42370</c:v>
                </c:pt>
                <c:pt idx="109">
                  <c:v>42401</c:v>
                </c:pt>
                <c:pt idx="110">
                  <c:v>42430</c:v>
                </c:pt>
                <c:pt idx="111">
                  <c:v>42461</c:v>
                </c:pt>
                <c:pt idx="112">
                  <c:v>42491</c:v>
                </c:pt>
                <c:pt idx="113">
                  <c:v>42522</c:v>
                </c:pt>
                <c:pt idx="114">
                  <c:v>42552</c:v>
                </c:pt>
                <c:pt idx="115">
                  <c:v>42583</c:v>
                </c:pt>
                <c:pt idx="116">
                  <c:v>42614</c:v>
                </c:pt>
                <c:pt idx="117">
                  <c:v>42644</c:v>
                </c:pt>
                <c:pt idx="118">
                  <c:v>42675</c:v>
                </c:pt>
                <c:pt idx="119">
                  <c:v>42705</c:v>
                </c:pt>
                <c:pt idx="120">
                  <c:v>42736</c:v>
                </c:pt>
                <c:pt idx="121">
                  <c:v>42767</c:v>
                </c:pt>
                <c:pt idx="122">
                  <c:v>42795</c:v>
                </c:pt>
                <c:pt idx="123">
                  <c:v>42826</c:v>
                </c:pt>
                <c:pt idx="124">
                  <c:v>42856</c:v>
                </c:pt>
                <c:pt idx="125">
                  <c:v>42887</c:v>
                </c:pt>
                <c:pt idx="126">
                  <c:v>42917</c:v>
                </c:pt>
                <c:pt idx="127">
                  <c:v>42948</c:v>
                </c:pt>
                <c:pt idx="128">
                  <c:v>42979</c:v>
                </c:pt>
                <c:pt idx="129">
                  <c:v>43009</c:v>
                </c:pt>
                <c:pt idx="130">
                  <c:v>43040</c:v>
                </c:pt>
                <c:pt idx="131">
                  <c:v>43070</c:v>
                </c:pt>
                <c:pt idx="132">
                  <c:v>43101</c:v>
                </c:pt>
                <c:pt idx="133">
                  <c:v>43132</c:v>
                </c:pt>
                <c:pt idx="134">
                  <c:v>43160</c:v>
                </c:pt>
                <c:pt idx="135">
                  <c:v>43191</c:v>
                </c:pt>
                <c:pt idx="136">
                  <c:v>43221</c:v>
                </c:pt>
                <c:pt idx="137">
                  <c:v>43252</c:v>
                </c:pt>
                <c:pt idx="138">
                  <c:v>43282</c:v>
                </c:pt>
                <c:pt idx="139">
                  <c:v>43313</c:v>
                </c:pt>
                <c:pt idx="140">
                  <c:v>43344</c:v>
                </c:pt>
                <c:pt idx="141">
                  <c:v>43374</c:v>
                </c:pt>
                <c:pt idx="142">
                  <c:v>43405</c:v>
                </c:pt>
                <c:pt idx="143">
                  <c:v>43435</c:v>
                </c:pt>
                <c:pt idx="144">
                  <c:v>43466</c:v>
                </c:pt>
                <c:pt idx="145">
                  <c:v>43497</c:v>
                </c:pt>
                <c:pt idx="146">
                  <c:v>43525</c:v>
                </c:pt>
                <c:pt idx="147">
                  <c:v>43556</c:v>
                </c:pt>
                <c:pt idx="148">
                  <c:v>43586</c:v>
                </c:pt>
                <c:pt idx="149">
                  <c:v>43617</c:v>
                </c:pt>
                <c:pt idx="150">
                  <c:v>43647</c:v>
                </c:pt>
                <c:pt idx="151">
                  <c:v>43678</c:v>
                </c:pt>
                <c:pt idx="152">
                  <c:v>43709</c:v>
                </c:pt>
                <c:pt idx="153">
                  <c:v>43739</c:v>
                </c:pt>
                <c:pt idx="154">
                  <c:v>43770</c:v>
                </c:pt>
                <c:pt idx="155">
                  <c:v>43800</c:v>
                </c:pt>
                <c:pt idx="156">
                  <c:v>43831</c:v>
                </c:pt>
                <c:pt idx="157">
                  <c:v>43862</c:v>
                </c:pt>
                <c:pt idx="158">
                  <c:v>43891</c:v>
                </c:pt>
                <c:pt idx="159">
                  <c:v>43922</c:v>
                </c:pt>
                <c:pt idx="160">
                  <c:v>43952</c:v>
                </c:pt>
                <c:pt idx="161">
                  <c:v>43983</c:v>
                </c:pt>
              </c:numCache>
            </c:numRef>
          </c:cat>
          <c:val>
            <c:numRef>
              <c:f>FIGURA5!$B$15:$B$176</c:f>
              <c:numCache>
                <c:formatCode>General</c:formatCode>
                <c:ptCount val="162"/>
                <c:pt idx="0">
                  <c:v>13.13</c:v>
                </c:pt>
                <c:pt idx="1">
                  <c:v>12.93</c:v>
                </c:pt>
                <c:pt idx="2">
                  <c:v>12.74</c:v>
                </c:pt>
                <c:pt idx="3">
                  <c:v>12.58</c:v>
                </c:pt>
                <c:pt idx="4">
                  <c:v>12.43</c:v>
                </c:pt>
                <c:pt idx="5">
                  <c:v>12.03</c:v>
                </c:pt>
                <c:pt idx="6">
                  <c:v>11.73</c:v>
                </c:pt>
                <c:pt idx="7">
                  <c:v>11.43</c:v>
                </c:pt>
                <c:pt idx="8">
                  <c:v>11.22</c:v>
                </c:pt>
                <c:pt idx="9">
                  <c:v>11.18</c:v>
                </c:pt>
                <c:pt idx="10">
                  <c:v>11.18</c:v>
                </c:pt>
                <c:pt idx="11">
                  <c:v>11.18</c:v>
                </c:pt>
                <c:pt idx="12">
                  <c:v>11.18</c:v>
                </c:pt>
                <c:pt idx="13">
                  <c:v>11.18</c:v>
                </c:pt>
                <c:pt idx="14">
                  <c:v>11.18</c:v>
                </c:pt>
                <c:pt idx="15">
                  <c:v>11.37</c:v>
                </c:pt>
                <c:pt idx="16">
                  <c:v>11.63</c:v>
                </c:pt>
                <c:pt idx="17">
                  <c:v>12.09</c:v>
                </c:pt>
                <c:pt idx="18">
                  <c:v>12.36</c:v>
                </c:pt>
                <c:pt idx="19">
                  <c:v>12.92</c:v>
                </c:pt>
                <c:pt idx="20">
                  <c:v>13.39</c:v>
                </c:pt>
                <c:pt idx="21">
                  <c:v>13.66</c:v>
                </c:pt>
                <c:pt idx="22">
                  <c:v>13.64</c:v>
                </c:pt>
                <c:pt idx="23">
                  <c:v>13.66</c:v>
                </c:pt>
                <c:pt idx="24">
                  <c:v>13.32</c:v>
                </c:pt>
                <c:pt idx="25">
                  <c:v>12.66</c:v>
                </c:pt>
                <c:pt idx="26">
                  <c:v>11.7</c:v>
                </c:pt>
                <c:pt idx="27">
                  <c:v>11.11</c:v>
                </c:pt>
                <c:pt idx="28">
                  <c:v>10.16</c:v>
                </c:pt>
                <c:pt idx="29">
                  <c:v>9.5399999999999991</c:v>
                </c:pt>
                <c:pt idx="30">
                  <c:v>9.01</c:v>
                </c:pt>
                <c:pt idx="31">
                  <c:v>8.65</c:v>
                </c:pt>
                <c:pt idx="32">
                  <c:v>8.65</c:v>
                </c:pt>
                <c:pt idx="33">
                  <c:v>8.65</c:v>
                </c:pt>
                <c:pt idx="34">
                  <c:v>8.65</c:v>
                </c:pt>
                <c:pt idx="35">
                  <c:v>8.65</c:v>
                </c:pt>
                <c:pt idx="36">
                  <c:v>8.65</c:v>
                </c:pt>
                <c:pt idx="37">
                  <c:v>8.65</c:v>
                </c:pt>
                <c:pt idx="38">
                  <c:v>8.65</c:v>
                </c:pt>
                <c:pt idx="39">
                  <c:v>8.7200000000000006</c:v>
                </c:pt>
                <c:pt idx="40">
                  <c:v>9.4</c:v>
                </c:pt>
                <c:pt idx="41">
                  <c:v>9.94</c:v>
                </c:pt>
                <c:pt idx="42">
                  <c:v>10.32</c:v>
                </c:pt>
                <c:pt idx="43">
                  <c:v>10.66</c:v>
                </c:pt>
                <c:pt idx="44">
                  <c:v>10.66</c:v>
                </c:pt>
                <c:pt idx="45">
                  <c:v>10.66</c:v>
                </c:pt>
                <c:pt idx="46">
                  <c:v>10.66</c:v>
                </c:pt>
                <c:pt idx="47">
                  <c:v>10.66</c:v>
                </c:pt>
                <c:pt idx="48">
                  <c:v>10.85</c:v>
                </c:pt>
                <c:pt idx="49">
                  <c:v>11.17</c:v>
                </c:pt>
                <c:pt idx="50">
                  <c:v>11.62</c:v>
                </c:pt>
                <c:pt idx="51">
                  <c:v>11.74</c:v>
                </c:pt>
                <c:pt idx="52">
                  <c:v>11.92</c:v>
                </c:pt>
                <c:pt idx="53">
                  <c:v>12.1</c:v>
                </c:pt>
                <c:pt idx="54">
                  <c:v>12.25</c:v>
                </c:pt>
                <c:pt idx="55">
                  <c:v>12.42</c:v>
                </c:pt>
                <c:pt idx="56">
                  <c:v>11.91</c:v>
                </c:pt>
                <c:pt idx="57">
                  <c:v>11.7</c:v>
                </c:pt>
                <c:pt idx="58">
                  <c:v>11.4</c:v>
                </c:pt>
                <c:pt idx="59">
                  <c:v>10.9</c:v>
                </c:pt>
                <c:pt idx="60">
                  <c:v>10.7</c:v>
                </c:pt>
                <c:pt idx="61">
                  <c:v>10.4</c:v>
                </c:pt>
                <c:pt idx="62">
                  <c:v>9.82</c:v>
                </c:pt>
                <c:pt idx="63">
                  <c:v>9.35</c:v>
                </c:pt>
                <c:pt idx="64">
                  <c:v>8.8699999999999992</c:v>
                </c:pt>
                <c:pt idx="65">
                  <c:v>8.39</c:v>
                </c:pt>
                <c:pt idx="66">
                  <c:v>8.07</c:v>
                </c:pt>
                <c:pt idx="67">
                  <c:v>7.85</c:v>
                </c:pt>
                <c:pt idx="68">
                  <c:v>7.39</c:v>
                </c:pt>
                <c:pt idx="69">
                  <c:v>7.23</c:v>
                </c:pt>
                <c:pt idx="70">
                  <c:v>7.14</c:v>
                </c:pt>
                <c:pt idx="71">
                  <c:v>7.16</c:v>
                </c:pt>
                <c:pt idx="72">
                  <c:v>7.11</c:v>
                </c:pt>
                <c:pt idx="73">
                  <c:v>7.12</c:v>
                </c:pt>
                <c:pt idx="74">
                  <c:v>7.15</c:v>
                </c:pt>
                <c:pt idx="75">
                  <c:v>7.26</c:v>
                </c:pt>
                <c:pt idx="76">
                  <c:v>7.42</c:v>
                </c:pt>
                <c:pt idx="77">
                  <c:v>7.9</c:v>
                </c:pt>
                <c:pt idx="78">
                  <c:v>8.23</c:v>
                </c:pt>
                <c:pt idx="79">
                  <c:v>8.4499999999999993</c:v>
                </c:pt>
                <c:pt idx="80">
                  <c:v>8.9</c:v>
                </c:pt>
                <c:pt idx="81">
                  <c:v>9.25</c:v>
                </c:pt>
                <c:pt idx="82">
                  <c:v>9.4499999999999993</c:v>
                </c:pt>
                <c:pt idx="83">
                  <c:v>9.9</c:v>
                </c:pt>
                <c:pt idx="84">
                  <c:v>10.17</c:v>
                </c:pt>
                <c:pt idx="85">
                  <c:v>10.43</c:v>
                </c:pt>
                <c:pt idx="86">
                  <c:v>10.65</c:v>
                </c:pt>
                <c:pt idx="87">
                  <c:v>10.87</c:v>
                </c:pt>
                <c:pt idx="88">
                  <c:v>10.9</c:v>
                </c:pt>
                <c:pt idx="89">
                  <c:v>10.9</c:v>
                </c:pt>
                <c:pt idx="90">
                  <c:v>10.9</c:v>
                </c:pt>
                <c:pt idx="91">
                  <c:v>10.9</c:v>
                </c:pt>
                <c:pt idx="92">
                  <c:v>10.9</c:v>
                </c:pt>
                <c:pt idx="93">
                  <c:v>10.92</c:v>
                </c:pt>
                <c:pt idx="94">
                  <c:v>11.15</c:v>
                </c:pt>
                <c:pt idx="95">
                  <c:v>11.58</c:v>
                </c:pt>
                <c:pt idx="96">
                  <c:v>11.82</c:v>
                </c:pt>
                <c:pt idx="97">
                  <c:v>12.15</c:v>
                </c:pt>
                <c:pt idx="98">
                  <c:v>12.58</c:v>
                </c:pt>
                <c:pt idx="99">
                  <c:v>12.68</c:v>
                </c:pt>
                <c:pt idx="100">
                  <c:v>13.15</c:v>
                </c:pt>
                <c:pt idx="101">
                  <c:v>13.58</c:v>
                </c:pt>
                <c:pt idx="102">
                  <c:v>13.69</c:v>
                </c:pt>
                <c:pt idx="103">
                  <c:v>14.15</c:v>
                </c:pt>
                <c:pt idx="104">
                  <c:v>14.15</c:v>
                </c:pt>
                <c:pt idx="105">
                  <c:v>14.15</c:v>
                </c:pt>
                <c:pt idx="106">
                  <c:v>14.15</c:v>
                </c:pt>
                <c:pt idx="107">
                  <c:v>14.15</c:v>
                </c:pt>
                <c:pt idx="108">
                  <c:v>14.15</c:v>
                </c:pt>
                <c:pt idx="109">
                  <c:v>14.15</c:v>
                </c:pt>
                <c:pt idx="110">
                  <c:v>14.15</c:v>
                </c:pt>
                <c:pt idx="111">
                  <c:v>14.15</c:v>
                </c:pt>
                <c:pt idx="112">
                  <c:v>14.15</c:v>
                </c:pt>
                <c:pt idx="113">
                  <c:v>14.15</c:v>
                </c:pt>
                <c:pt idx="114">
                  <c:v>14.15</c:v>
                </c:pt>
                <c:pt idx="115">
                  <c:v>14.15</c:v>
                </c:pt>
                <c:pt idx="116">
                  <c:v>14.15</c:v>
                </c:pt>
                <c:pt idx="117">
                  <c:v>14.05</c:v>
                </c:pt>
                <c:pt idx="118">
                  <c:v>13.9</c:v>
                </c:pt>
                <c:pt idx="119">
                  <c:v>13.65</c:v>
                </c:pt>
                <c:pt idx="120">
                  <c:v>13.17</c:v>
                </c:pt>
                <c:pt idx="121">
                  <c:v>12.82</c:v>
                </c:pt>
                <c:pt idx="122">
                  <c:v>12.15</c:v>
                </c:pt>
                <c:pt idx="123">
                  <c:v>11.59</c:v>
                </c:pt>
                <c:pt idx="124">
                  <c:v>11.15</c:v>
                </c:pt>
                <c:pt idx="125">
                  <c:v>10.15</c:v>
                </c:pt>
                <c:pt idx="126">
                  <c:v>10.01</c:v>
                </c:pt>
                <c:pt idx="127">
                  <c:v>9.15</c:v>
                </c:pt>
                <c:pt idx="128">
                  <c:v>8.35</c:v>
                </c:pt>
                <c:pt idx="129">
                  <c:v>8.01</c:v>
                </c:pt>
                <c:pt idx="130">
                  <c:v>7.4</c:v>
                </c:pt>
                <c:pt idx="131">
                  <c:v>7</c:v>
                </c:pt>
                <c:pt idx="132">
                  <c:v>6.9</c:v>
                </c:pt>
                <c:pt idx="133">
                  <c:v>6.72</c:v>
                </c:pt>
                <c:pt idx="134">
                  <c:v>6.58</c:v>
                </c:pt>
                <c:pt idx="135">
                  <c:v>6.4</c:v>
                </c:pt>
                <c:pt idx="136">
                  <c:v>6.4</c:v>
                </c:pt>
                <c:pt idx="137">
                  <c:v>6.4</c:v>
                </c:pt>
                <c:pt idx="138">
                  <c:v>6.4</c:v>
                </c:pt>
                <c:pt idx="139">
                  <c:v>6.4</c:v>
                </c:pt>
                <c:pt idx="140">
                  <c:v>6.4</c:v>
                </c:pt>
                <c:pt idx="141">
                  <c:v>6.4</c:v>
                </c:pt>
                <c:pt idx="142">
                  <c:v>6.4</c:v>
                </c:pt>
                <c:pt idx="143">
                  <c:v>6.4</c:v>
                </c:pt>
                <c:pt idx="144">
                  <c:v>6.4</c:v>
                </c:pt>
                <c:pt idx="145">
                  <c:v>6.4</c:v>
                </c:pt>
                <c:pt idx="146">
                  <c:v>6.4</c:v>
                </c:pt>
                <c:pt idx="147">
                  <c:v>6.4</c:v>
                </c:pt>
                <c:pt idx="148">
                  <c:v>6.4</c:v>
                </c:pt>
                <c:pt idx="149">
                  <c:v>6.4</c:v>
                </c:pt>
                <c:pt idx="150">
                  <c:v>6.4</c:v>
                </c:pt>
                <c:pt idx="151">
                  <c:v>5.9</c:v>
                </c:pt>
                <c:pt idx="152">
                  <c:v>5.71</c:v>
                </c:pt>
                <c:pt idx="153">
                  <c:v>5.38</c:v>
                </c:pt>
                <c:pt idx="154">
                  <c:v>4.9000000000000004</c:v>
                </c:pt>
                <c:pt idx="155">
                  <c:v>4.59</c:v>
                </c:pt>
                <c:pt idx="156">
                  <c:v>4.4000000000000004</c:v>
                </c:pt>
                <c:pt idx="157">
                  <c:v>4.1900000000000004</c:v>
                </c:pt>
                <c:pt idx="158">
                  <c:v>3.95</c:v>
                </c:pt>
                <c:pt idx="159">
                  <c:v>3.65</c:v>
                </c:pt>
                <c:pt idx="160">
                  <c:v>3.01</c:v>
                </c:pt>
                <c:pt idx="161">
                  <c:v>2.58</c:v>
                </c:pt>
              </c:numCache>
            </c:numRef>
          </c:val>
          <c:smooth val="0"/>
        </c:ser>
        <c:dLbls>
          <c:showLegendKey val="0"/>
          <c:showVal val="0"/>
          <c:showCatName val="0"/>
          <c:showSerName val="0"/>
          <c:showPercent val="0"/>
          <c:showBubbleSize val="0"/>
        </c:dLbls>
        <c:marker val="1"/>
        <c:smooth val="0"/>
        <c:axId val="650088448"/>
        <c:axId val="650349376"/>
      </c:lineChart>
      <c:lineChart>
        <c:grouping val="standard"/>
        <c:varyColors val="0"/>
        <c:ser>
          <c:idx val="1"/>
          <c:order val="1"/>
          <c:tx>
            <c:strRef>
              <c:f>FIGURA5!$C$2</c:f>
              <c:strCache>
                <c:ptCount val="1"/>
                <c:pt idx="0">
                  <c:v>Dívida líquida do governo geral (% PIB)</c:v>
                </c:pt>
              </c:strCache>
            </c:strRef>
          </c:tx>
          <c:marker>
            <c:symbol val="none"/>
          </c:marker>
          <c:cat>
            <c:numRef>
              <c:f>FIGURA5!$A$15:$A$176</c:f>
              <c:numCache>
                <c:formatCode>mmm\-yy</c:formatCode>
                <c:ptCount val="162"/>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pt idx="96">
                  <c:v>42005</c:v>
                </c:pt>
                <c:pt idx="97">
                  <c:v>42036</c:v>
                </c:pt>
                <c:pt idx="98">
                  <c:v>42064</c:v>
                </c:pt>
                <c:pt idx="99">
                  <c:v>42095</c:v>
                </c:pt>
                <c:pt idx="100">
                  <c:v>42125</c:v>
                </c:pt>
                <c:pt idx="101">
                  <c:v>42156</c:v>
                </c:pt>
                <c:pt idx="102">
                  <c:v>42186</c:v>
                </c:pt>
                <c:pt idx="103">
                  <c:v>42217</c:v>
                </c:pt>
                <c:pt idx="104">
                  <c:v>42248</c:v>
                </c:pt>
                <c:pt idx="105">
                  <c:v>42278</c:v>
                </c:pt>
                <c:pt idx="106">
                  <c:v>42309</c:v>
                </c:pt>
                <c:pt idx="107">
                  <c:v>42339</c:v>
                </c:pt>
                <c:pt idx="108">
                  <c:v>42370</c:v>
                </c:pt>
                <c:pt idx="109">
                  <c:v>42401</c:v>
                </c:pt>
                <c:pt idx="110">
                  <c:v>42430</c:v>
                </c:pt>
                <c:pt idx="111">
                  <c:v>42461</c:v>
                </c:pt>
                <c:pt idx="112">
                  <c:v>42491</c:v>
                </c:pt>
                <c:pt idx="113">
                  <c:v>42522</c:v>
                </c:pt>
                <c:pt idx="114">
                  <c:v>42552</c:v>
                </c:pt>
                <c:pt idx="115">
                  <c:v>42583</c:v>
                </c:pt>
                <c:pt idx="116">
                  <c:v>42614</c:v>
                </c:pt>
                <c:pt idx="117">
                  <c:v>42644</c:v>
                </c:pt>
                <c:pt idx="118">
                  <c:v>42675</c:v>
                </c:pt>
                <c:pt idx="119">
                  <c:v>42705</c:v>
                </c:pt>
                <c:pt idx="120">
                  <c:v>42736</c:v>
                </c:pt>
                <c:pt idx="121">
                  <c:v>42767</c:v>
                </c:pt>
                <c:pt idx="122">
                  <c:v>42795</c:v>
                </c:pt>
                <c:pt idx="123">
                  <c:v>42826</c:v>
                </c:pt>
                <c:pt idx="124">
                  <c:v>42856</c:v>
                </c:pt>
                <c:pt idx="125">
                  <c:v>42887</c:v>
                </c:pt>
                <c:pt idx="126">
                  <c:v>42917</c:v>
                </c:pt>
                <c:pt idx="127">
                  <c:v>42948</c:v>
                </c:pt>
                <c:pt idx="128">
                  <c:v>42979</c:v>
                </c:pt>
                <c:pt idx="129">
                  <c:v>43009</c:v>
                </c:pt>
                <c:pt idx="130">
                  <c:v>43040</c:v>
                </c:pt>
                <c:pt idx="131">
                  <c:v>43070</c:v>
                </c:pt>
                <c:pt idx="132">
                  <c:v>43101</c:v>
                </c:pt>
                <c:pt idx="133">
                  <c:v>43132</c:v>
                </c:pt>
                <c:pt idx="134">
                  <c:v>43160</c:v>
                </c:pt>
                <c:pt idx="135">
                  <c:v>43191</c:v>
                </c:pt>
                <c:pt idx="136">
                  <c:v>43221</c:v>
                </c:pt>
                <c:pt idx="137">
                  <c:v>43252</c:v>
                </c:pt>
                <c:pt idx="138">
                  <c:v>43282</c:v>
                </c:pt>
                <c:pt idx="139">
                  <c:v>43313</c:v>
                </c:pt>
                <c:pt idx="140">
                  <c:v>43344</c:v>
                </c:pt>
                <c:pt idx="141">
                  <c:v>43374</c:v>
                </c:pt>
                <c:pt idx="142">
                  <c:v>43405</c:v>
                </c:pt>
                <c:pt idx="143">
                  <c:v>43435</c:v>
                </c:pt>
                <c:pt idx="144">
                  <c:v>43466</c:v>
                </c:pt>
                <c:pt idx="145">
                  <c:v>43497</c:v>
                </c:pt>
                <c:pt idx="146">
                  <c:v>43525</c:v>
                </c:pt>
                <c:pt idx="147">
                  <c:v>43556</c:v>
                </c:pt>
                <c:pt idx="148">
                  <c:v>43586</c:v>
                </c:pt>
                <c:pt idx="149">
                  <c:v>43617</c:v>
                </c:pt>
                <c:pt idx="150">
                  <c:v>43647</c:v>
                </c:pt>
                <c:pt idx="151">
                  <c:v>43678</c:v>
                </c:pt>
                <c:pt idx="152">
                  <c:v>43709</c:v>
                </c:pt>
                <c:pt idx="153">
                  <c:v>43739</c:v>
                </c:pt>
                <c:pt idx="154">
                  <c:v>43770</c:v>
                </c:pt>
                <c:pt idx="155">
                  <c:v>43800</c:v>
                </c:pt>
                <c:pt idx="156">
                  <c:v>43831</c:v>
                </c:pt>
                <c:pt idx="157">
                  <c:v>43862</c:v>
                </c:pt>
                <c:pt idx="158">
                  <c:v>43891</c:v>
                </c:pt>
                <c:pt idx="159">
                  <c:v>43922</c:v>
                </c:pt>
                <c:pt idx="160">
                  <c:v>43952</c:v>
                </c:pt>
                <c:pt idx="161">
                  <c:v>43983</c:v>
                </c:pt>
              </c:numCache>
            </c:numRef>
          </c:cat>
          <c:val>
            <c:numRef>
              <c:f>FIGURA5!$C$15:$C$176</c:f>
              <c:numCache>
                <c:formatCode>General</c:formatCode>
                <c:ptCount val="162"/>
                <c:pt idx="0">
                  <c:v>45.28</c:v>
                </c:pt>
                <c:pt idx="1">
                  <c:v>45.2</c:v>
                </c:pt>
                <c:pt idx="2">
                  <c:v>44.76</c:v>
                </c:pt>
                <c:pt idx="3">
                  <c:v>43.97</c:v>
                </c:pt>
                <c:pt idx="4">
                  <c:v>43.43</c:v>
                </c:pt>
                <c:pt idx="5">
                  <c:v>43.03</c:v>
                </c:pt>
                <c:pt idx="6">
                  <c:v>42.69</c:v>
                </c:pt>
                <c:pt idx="7">
                  <c:v>42.78</c:v>
                </c:pt>
                <c:pt idx="8">
                  <c:v>42.5</c:v>
                </c:pt>
                <c:pt idx="9">
                  <c:v>43.06</c:v>
                </c:pt>
                <c:pt idx="10">
                  <c:v>43.02</c:v>
                </c:pt>
                <c:pt idx="11">
                  <c:v>43.43</c:v>
                </c:pt>
                <c:pt idx="12">
                  <c:v>42.72</c:v>
                </c:pt>
                <c:pt idx="13">
                  <c:v>42.76</c:v>
                </c:pt>
                <c:pt idx="14">
                  <c:v>41.98</c:v>
                </c:pt>
                <c:pt idx="15">
                  <c:v>41.88</c:v>
                </c:pt>
                <c:pt idx="16">
                  <c:v>42.09</c:v>
                </c:pt>
                <c:pt idx="17">
                  <c:v>42.95</c:v>
                </c:pt>
                <c:pt idx="18">
                  <c:v>42.75</c:v>
                </c:pt>
                <c:pt idx="19">
                  <c:v>42.06</c:v>
                </c:pt>
                <c:pt idx="20">
                  <c:v>40.06</c:v>
                </c:pt>
                <c:pt idx="21">
                  <c:v>38.22</c:v>
                </c:pt>
                <c:pt idx="22">
                  <c:v>37.17</c:v>
                </c:pt>
                <c:pt idx="23">
                  <c:v>37.79</c:v>
                </c:pt>
                <c:pt idx="24">
                  <c:v>38.200000000000003</c:v>
                </c:pt>
                <c:pt idx="25">
                  <c:v>38.24</c:v>
                </c:pt>
                <c:pt idx="26">
                  <c:v>37.94</c:v>
                </c:pt>
                <c:pt idx="27">
                  <c:v>38.479999999999997</c:v>
                </c:pt>
                <c:pt idx="28">
                  <c:v>39.5</c:v>
                </c:pt>
                <c:pt idx="29">
                  <c:v>39.9</c:v>
                </c:pt>
                <c:pt idx="30">
                  <c:v>40.99</c:v>
                </c:pt>
                <c:pt idx="31">
                  <c:v>40.98</c:v>
                </c:pt>
                <c:pt idx="32">
                  <c:v>41.9</c:v>
                </c:pt>
                <c:pt idx="33">
                  <c:v>41.82</c:v>
                </c:pt>
                <c:pt idx="34">
                  <c:v>41.37</c:v>
                </c:pt>
                <c:pt idx="35">
                  <c:v>41.35</c:v>
                </c:pt>
                <c:pt idx="36">
                  <c:v>40.18</c:v>
                </c:pt>
                <c:pt idx="37">
                  <c:v>40.44</c:v>
                </c:pt>
                <c:pt idx="38">
                  <c:v>40.409999999999997</c:v>
                </c:pt>
                <c:pt idx="39">
                  <c:v>40.020000000000003</c:v>
                </c:pt>
                <c:pt idx="40">
                  <c:v>39.57</c:v>
                </c:pt>
                <c:pt idx="41">
                  <c:v>39.51</c:v>
                </c:pt>
                <c:pt idx="42">
                  <c:v>39.619999999999997</c:v>
                </c:pt>
                <c:pt idx="43">
                  <c:v>39.44</c:v>
                </c:pt>
                <c:pt idx="44">
                  <c:v>38.630000000000003</c:v>
                </c:pt>
                <c:pt idx="45">
                  <c:v>38.31</c:v>
                </c:pt>
                <c:pt idx="46">
                  <c:v>38.200000000000003</c:v>
                </c:pt>
                <c:pt idx="47">
                  <c:v>38.479999999999997</c:v>
                </c:pt>
                <c:pt idx="48">
                  <c:v>38.07</c:v>
                </c:pt>
                <c:pt idx="49">
                  <c:v>38.06</c:v>
                </c:pt>
                <c:pt idx="50">
                  <c:v>38.020000000000003</c:v>
                </c:pt>
                <c:pt idx="51">
                  <c:v>37.950000000000003</c:v>
                </c:pt>
                <c:pt idx="52">
                  <c:v>37.86</c:v>
                </c:pt>
                <c:pt idx="53">
                  <c:v>37.729999999999997</c:v>
                </c:pt>
                <c:pt idx="54">
                  <c:v>37.479999999999997</c:v>
                </c:pt>
                <c:pt idx="55">
                  <c:v>36.97</c:v>
                </c:pt>
                <c:pt idx="56">
                  <c:v>35.15</c:v>
                </c:pt>
                <c:pt idx="57">
                  <c:v>36.159999999999997</c:v>
                </c:pt>
                <c:pt idx="58">
                  <c:v>35.369999999999997</c:v>
                </c:pt>
                <c:pt idx="59">
                  <c:v>35.1</c:v>
                </c:pt>
                <c:pt idx="60">
                  <c:v>35.630000000000003</c:v>
                </c:pt>
                <c:pt idx="61">
                  <c:v>35.79</c:v>
                </c:pt>
                <c:pt idx="62">
                  <c:v>34.700000000000003</c:v>
                </c:pt>
                <c:pt idx="63">
                  <c:v>33.93</c:v>
                </c:pt>
                <c:pt idx="64">
                  <c:v>33.28</c:v>
                </c:pt>
                <c:pt idx="65">
                  <c:v>33.42</c:v>
                </c:pt>
                <c:pt idx="66">
                  <c:v>33.159999999999997</c:v>
                </c:pt>
                <c:pt idx="67">
                  <c:v>33.39</c:v>
                </c:pt>
                <c:pt idx="68">
                  <c:v>33.11</c:v>
                </c:pt>
                <c:pt idx="69">
                  <c:v>33.020000000000003</c:v>
                </c:pt>
                <c:pt idx="70">
                  <c:v>32.71</c:v>
                </c:pt>
                <c:pt idx="71">
                  <c:v>32.840000000000003</c:v>
                </c:pt>
                <c:pt idx="72">
                  <c:v>32.9</c:v>
                </c:pt>
                <c:pt idx="73">
                  <c:v>33.35</c:v>
                </c:pt>
                <c:pt idx="74">
                  <c:v>32.96</c:v>
                </c:pt>
                <c:pt idx="75">
                  <c:v>32.81</c:v>
                </c:pt>
                <c:pt idx="76">
                  <c:v>32.22</c:v>
                </c:pt>
                <c:pt idx="77">
                  <c:v>31.92</c:v>
                </c:pt>
                <c:pt idx="78">
                  <c:v>31.59</c:v>
                </c:pt>
                <c:pt idx="79">
                  <c:v>31.4</c:v>
                </c:pt>
                <c:pt idx="80">
                  <c:v>31.92</c:v>
                </c:pt>
                <c:pt idx="81">
                  <c:v>32.15</c:v>
                </c:pt>
                <c:pt idx="82">
                  <c:v>31.22</c:v>
                </c:pt>
                <c:pt idx="83">
                  <c:v>31.14</c:v>
                </c:pt>
                <c:pt idx="84">
                  <c:v>30.7</c:v>
                </c:pt>
                <c:pt idx="85">
                  <c:v>31.04</c:v>
                </c:pt>
                <c:pt idx="86">
                  <c:v>31.17</c:v>
                </c:pt>
                <c:pt idx="87">
                  <c:v>31.14</c:v>
                </c:pt>
                <c:pt idx="88">
                  <c:v>31.52</c:v>
                </c:pt>
                <c:pt idx="89">
                  <c:v>31.92</c:v>
                </c:pt>
                <c:pt idx="90">
                  <c:v>32.1</c:v>
                </c:pt>
                <c:pt idx="91">
                  <c:v>32.61</c:v>
                </c:pt>
                <c:pt idx="92">
                  <c:v>32.549999999999997</c:v>
                </c:pt>
                <c:pt idx="93">
                  <c:v>32.85</c:v>
                </c:pt>
                <c:pt idx="94">
                  <c:v>32.9</c:v>
                </c:pt>
                <c:pt idx="95">
                  <c:v>33.15</c:v>
                </c:pt>
                <c:pt idx="96">
                  <c:v>33.35</c:v>
                </c:pt>
                <c:pt idx="97">
                  <c:v>33.17</c:v>
                </c:pt>
                <c:pt idx="98">
                  <c:v>32.82</c:v>
                </c:pt>
                <c:pt idx="99">
                  <c:v>33.61</c:v>
                </c:pt>
                <c:pt idx="100">
                  <c:v>33.76</c:v>
                </c:pt>
                <c:pt idx="101">
                  <c:v>34.42</c:v>
                </c:pt>
                <c:pt idx="102">
                  <c:v>34.47</c:v>
                </c:pt>
                <c:pt idx="103">
                  <c:v>34.22</c:v>
                </c:pt>
                <c:pt idx="104">
                  <c:v>34.090000000000003</c:v>
                </c:pt>
                <c:pt idx="105">
                  <c:v>35.1</c:v>
                </c:pt>
                <c:pt idx="106">
                  <c:v>36.119999999999997</c:v>
                </c:pt>
                <c:pt idx="107">
                  <c:v>37.9</c:v>
                </c:pt>
                <c:pt idx="108">
                  <c:v>38.090000000000003</c:v>
                </c:pt>
                <c:pt idx="109">
                  <c:v>39.15</c:v>
                </c:pt>
                <c:pt idx="110">
                  <c:v>40.130000000000003</c:v>
                </c:pt>
                <c:pt idx="111">
                  <c:v>40.61</c:v>
                </c:pt>
                <c:pt idx="112">
                  <c:v>41.04</c:v>
                </c:pt>
                <c:pt idx="113">
                  <c:v>42.95</c:v>
                </c:pt>
                <c:pt idx="114">
                  <c:v>43.55</c:v>
                </c:pt>
                <c:pt idx="115">
                  <c:v>44.44</c:v>
                </c:pt>
                <c:pt idx="116">
                  <c:v>45.36</c:v>
                </c:pt>
                <c:pt idx="117">
                  <c:v>45.6</c:v>
                </c:pt>
                <c:pt idx="118">
                  <c:v>45.51</c:v>
                </c:pt>
                <c:pt idx="119">
                  <c:v>47.77</c:v>
                </c:pt>
                <c:pt idx="120">
                  <c:v>48.3</c:v>
                </c:pt>
                <c:pt idx="121">
                  <c:v>49.1</c:v>
                </c:pt>
                <c:pt idx="122">
                  <c:v>49.35</c:v>
                </c:pt>
                <c:pt idx="123">
                  <c:v>49.36</c:v>
                </c:pt>
                <c:pt idx="124">
                  <c:v>49.9</c:v>
                </c:pt>
                <c:pt idx="125">
                  <c:v>50.21</c:v>
                </c:pt>
                <c:pt idx="126">
                  <c:v>51.44</c:v>
                </c:pt>
                <c:pt idx="127">
                  <c:v>51.92</c:v>
                </c:pt>
                <c:pt idx="128">
                  <c:v>52.44</c:v>
                </c:pt>
                <c:pt idx="129">
                  <c:v>52.29</c:v>
                </c:pt>
                <c:pt idx="130">
                  <c:v>52.66</c:v>
                </c:pt>
                <c:pt idx="131">
                  <c:v>53.25</c:v>
                </c:pt>
                <c:pt idx="132">
                  <c:v>53.41</c:v>
                </c:pt>
                <c:pt idx="133">
                  <c:v>53.69</c:v>
                </c:pt>
                <c:pt idx="134">
                  <c:v>53.82</c:v>
                </c:pt>
                <c:pt idx="135">
                  <c:v>53.29</c:v>
                </c:pt>
                <c:pt idx="136">
                  <c:v>52.89</c:v>
                </c:pt>
                <c:pt idx="137">
                  <c:v>53.16</c:v>
                </c:pt>
                <c:pt idx="138">
                  <c:v>53.92</c:v>
                </c:pt>
                <c:pt idx="139">
                  <c:v>52.98</c:v>
                </c:pt>
                <c:pt idx="140">
                  <c:v>53.92</c:v>
                </c:pt>
                <c:pt idx="141">
                  <c:v>55.06</c:v>
                </c:pt>
                <c:pt idx="142">
                  <c:v>54.94</c:v>
                </c:pt>
                <c:pt idx="143">
                  <c:v>55.64</c:v>
                </c:pt>
                <c:pt idx="144">
                  <c:v>55.99</c:v>
                </c:pt>
                <c:pt idx="145">
                  <c:v>56.15</c:v>
                </c:pt>
                <c:pt idx="146">
                  <c:v>55.8</c:v>
                </c:pt>
                <c:pt idx="147">
                  <c:v>55.82</c:v>
                </c:pt>
                <c:pt idx="148">
                  <c:v>56.01</c:v>
                </c:pt>
                <c:pt idx="149">
                  <c:v>56.68</c:v>
                </c:pt>
                <c:pt idx="150">
                  <c:v>56.72</c:v>
                </c:pt>
                <c:pt idx="151">
                  <c:v>57.58</c:v>
                </c:pt>
                <c:pt idx="152">
                  <c:v>57.58</c:v>
                </c:pt>
                <c:pt idx="153">
                  <c:v>57.46</c:v>
                </c:pt>
                <c:pt idx="154">
                  <c:v>58.03</c:v>
                </c:pt>
                <c:pt idx="155">
                  <c:v>58.31</c:v>
                </c:pt>
                <c:pt idx="156">
                  <c:v>57.94</c:v>
                </c:pt>
                <c:pt idx="157">
                  <c:v>58.51</c:v>
                </c:pt>
                <c:pt idx="158">
                  <c:v>59.43</c:v>
                </c:pt>
                <c:pt idx="159">
                  <c:v>61.6</c:v>
                </c:pt>
                <c:pt idx="160">
                  <c:v>64.069999999999993</c:v>
                </c:pt>
                <c:pt idx="161">
                  <c:v>67.47</c:v>
                </c:pt>
              </c:numCache>
            </c:numRef>
          </c:val>
          <c:smooth val="0"/>
        </c:ser>
        <c:ser>
          <c:idx val="2"/>
          <c:order val="2"/>
          <c:tx>
            <c:strRef>
              <c:f>FIGURA5!$D$2</c:f>
              <c:strCache>
                <c:ptCount val="1"/>
                <c:pt idx="0">
                  <c:v>Dívida bruta do governo geral (% PIB) - Metodologia utilizada a partir de 2008 </c:v>
                </c:pt>
              </c:strCache>
            </c:strRef>
          </c:tx>
          <c:marker>
            <c:symbol val="none"/>
          </c:marker>
          <c:cat>
            <c:numRef>
              <c:f>FIGURA5!$A$15:$A$176</c:f>
              <c:numCache>
                <c:formatCode>mmm\-yy</c:formatCode>
                <c:ptCount val="162"/>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pt idx="96">
                  <c:v>42005</c:v>
                </c:pt>
                <c:pt idx="97">
                  <c:v>42036</c:v>
                </c:pt>
                <c:pt idx="98">
                  <c:v>42064</c:v>
                </c:pt>
                <c:pt idx="99">
                  <c:v>42095</c:v>
                </c:pt>
                <c:pt idx="100">
                  <c:v>42125</c:v>
                </c:pt>
                <c:pt idx="101">
                  <c:v>42156</c:v>
                </c:pt>
                <c:pt idx="102">
                  <c:v>42186</c:v>
                </c:pt>
                <c:pt idx="103">
                  <c:v>42217</c:v>
                </c:pt>
                <c:pt idx="104">
                  <c:v>42248</c:v>
                </c:pt>
                <c:pt idx="105">
                  <c:v>42278</c:v>
                </c:pt>
                <c:pt idx="106">
                  <c:v>42309</c:v>
                </c:pt>
                <c:pt idx="107">
                  <c:v>42339</c:v>
                </c:pt>
                <c:pt idx="108">
                  <c:v>42370</c:v>
                </c:pt>
                <c:pt idx="109">
                  <c:v>42401</c:v>
                </c:pt>
                <c:pt idx="110">
                  <c:v>42430</c:v>
                </c:pt>
                <c:pt idx="111">
                  <c:v>42461</c:v>
                </c:pt>
                <c:pt idx="112">
                  <c:v>42491</c:v>
                </c:pt>
                <c:pt idx="113">
                  <c:v>42522</c:v>
                </c:pt>
                <c:pt idx="114">
                  <c:v>42552</c:v>
                </c:pt>
                <c:pt idx="115">
                  <c:v>42583</c:v>
                </c:pt>
                <c:pt idx="116">
                  <c:v>42614</c:v>
                </c:pt>
                <c:pt idx="117">
                  <c:v>42644</c:v>
                </c:pt>
                <c:pt idx="118">
                  <c:v>42675</c:v>
                </c:pt>
                <c:pt idx="119">
                  <c:v>42705</c:v>
                </c:pt>
                <c:pt idx="120">
                  <c:v>42736</c:v>
                </c:pt>
                <c:pt idx="121">
                  <c:v>42767</c:v>
                </c:pt>
                <c:pt idx="122">
                  <c:v>42795</c:v>
                </c:pt>
                <c:pt idx="123">
                  <c:v>42826</c:v>
                </c:pt>
                <c:pt idx="124">
                  <c:v>42856</c:v>
                </c:pt>
                <c:pt idx="125">
                  <c:v>42887</c:v>
                </c:pt>
                <c:pt idx="126">
                  <c:v>42917</c:v>
                </c:pt>
                <c:pt idx="127">
                  <c:v>42948</c:v>
                </c:pt>
                <c:pt idx="128">
                  <c:v>42979</c:v>
                </c:pt>
                <c:pt idx="129">
                  <c:v>43009</c:v>
                </c:pt>
                <c:pt idx="130">
                  <c:v>43040</c:v>
                </c:pt>
                <c:pt idx="131">
                  <c:v>43070</c:v>
                </c:pt>
                <c:pt idx="132">
                  <c:v>43101</c:v>
                </c:pt>
                <c:pt idx="133">
                  <c:v>43132</c:v>
                </c:pt>
                <c:pt idx="134">
                  <c:v>43160</c:v>
                </c:pt>
                <c:pt idx="135">
                  <c:v>43191</c:v>
                </c:pt>
                <c:pt idx="136">
                  <c:v>43221</c:v>
                </c:pt>
                <c:pt idx="137">
                  <c:v>43252</c:v>
                </c:pt>
                <c:pt idx="138">
                  <c:v>43282</c:v>
                </c:pt>
                <c:pt idx="139">
                  <c:v>43313</c:v>
                </c:pt>
                <c:pt idx="140">
                  <c:v>43344</c:v>
                </c:pt>
                <c:pt idx="141">
                  <c:v>43374</c:v>
                </c:pt>
                <c:pt idx="142">
                  <c:v>43405</c:v>
                </c:pt>
                <c:pt idx="143">
                  <c:v>43435</c:v>
                </c:pt>
                <c:pt idx="144">
                  <c:v>43466</c:v>
                </c:pt>
                <c:pt idx="145">
                  <c:v>43497</c:v>
                </c:pt>
                <c:pt idx="146">
                  <c:v>43525</c:v>
                </c:pt>
                <c:pt idx="147">
                  <c:v>43556</c:v>
                </c:pt>
                <c:pt idx="148">
                  <c:v>43586</c:v>
                </c:pt>
                <c:pt idx="149">
                  <c:v>43617</c:v>
                </c:pt>
                <c:pt idx="150">
                  <c:v>43647</c:v>
                </c:pt>
                <c:pt idx="151">
                  <c:v>43678</c:v>
                </c:pt>
                <c:pt idx="152">
                  <c:v>43709</c:v>
                </c:pt>
                <c:pt idx="153">
                  <c:v>43739</c:v>
                </c:pt>
                <c:pt idx="154">
                  <c:v>43770</c:v>
                </c:pt>
                <c:pt idx="155">
                  <c:v>43800</c:v>
                </c:pt>
                <c:pt idx="156">
                  <c:v>43831</c:v>
                </c:pt>
                <c:pt idx="157">
                  <c:v>43862</c:v>
                </c:pt>
                <c:pt idx="158">
                  <c:v>43891</c:v>
                </c:pt>
                <c:pt idx="159">
                  <c:v>43922</c:v>
                </c:pt>
                <c:pt idx="160">
                  <c:v>43952</c:v>
                </c:pt>
                <c:pt idx="161">
                  <c:v>43983</c:v>
                </c:pt>
              </c:numCache>
            </c:numRef>
          </c:cat>
          <c:val>
            <c:numRef>
              <c:f>FIGURA5!$D$15:$D$176</c:f>
              <c:numCache>
                <c:formatCode>General</c:formatCode>
                <c:ptCount val="162"/>
                <c:pt idx="0">
                  <c:v>56.16</c:v>
                </c:pt>
                <c:pt idx="1">
                  <c:v>56.89</c:v>
                </c:pt>
                <c:pt idx="2">
                  <c:v>57.24</c:v>
                </c:pt>
                <c:pt idx="3">
                  <c:v>57.17</c:v>
                </c:pt>
                <c:pt idx="4">
                  <c:v>57.92</c:v>
                </c:pt>
                <c:pt idx="5">
                  <c:v>58.23</c:v>
                </c:pt>
                <c:pt idx="6">
                  <c:v>58.33</c:v>
                </c:pt>
                <c:pt idx="7">
                  <c:v>58.47</c:v>
                </c:pt>
                <c:pt idx="8">
                  <c:v>57.88</c:v>
                </c:pt>
                <c:pt idx="9">
                  <c:v>57.46</c:v>
                </c:pt>
                <c:pt idx="10">
                  <c:v>57.24</c:v>
                </c:pt>
                <c:pt idx="11">
                  <c:v>56.72</c:v>
                </c:pt>
                <c:pt idx="12">
                  <c:v>57.51</c:v>
                </c:pt>
                <c:pt idx="13">
                  <c:v>57.05</c:v>
                </c:pt>
                <c:pt idx="14">
                  <c:v>57.09</c:v>
                </c:pt>
                <c:pt idx="15">
                  <c:v>56.53</c:v>
                </c:pt>
                <c:pt idx="16">
                  <c:v>55.83</c:v>
                </c:pt>
                <c:pt idx="17">
                  <c:v>55.6</c:v>
                </c:pt>
                <c:pt idx="18">
                  <c:v>55.46</c:v>
                </c:pt>
                <c:pt idx="19">
                  <c:v>54.88</c:v>
                </c:pt>
                <c:pt idx="20">
                  <c:v>54.83</c:v>
                </c:pt>
                <c:pt idx="21">
                  <c:v>55.06</c:v>
                </c:pt>
                <c:pt idx="22">
                  <c:v>54.66</c:v>
                </c:pt>
                <c:pt idx="23">
                  <c:v>55.98</c:v>
                </c:pt>
                <c:pt idx="24">
                  <c:v>56.86</c:v>
                </c:pt>
                <c:pt idx="25">
                  <c:v>57.15</c:v>
                </c:pt>
                <c:pt idx="26">
                  <c:v>57.47</c:v>
                </c:pt>
                <c:pt idx="27">
                  <c:v>56.79</c:v>
                </c:pt>
                <c:pt idx="28">
                  <c:v>57.05</c:v>
                </c:pt>
                <c:pt idx="29">
                  <c:v>58.34</c:v>
                </c:pt>
                <c:pt idx="30">
                  <c:v>59.73</c:v>
                </c:pt>
                <c:pt idx="31">
                  <c:v>60.8</c:v>
                </c:pt>
                <c:pt idx="32">
                  <c:v>60.8</c:v>
                </c:pt>
                <c:pt idx="33">
                  <c:v>61.05</c:v>
                </c:pt>
                <c:pt idx="34">
                  <c:v>60.3</c:v>
                </c:pt>
                <c:pt idx="35">
                  <c:v>59.21</c:v>
                </c:pt>
                <c:pt idx="36">
                  <c:v>59.77</c:v>
                </c:pt>
                <c:pt idx="37">
                  <c:v>59.02</c:v>
                </c:pt>
                <c:pt idx="38">
                  <c:v>56.24</c:v>
                </c:pt>
                <c:pt idx="39">
                  <c:v>56.06</c:v>
                </c:pt>
                <c:pt idx="40">
                  <c:v>55.96</c:v>
                </c:pt>
                <c:pt idx="41">
                  <c:v>55.78</c:v>
                </c:pt>
                <c:pt idx="42">
                  <c:v>55.54</c:v>
                </c:pt>
                <c:pt idx="43">
                  <c:v>54.98</c:v>
                </c:pt>
                <c:pt idx="44">
                  <c:v>54.89</c:v>
                </c:pt>
                <c:pt idx="45">
                  <c:v>55.06</c:v>
                </c:pt>
                <c:pt idx="46">
                  <c:v>54.61</c:v>
                </c:pt>
                <c:pt idx="47">
                  <c:v>51.77</c:v>
                </c:pt>
                <c:pt idx="48">
                  <c:v>52.39</c:v>
                </c:pt>
                <c:pt idx="49">
                  <c:v>52.35</c:v>
                </c:pt>
                <c:pt idx="50">
                  <c:v>52.61</c:v>
                </c:pt>
                <c:pt idx="51">
                  <c:v>52.62</c:v>
                </c:pt>
                <c:pt idx="52">
                  <c:v>52.25</c:v>
                </c:pt>
                <c:pt idx="53">
                  <c:v>52.35</c:v>
                </c:pt>
                <c:pt idx="54">
                  <c:v>52.49</c:v>
                </c:pt>
                <c:pt idx="55">
                  <c:v>52.25</c:v>
                </c:pt>
                <c:pt idx="56">
                  <c:v>52.11</c:v>
                </c:pt>
                <c:pt idx="57">
                  <c:v>51.69</c:v>
                </c:pt>
                <c:pt idx="58">
                  <c:v>51.75</c:v>
                </c:pt>
                <c:pt idx="59">
                  <c:v>51.27</c:v>
                </c:pt>
                <c:pt idx="60">
                  <c:v>51.85</c:v>
                </c:pt>
                <c:pt idx="61">
                  <c:v>52.27</c:v>
                </c:pt>
                <c:pt idx="62">
                  <c:v>52.72</c:v>
                </c:pt>
                <c:pt idx="63">
                  <c:v>53.2</c:v>
                </c:pt>
                <c:pt idx="64">
                  <c:v>53.23</c:v>
                </c:pt>
                <c:pt idx="65">
                  <c:v>53.42</c:v>
                </c:pt>
                <c:pt idx="66">
                  <c:v>53.59</c:v>
                </c:pt>
                <c:pt idx="67">
                  <c:v>53.33</c:v>
                </c:pt>
                <c:pt idx="68">
                  <c:v>54.05</c:v>
                </c:pt>
                <c:pt idx="69">
                  <c:v>54.56</c:v>
                </c:pt>
                <c:pt idx="70">
                  <c:v>54.69</c:v>
                </c:pt>
                <c:pt idx="71">
                  <c:v>53.67</c:v>
                </c:pt>
                <c:pt idx="72">
                  <c:v>53.96</c:v>
                </c:pt>
                <c:pt idx="73">
                  <c:v>54</c:v>
                </c:pt>
                <c:pt idx="74">
                  <c:v>54.05</c:v>
                </c:pt>
                <c:pt idx="75">
                  <c:v>53.82</c:v>
                </c:pt>
                <c:pt idx="76">
                  <c:v>53.97</c:v>
                </c:pt>
                <c:pt idx="77">
                  <c:v>53.61</c:v>
                </c:pt>
                <c:pt idx="78">
                  <c:v>53.69</c:v>
                </c:pt>
                <c:pt idx="79">
                  <c:v>53.45</c:v>
                </c:pt>
                <c:pt idx="80">
                  <c:v>52.95</c:v>
                </c:pt>
                <c:pt idx="81">
                  <c:v>53.09</c:v>
                </c:pt>
                <c:pt idx="82">
                  <c:v>52.72</c:v>
                </c:pt>
                <c:pt idx="83">
                  <c:v>51.54</c:v>
                </c:pt>
                <c:pt idx="84">
                  <c:v>52.62</c:v>
                </c:pt>
                <c:pt idx="85">
                  <c:v>51.83</c:v>
                </c:pt>
                <c:pt idx="86">
                  <c:v>51.79</c:v>
                </c:pt>
                <c:pt idx="87">
                  <c:v>51.97</c:v>
                </c:pt>
                <c:pt idx="88">
                  <c:v>52.14</c:v>
                </c:pt>
                <c:pt idx="89">
                  <c:v>52.75</c:v>
                </c:pt>
                <c:pt idx="90">
                  <c:v>53.21</c:v>
                </c:pt>
                <c:pt idx="91">
                  <c:v>53.83</c:v>
                </c:pt>
                <c:pt idx="92">
                  <c:v>55.11</c:v>
                </c:pt>
                <c:pt idx="93">
                  <c:v>55.42</c:v>
                </c:pt>
                <c:pt idx="94">
                  <c:v>55.99</c:v>
                </c:pt>
                <c:pt idx="95">
                  <c:v>56.28</c:v>
                </c:pt>
                <c:pt idx="96">
                  <c:v>57.17</c:v>
                </c:pt>
                <c:pt idx="97">
                  <c:v>58.29</c:v>
                </c:pt>
                <c:pt idx="98">
                  <c:v>59.49</c:v>
                </c:pt>
                <c:pt idx="99">
                  <c:v>59.11</c:v>
                </c:pt>
                <c:pt idx="100">
                  <c:v>60.21</c:v>
                </c:pt>
                <c:pt idx="101">
                  <c:v>60.74</c:v>
                </c:pt>
                <c:pt idx="102">
                  <c:v>62.16</c:v>
                </c:pt>
                <c:pt idx="103">
                  <c:v>62.98</c:v>
                </c:pt>
                <c:pt idx="104">
                  <c:v>63.64</c:v>
                </c:pt>
                <c:pt idx="105">
                  <c:v>63.9</c:v>
                </c:pt>
                <c:pt idx="106">
                  <c:v>64.260000000000005</c:v>
                </c:pt>
                <c:pt idx="107">
                  <c:v>65.5</c:v>
                </c:pt>
                <c:pt idx="108">
                  <c:v>66.5</c:v>
                </c:pt>
                <c:pt idx="109">
                  <c:v>66.64</c:v>
                </c:pt>
                <c:pt idx="110">
                  <c:v>66.34</c:v>
                </c:pt>
                <c:pt idx="111">
                  <c:v>66.709999999999994</c:v>
                </c:pt>
                <c:pt idx="112">
                  <c:v>67.7</c:v>
                </c:pt>
                <c:pt idx="113">
                  <c:v>67.53</c:v>
                </c:pt>
                <c:pt idx="114">
                  <c:v>68.66</c:v>
                </c:pt>
                <c:pt idx="115">
                  <c:v>69.25</c:v>
                </c:pt>
                <c:pt idx="116">
                  <c:v>70</c:v>
                </c:pt>
                <c:pt idx="117">
                  <c:v>69.92</c:v>
                </c:pt>
                <c:pt idx="118">
                  <c:v>71</c:v>
                </c:pt>
                <c:pt idx="119">
                  <c:v>69.84</c:v>
                </c:pt>
                <c:pt idx="120">
                  <c:v>69.73</c:v>
                </c:pt>
                <c:pt idx="121">
                  <c:v>70.27</c:v>
                </c:pt>
                <c:pt idx="122">
                  <c:v>71.19</c:v>
                </c:pt>
                <c:pt idx="123">
                  <c:v>71.33</c:v>
                </c:pt>
                <c:pt idx="124">
                  <c:v>72.27</c:v>
                </c:pt>
                <c:pt idx="125">
                  <c:v>72.650000000000006</c:v>
                </c:pt>
                <c:pt idx="126">
                  <c:v>73.09</c:v>
                </c:pt>
                <c:pt idx="127">
                  <c:v>73.540000000000006</c:v>
                </c:pt>
                <c:pt idx="128">
                  <c:v>73.63</c:v>
                </c:pt>
                <c:pt idx="129">
                  <c:v>74.06</c:v>
                </c:pt>
                <c:pt idx="130">
                  <c:v>73.989999999999995</c:v>
                </c:pt>
                <c:pt idx="131">
                  <c:v>73.739999999999995</c:v>
                </c:pt>
                <c:pt idx="132">
                  <c:v>74.150000000000006</c:v>
                </c:pt>
                <c:pt idx="133">
                  <c:v>74.75</c:v>
                </c:pt>
                <c:pt idx="134">
                  <c:v>74.94</c:v>
                </c:pt>
                <c:pt idx="135">
                  <c:v>75.400000000000006</c:v>
                </c:pt>
                <c:pt idx="136">
                  <c:v>76.680000000000007</c:v>
                </c:pt>
                <c:pt idx="137">
                  <c:v>76.83</c:v>
                </c:pt>
                <c:pt idx="138">
                  <c:v>76.8</c:v>
                </c:pt>
                <c:pt idx="139">
                  <c:v>76.98</c:v>
                </c:pt>
                <c:pt idx="140">
                  <c:v>77.02</c:v>
                </c:pt>
                <c:pt idx="141">
                  <c:v>76.34</c:v>
                </c:pt>
                <c:pt idx="142">
                  <c:v>76.83</c:v>
                </c:pt>
                <c:pt idx="143">
                  <c:v>76.53</c:v>
                </c:pt>
                <c:pt idx="144">
                  <c:v>76.760000000000005</c:v>
                </c:pt>
                <c:pt idx="145">
                  <c:v>76.86</c:v>
                </c:pt>
                <c:pt idx="146">
                  <c:v>78.06</c:v>
                </c:pt>
                <c:pt idx="147">
                  <c:v>78.459999999999994</c:v>
                </c:pt>
                <c:pt idx="148">
                  <c:v>77.89</c:v>
                </c:pt>
                <c:pt idx="149">
                  <c:v>78.02</c:v>
                </c:pt>
                <c:pt idx="150">
                  <c:v>78.2</c:v>
                </c:pt>
                <c:pt idx="151">
                  <c:v>78.989999999999995</c:v>
                </c:pt>
                <c:pt idx="152">
                  <c:v>78</c:v>
                </c:pt>
                <c:pt idx="153">
                  <c:v>77.180000000000007</c:v>
                </c:pt>
                <c:pt idx="154">
                  <c:v>77.59</c:v>
                </c:pt>
                <c:pt idx="155">
                  <c:v>75.790000000000006</c:v>
                </c:pt>
                <c:pt idx="156">
                  <c:v>76.17</c:v>
                </c:pt>
                <c:pt idx="157">
                  <c:v>76.709999999999994</c:v>
                </c:pt>
                <c:pt idx="158">
                  <c:v>78.510000000000005</c:v>
                </c:pt>
                <c:pt idx="159">
                  <c:v>79.84</c:v>
                </c:pt>
                <c:pt idx="160">
                  <c:v>81.91</c:v>
                </c:pt>
                <c:pt idx="161">
                  <c:v>85.54</c:v>
                </c:pt>
              </c:numCache>
            </c:numRef>
          </c:val>
          <c:smooth val="0"/>
        </c:ser>
        <c:dLbls>
          <c:showLegendKey val="0"/>
          <c:showVal val="0"/>
          <c:showCatName val="0"/>
          <c:showSerName val="0"/>
          <c:showPercent val="0"/>
          <c:showBubbleSize val="0"/>
        </c:dLbls>
        <c:marker val="1"/>
        <c:smooth val="0"/>
        <c:axId val="650089472"/>
        <c:axId val="650349952"/>
      </c:lineChart>
      <c:dateAx>
        <c:axId val="650088448"/>
        <c:scaling>
          <c:orientation val="minMax"/>
        </c:scaling>
        <c:delete val="0"/>
        <c:axPos val="b"/>
        <c:numFmt formatCode="mmm\-yy" sourceLinked="1"/>
        <c:majorTickMark val="out"/>
        <c:minorTickMark val="none"/>
        <c:tickLblPos val="nextTo"/>
        <c:txPr>
          <a:bodyPr/>
          <a:lstStyle/>
          <a:p>
            <a:pPr>
              <a:defRPr>
                <a:latin typeface="+mn-lt"/>
                <a:cs typeface="Times New Roman" panose="02020603050405020304" pitchFamily="18" charset="0"/>
              </a:defRPr>
            </a:pPr>
            <a:endParaRPr lang="pt-BR"/>
          </a:p>
        </c:txPr>
        <c:crossAx val="650349376"/>
        <c:crosses val="autoZero"/>
        <c:auto val="1"/>
        <c:lblOffset val="100"/>
        <c:baseTimeUnit val="months"/>
      </c:dateAx>
      <c:valAx>
        <c:axId val="650349376"/>
        <c:scaling>
          <c:orientation val="minMax"/>
        </c:scaling>
        <c:delete val="0"/>
        <c:axPos val="l"/>
        <c:majorGridlines>
          <c:spPr>
            <a:ln>
              <a:noFill/>
            </a:ln>
          </c:spPr>
        </c:majorGridlines>
        <c:numFmt formatCode="General" sourceLinked="1"/>
        <c:majorTickMark val="out"/>
        <c:minorTickMark val="none"/>
        <c:tickLblPos val="nextTo"/>
        <c:txPr>
          <a:bodyPr/>
          <a:lstStyle/>
          <a:p>
            <a:pPr>
              <a:defRPr>
                <a:latin typeface="+mn-lt"/>
                <a:cs typeface="Times New Roman" panose="02020603050405020304" pitchFamily="18" charset="0"/>
              </a:defRPr>
            </a:pPr>
            <a:endParaRPr lang="pt-BR"/>
          </a:p>
        </c:txPr>
        <c:crossAx val="650088448"/>
        <c:crosses val="autoZero"/>
        <c:crossBetween val="between"/>
      </c:valAx>
      <c:valAx>
        <c:axId val="650349952"/>
        <c:scaling>
          <c:orientation val="minMax"/>
          <c:min val="20"/>
        </c:scaling>
        <c:delete val="0"/>
        <c:axPos val="r"/>
        <c:numFmt formatCode="General" sourceLinked="1"/>
        <c:majorTickMark val="out"/>
        <c:minorTickMark val="none"/>
        <c:tickLblPos val="nextTo"/>
        <c:txPr>
          <a:bodyPr/>
          <a:lstStyle/>
          <a:p>
            <a:pPr>
              <a:defRPr>
                <a:latin typeface="+mn-lt"/>
                <a:cs typeface="Times New Roman" panose="02020603050405020304" pitchFamily="18" charset="0"/>
              </a:defRPr>
            </a:pPr>
            <a:endParaRPr lang="pt-BR"/>
          </a:p>
        </c:txPr>
        <c:crossAx val="650089472"/>
        <c:crosses val="max"/>
        <c:crossBetween val="between"/>
      </c:valAx>
      <c:dateAx>
        <c:axId val="650089472"/>
        <c:scaling>
          <c:orientation val="minMax"/>
        </c:scaling>
        <c:delete val="1"/>
        <c:axPos val="b"/>
        <c:numFmt formatCode="mmm\-yy" sourceLinked="1"/>
        <c:majorTickMark val="out"/>
        <c:minorTickMark val="none"/>
        <c:tickLblPos val="nextTo"/>
        <c:crossAx val="650349952"/>
        <c:crosses val="autoZero"/>
        <c:auto val="1"/>
        <c:lblOffset val="100"/>
        <c:baseTimeUnit val="months"/>
      </c:dateAx>
    </c:plotArea>
    <c:legend>
      <c:legendPos val="r"/>
      <c:layout>
        <c:manualLayout>
          <c:xMode val="edge"/>
          <c:yMode val="edge"/>
          <c:x val="6.281018270774405E-2"/>
          <c:y val="0.77522093984827234"/>
          <c:w val="0.85946606188789521"/>
          <c:h val="0.19505519001905583"/>
        </c:manualLayout>
      </c:layout>
      <c:overlay val="0"/>
      <c:txPr>
        <a:bodyPr/>
        <a:lstStyle/>
        <a:p>
          <a:pPr>
            <a:defRPr>
              <a:latin typeface="+mn-lt"/>
              <a:cs typeface="Times New Roman" panose="02020603050405020304" pitchFamily="18" charset="0"/>
            </a:defRPr>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002405949256337E-2"/>
          <c:y val="5.1400554097404488E-2"/>
          <c:w val="0.8583158355205599"/>
          <c:h val="0.72515587164507644"/>
        </c:manualLayout>
      </c:layout>
      <c:lineChart>
        <c:grouping val="standard"/>
        <c:varyColors val="0"/>
        <c:ser>
          <c:idx val="0"/>
          <c:order val="0"/>
          <c:tx>
            <c:strRef>
              <c:f>FIGURA6!$B$3</c:f>
              <c:strCache>
                <c:ptCount val="1"/>
                <c:pt idx="0">
                  <c:v>Rio Grande do Sul</c:v>
                </c:pt>
              </c:strCache>
            </c:strRef>
          </c:tx>
          <c:marker>
            <c:symbol val="none"/>
          </c:marker>
          <c:cat>
            <c:strRef>
              <c:f>FIGURA6!$A$4:$A$60</c:f>
              <c:strCache>
                <c:ptCount val="57"/>
                <c:pt idx="0">
                  <c:v>2006.I</c:v>
                </c:pt>
                <c:pt idx="1">
                  <c:v>2006.II</c:v>
                </c:pt>
                <c:pt idx="2">
                  <c:v>2006.III</c:v>
                </c:pt>
                <c:pt idx="3">
                  <c:v>2006.IV</c:v>
                </c:pt>
                <c:pt idx="4">
                  <c:v>2007.I</c:v>
                </c:pt>
                <c:pt idx="5">
                  <c:v>2007.II</c:v>
                </c:pt>
                <c:pt idx="6">
                  <c:v>2007.III</c:v>
                </c:pt>
                <c:pt idx="7">
                  <c:v>2007.IV</c:v>
                </c:pt>
                <c:pt idx="8">
                  <c:v>2008.I</c:v>
                </c:pt>
                <c:pt idx="9">
                  <c:v>2008.II</c:v>
                </c:pt>
                <c:pt idx="10">
                  <c:v>2008.III</c:v>
                </c:pt>
                <c:pt idx="11">
                  <c:v>2008.IV</c:v>
                </c:pt>
                <c:pt idx="12">
                  <c:v>2009.I</c:v>
                </c:pt>
                <c:pt idx="13">
                  <c:v>2009.II</c:v>
                </c:pt>
                <c:pt idx="14">
                  <c:v>2009.III</c:v>
                </c:pt>
                <c:pt idx="15">
                  <c:v>2009.IV</c:v>
                </c:pt>
                <c:pt idx="16">
                  <c:v>2010.I</c:v>
                </c:pt>
                <c:pt idx="17">
                  <c:v>2010.II</c:v>
                </c:pt>
                <c:pt idx="18">
                  <c:v>2010.III</c:v>
                </c:pt>
                <c:pt idx="19">
                  <c:v>2010.IV</c:v>
                </c:pt>
                <c:pt idx="20">
                  <c:v>2011.I</c:v>
                </c:pt>
                <c:pt idx="21">
                  <c:v>2011.II</c:v>
                </c:pt>
                <c:pt idx="22">
                  <c:v>2011.III</c:v>
                </c:pt>
                <c:pt idx="23">
                  <c:v>2011.IV</c:v>
                </c:pt>
                <c:pt idx="24">
                  <c:v>2012.I</c:v>
                </c:pt>
                <c:pt idx="25">
                  <c:v>2012.II</c:v>
                </c:pt>
                <c:pt idx="26">
                  <c:v>2012.III</c:v>
                </c:pt>
                <c:pt idx="27">
                  <c:v>2012.IV</c:v>
                </c:pt>
                <c:pt idx="28">
                  <c:v>2013.I</c:v>
                </c:pt>
                <c:pt idx="29">
                  <c:v>2013.II</c:v>
                </c:pt>
                <c:pt idx="30">
                  <c:v>2013.III</c:v>
                </c:pt>
                <c:pt idx="31">
                  <c:v>2013.IV</c:v>
                </c:pt>
                <c:pt idx="32">
                  <c:v>2014.I</c:v>
                </c:pt>
                <c:pt idx="33">
                  <c:v>2014.II</c:v>
                </c:pt>
                <c:pt idx="34">
                  <c:v>2014.III</c:v>
                </c:pt>
                <c:pt idx="35">
                  <c:v>2014.IV</c:v>
                </c:pt>
                <c:pt idx="36">
                  <c:v>2015.I</c:v>
                </c:pt>
                <c:pt idx="37">
                  <c:v>2015.II</c:v>
                </c:pt>
                <c:pt idx="38">
                  <c:v>2015.III</c:v>
                </c:pt>
                <c:pt idx="39">
                  <c:v>2015.IV</c:v>
                </c:pt>
                <c:pt idx="40">
                  <c:v>2016.I</c:v>
                </c:pt>
                <c:pt idx="41">
                  <c:v>2016.II</c:v>
                </c:pt>
                <c:pt idx="42">
                  <c:v>2016.III</c:v>
                </c:pt>
                <c:pt idx="43">
                  <c:v>2016.IV</c:v>
                </c:pt>
                <c:pt idx="44">
                  <c:v>2017.I</c:v>
                </c:pt>
                <c:pt idx="45">
                  <c:v>2017.II</c:v>
                </c:pt>
                <c:pt idx="46">
                  <c:v>2017.III</c:v>
                </c:pt>
                <c:pt idx="47">
                  <c:v>2017.IV</c:v>
                </c:pt>
                <c:pt idx="48">
                  <c:v>2018.I</c:v>
                </c:pt>
                <c:pt idx="49">
                  <c:v>2018.II</c:v>
                </c:pt>
                <c:pt idx="50">
                  <c:v>2018.III</c:v>
                </c:pt>
                <c:pt idx="51">
                  <c:v>2018.IV</c:v>
                </c:pt>
                <c:pt idx="52">
                  <c:v>2019.I</c:v>
                </c:pt>
                <c:pt idx="53">
                  <c:v>2019.II</c:v>
                </c:pt>
                <c:pt idx="54">
                  <c:v>2019.III</c:v>
                </c:pt>
                <c:pt idx="55">
                  <c:v>2019.IV</c:v>
                </c:pt>
                <c:pt idx="56">
                  <c:v>2020.I</c:v>
                </c:pt>
              </c:strCache>
            </c:strRef>
          </c:cat>
          <c:val>
            <c:numRef>
              <c:f>FIGURA6!$B$4:$B$60</c:f>
              <c:numCache>
                <c:formatCode>0.0</c:formatCode>
                <c:ptCount val="57"/>
                <c:pt idx="0">
                  <c:v>-2.096183422689879</c:v>
                </c:pt>
                <c:pt idx="1">
                  <c:v>0.35711513412086671</c:v>
                </c:pt>
                <c:pt idx="2">
                  <c:v>1.5796745076634755</c:v>
                </c:pt>
                <c:pt idx="3">
                  <c:v>4.0610591488428938</c:v>
                </c:pt>
                <c:pt idx="4">
                  <c:v>5.7770945483983649</c:v>
                </c:pt>
                <c:pt idx="5">
                  <c:v>5.7842724184763217</c:v>
                </c:pt>
                <c:pt idx="6">
                  <c:v>6.4137596012544984</c:v>
                </c:pt>
                <c:pt idx="7">
                  <c:v>6.7396282351840142</c:v>
                </c:pt>
                <c:pt idx="8">
                  <c:v>6.0674334199341873</c:v>
                </c:pt>
                <c:pt idx="9">
                  <c:v>5.0750715001462332</c:v>
                </c:pt>
                <c:pt idx="10">
                  <c:v>5.3382333147935501</c:v>
                </c:pt>
                <c:pt idx="11">
                  <c:v>2.8726278448374609</c:v>
                </c:pt>
                <c:pt idx="12">
                  <c:v>0.48776281709941305</c:v>
                </c:pt>
                <c:pt idx="13">
                  <c:v>-0.21481623230479308</c:v>
                </c:pt>
                <c:pt idx="14">
                  <c:v>-2.5339282397485285</c:v>
                </c:pt>
                <c:pt idx="15">
                  <c:v>-1.0993489624998687</c:v>
                </c:pt>
                <c:pt idx="16">
                  <c:v>2.9135835822477585</c:v>
                </c:pt>
                <c:pt idx="17">
                  <c:v>4.838494485656275</c:v>
                </c:pt>
                <c:pt idx="18">
                  <c:v>7.2368435651846363</c:v>
                </c:pt>
                <c:pt idx="19">
                  <c:v>6.8829486170135068</c:v>
                </c:pt>
                <c:pt idx="20">
                  <c:v>5.6239453957326324</c:v>
                </c:pt>
                <c:pt idx="21">
                  <c:v>5.2655942853356397</c:v>
                </c:pt>
                <c:pt idx="22">
                  <c:v>4.4081102818163354</c:v>
                </c:pt>
                <c:pt idx="23">
                  <c:v>4.5802666999999797</c:v>
                </c:pt>
                <c:pt idx="24">
                  <c:v>2.4471544331094774</c:v>
                </c:pt>
                <c:pt idx="25">
                  <c:v>-0.84192882002427361</c:v>
                </c:pt>
                <c:pt idx="26">
                  <c:v>-1.323743256865062</c:v>
                </c:pt>
                <c:pt idx="27">
                  <c:v>-2.1098808308930184</c:v>
                </c:pt>
                <c:pt idx="28">
                  <c:v>1.2497316789006341E-2</c:v>
                </c:pt>
                <c:pt idx="29">
                  <c:v>6.2474644390779321</c:v>
                </c:pt>
                <c:pt idx="30">
                  <c:v>7.1763332795763635</c:v>
                </c:pt>
                <c:pt idx="31">
                  <c:v>8.5281403642509126</c:v>
                </c:pt>
                <c:pt idx="32">
                  <c:v>7.8333999776852847</c:v>
                </c:pt>
                <c:pt idx="33">
                  <c:v>2.820239354007481</c:v>
                </c:pt>
                <c:pt idx="34">
                  <c:v>1.5957175713001481</c:v>
                </c:pt>
                <c:pt idx="35">
                  <c:v>-0.27754581210952534</c:v>
                </c:pt>
                <c:pt idx="36">
                  <c:v>-1.9468127913476962</c:v>
                </c:pt>
                <c:pt idx="37">
                  <c:v>-1.9992512208599988</c:v>
                </c:pt>
                <c:pt idx="38">
                  <c:v>-3.506206444930493</c:v>
                </c:pt>
                <c:pt idx="39">
                  <c:v>-4.6067966168212298</c:v>
                </c:pt>
                <c:pt idx="40">
                  <c:v>-5.0348619661086396</c:v>
                </c:pt>
                <c:pt idx="41">
                  <c:v>-5.312234951943795</c:v>
                </c:pt>
                <c:pt idx="42">
                  <c:v>-4.0860937598590219</c:v>
                </c:pt>
                <c:pt idx="43">
                  <c:v>-2.4176544865397664</c:v>
                </c:pt>
                <c:pt idx="44">
                  <c:v>-0.79018642288729568</c:v>
                </c:pt>
                <c:pt idx="45">
                  <c:v>1.2273317223036262</c:v>
                </c:pt>
                <c:pt idx="46">
                  <c:v>1.5442936781743244</c:v>
                </c:pt>
                <c:pt idx="47">
                  <c:v>1.7966231832075907</c:v>
                </c:pt>
                <c:pt idx="48">
                  <c:v>1.5095420759810407</c:v>
                </c:pt>
                <c:pt idx="49">
                  <c:v>-0.8592188083491048</c:v>
                </c:pt>
                <c:pt idx="50">
                  <c:v>0.44040325384435697</c:v>
                </c:pt>
                <c:pt idx="51">
                  <c:v>1.3106668245799646</c:v>
                </c:pt>
                <c:pt idx="52">
                  <c:v>1.9282906275881917</c:v>
                </c:pt>
                <c:pt idx="53">
                  <c:v>4.4716653946866414</c:v>
                </c:pt>
                <c:pt idx="54">
                  <c:v>3.1499295237994218</c:v>
                </c:pt>
                <c:pt idx="55">
                  <c:v>1.964686290662554</c:v>
                </c:pt>
                <c:pt idx="56">
                  <c:v>0.5</c:v>
                </c:pt>
              </c:numCache>
            </c:numRef>
          </c:val>
          <c:smooth val="0"/>
        </c:ser>
        <c:ser>
          <c:idx val="1"/>
          <c:order val="1"/>
          <c:tx>
            <c:strRef>
              <c:f>FIGURA6!$C$3</c:f>
              <c:strCache>
                <c:ptCount val="1"/>
                <c:pt idx="0">
                  <c:v>Brasil</c:v>
                </c:pt>
              </c:strCache>
            </c:strRef>
          </c:tx>
          <c:marker>
            <c:symbol val="none"/>
          </c:marker>
          <c:cat>
            <c:strRef>
              <c:f>FIGURA6!$A$4:$A$60</c:f>
              <c:strCache>
                <c:ptCount val="57"/>
                <c:pt idx="0">
                  <c:v>2006.I</c:v>
                </c:pt>
                <c:pt idx="1">
                  <c:v>2006.II</c:v>
                </c:pt>
                <c:pt idx="2">
                  <c:v>2006.III</c:v>
                </c:pt>
                <c:pt idx="3">
                  <c:v>2006.IV</c:v>
                </c:pt>
                <c:pt idx="4">
                  <c:v>2007.I</c:v>
                </c:pt>
                <c:pt idx="5">
                  <c:v>2007.II</c:v>
                </c:pt>
                <c:pt idx="6">
                  <c:v>2007.III</c:v>
                </c:pt>
                <c:pt idx="7">
                  <c:v>2007.IV</c:v>
                </c:pt>
                <c:pt idx="8">
                  <c:v>2008.I</c:v>
                </c:pt>
                <c:pt idx="9">
                  <c:v>2008.II</c:v>
                </c:pt>
                <c:pt idx="10">
                  <c:v>2008.III</c:v>
                </c:pt>
                <c:pt idx="11">
                  <c:v>2008.IV</c:v>
                </c:pt>
                <c:pt idx="12">
                  <c:v>2009.I</c:v>
                </c:pt>
                <c:pt idx="13">
                  <c:v>2009.II</c:v>
                </c:pt>
                <c:pt idx="14">
                  <c:v>2009.III</c:v>
                </c:pt>
                <c:pt idx="15">
                  <c:v>2009.IV</c:v>
                </c:pt>
                <c:pt idx="16">
                  <c:v>2010.I</c:v>
                </c:pt>
                <c:pt idx="17">
                  <c:v>2010.II</c:v>
                </c:pt>
                <c:pt idx="18">
                  <c:v>2010.III</c:v>
                </c:pt>
                <c:pt idx="19">
                  <c:v>2010.IV</c:v>
                </c:pt>
                <c:pt idx="20">
                  <c:v>2011.I</c:v>
                </c:pt>
                <c:pt idx="21">
                  <c:v>2011.II</c:v>
                </c:pt>
                <c:pt idx="22">
                  <c:v>2011.III</c:v>
                </c:pt>
                <c:pt idx="23">
                  <c:v>2011.IV</c:v>
                </c:pt>
                <c:pt idx="24">
                  <c:v>2012.I</c:v>
                </c:pt>
                <c:pt idx="25">
                  <c:v>2012.II</c:v>
                </c:pt>
                <c:pt idx="26">
                  <c:v>2012.III</c:v>
                </c:pt>
                <c:pt idx="27">
                  <c:v>2012.IV</c:v>
                </c:pt>
                <c:pt idx="28">
                  <c:v>2013.I</c:v>
                </c:pt>
                <c:pt idx="29">
                  <c:v>2013.II</c:v>
                </c:pt>
                <c:pt idx="30">
                  <c:v>2013.III</c:v>
                </c:pt>
                <c:pt idx="31">
                  <c:v>2013.IV</c:v>
                </c:pt>
                <c:pt idx="32">
                  <c:v>2014.I</c:v>
                </c:pt>
                <c:pt idx="33">
                  <c:v>2014.II</c:v>
                </c:pt>
                <c:pt idx="34">
                  <c:v>2014.III</c:v>
                </c:pt>
                <c:pt idx="35">
                  <c:v>2014.IV</c:v>
                </c:pt>
                <c:pt idx="36">
                  <c:v>2015.I</c:v>
                </c:pt>
                <c:pt idx="37">
                  <c:v>2015.II</c:v>
                </c:pt>
                <c:pt idx="38">
                  <c:v>2015.III</c:v>
                </c:pt>
                <c:pt idx="39">
                  <c:v>2015.IV</c:v>
                </c:pt>
                <c:pt idx="40">
                  <c:v>2016.I</c:v>
                </c:pt>
                <c:pt idx="41">
                  <c:v>2016.II</c:v>
                </c:pt>
                <c:pt idx="42">
                  <c:v>2016.III</c:v>
                </c:pt>
                <c:pt idx="43">
                  <c:v>2016.IV</c:v>
                </c:pt>
                <c:pt idx="44">
                  <c:v>2017.I</c:v>
                </c:pt>
                <c:pt idx="45">
                  <c:v>2017.II</c:v>
                </c:pt>
                <c:pt idx="46">
                  <c:v>2017.III</c:v>
                </c:pt>
                <c:pt idx="47">
                  <c:v>2017.IV</c:v>
                </c:pt>
                <c:pt idx="48">
                  <c:v>2018.I</c:v>
                </c:pt>
                <c:pt idx="49">
                  <c:v>2018.II</c:v>
                </c:pt>
                <c:pt idx="50">
                  <c:v>2018.III</c:v>
                </c:pt>
                <c:pt idx="51">
                  <c:v>2018.IV</c:v>
                </c:pt>
                <c:pt idx="52">
                  <c:v>2019.I</c:v>
                </c:pt>
                <c:pt idx="53">
                  <c:v>2019.II</c:v>
                </c:pt>
                <c:pt idx="54">
                  <c:v>2019.III</c:v>
                </c:pt>
                <c:pt idx="55">
                  <c:v>2019.IV</c:v>
                </c:pt>
                <c:pt idx="56">
                  <c:v>2020.I</c:v>
                </c:pt>
              </c:strCache>
            </c:strRef>
          </c:cat>
          <c:val>
            <c:numRef>
              <c:f>FIGURA6!$C$4:$C$60</c:f>
              <c:numCache>
                <c:formatCode>#,##0.0</c:formatCode>
                <c:ptCount val="57"/>
                <c:pt idx="0">
                  <c:v>3.2349902741808823</c:v>
                </c:pt>
                <c:pt idx="1">
                  <c:v>2.6907589091283768</c:v>
                </c:pt>
                <c:pt idx="2">
                  <c:v>3.2973491163702295</c:v>
                </c:pt>
                <c:pt idx="3">
                  <c:v>3.9619887233663276</c:v>
                </c:pt>
                <c:pt idx="4">
                  <c:v>4.1916189118962111</c:v>
                </c:pt>
                <c:pt idx="5">
                  <c:v>5.2590929555653698</c:v>
                </c:pt>
                <c:pt idx="6">
                  <c:v>5.6078025496843154</c:v>
                </c:pt>
                <c:pt idx="7">
                  <c:v>6.0698706071717456</c:v>
                </c:pt>
                <c:pt idx="8">
                  <c:v>6.2994367566156617</c:v>
                </c:pt>
                <c:pt idx="9">
                  <c:v>6.2515792514068691</c:v>
                </c:pt>
                <c:pt idx="10">
                  <c:v>6.5348290734964065</c:v>
                </c:pt>
                <c:pt idx="11">
                  <c:v>5.0941954472196072</c:v>
                </c:pt>
                <c:pt idx="12">
                  <c:v>2.9694430685346829</c:v>
                </c:pt>
                <c:pt idx="13">
                  <c:v>0.82847439031581427</c:v>
                </c:pt>
                <c:pt idx="14">
                  <c:v>-1.192885388567555</c:v>
                </c:pt>
                <c:pt idx="15">
                  <c:v>-0.12581199960344236</c:v>
                </c:pt>
                <c:pt idx="16">
                  <c:v>2.6367005967327772</c:v>
                </c:pt>
                <c:pt idx="17">
                  <c:v>5.3337109625013701</c:v>
                </c:pt>
                <c:pt idx="18">
                  <c:v>7.4612606260187953</c:v>
                </c:pt>
                <c:pt idx="19">
                  <c:v>7.5282258303849492</c:v>
                </c:pt>
                <c:pt idx="20">
                  <c:v>6.5547660800821639</c:v>
                </c:pt>
                <c:pt idx="21">
                  <c:v>5.6149317498083828</c:v>
                </c:pt>
                <c:pt idx="22">
                  <c:v>4.761068088558007</c:v>
                </c:pt>
                <c:pt idx="23">
                  <c:v>3.9744230794469759</c:v>
                </c:pt>
                <c:pt idx="24">
                  <c:v>3.1236970301551592</c:v>
                </c:pt>
                <c:pt idx="25">
                  <c:v>2.1970388979724031</c:v>
                </c:pt>
                <c:pt idx="26">
                  <c:v>1.9386768674748645</c:v>
                </c:pt>
                <c:pt idx="27">
                  <c:v>1.9211759850945809</c:v>
                </c:pt>
                <c:pt idx="28">
                  <c:v>2.1685929708995744</c:v>
                </c:pt>
                <c:pt idx="29">
                  <c:v>2.9286733825175659</c:v>
                </c:pt>
                <c:pt idx="30">
                  <c:v>2.9965096855595119</c:v>
                </c:pt>
                <c:pt idx="31">
                  <c:v>3.0048226702889202</c:v>
                </c:pt>
                <c:pt idx="32">
                  <c:v>3.186636044468405</c:v>
                </c:pt>
                <c:pt idx="33">
                  <c:v>2.0623091432794949</c:v>
                </c:pt>
                <c:pt idx="34">
                  <c:v>1.1919919330501294</c:v>
                </c:pt>
                <c:pt idx="35">
                  <c:v>0.50395574027313206</c:v>
                </c:pt>
                <c:pt idx="36">
                  <c:v>-0.72532262031987926</c:v>
                </c:pt>
                <c:pt idx="37">
                  <c:v>-1.29512789605849</c:v>
                </c:pt>
                <c:pt idx="38">
                  <c:v>-2.2128854608447601</c:v>
                </c:pt>
                <c:pt idx="39">
                  <c:v>-3.5457633934727784</c:v>
                </c:pt>
                <c:pt idx="40">
                  <c:v>-4.4219226395614601</c:v>
                </c:pt>
                <c:pt idx="41">
                  <c:v>-4.5568852274518346</c:v>
                </c:pt>
                <c:pt idx="42">
                  <c:v>-4.1117255868080456</c:v>
                </c:pt>
                <c:pt idx="43">
                  <c:v>-3.275916906320897</c:v>
                </c:pt>
                <c:pt idx="44">
                  <c:v>-1.9033432264045302</c:v>
                </c:pt>
                <c:pt idx="45">
                  <c:v>-0.87249088420627841</c:v>
                </c:pt>
                <c:pt idx="46">
                  <c:v>0.16702236878047838</c:v>
                </c:pt>
                <c:pt idx="47">
                  <c:v>1.3228690539079935</c:v>
                </c:pt>
                <c:pt idx="48">
                  <c:v>1.5864831459113438</c:v>
                </c:pt>
                <c:pt idx="49">
                  <c:v>1.6286587825014465</c:v>
                </c:pt>
                <c:pt idx="50">
                  <c:v>1.6037265743614082</c:v>
                </c:pt>
                <c:pt idx="51">
                  <c:v>1.3172239968930022</c:v>
                </c:pt>
                <c:pt idx="52">
                  <c:v>1.1041528654830213</c:v>
                </c:pt>
                <c:pt idx="53">
                  <c:v>1.1097632096074062</c:v>
                </c:pt>
                <c:pt idx="54">
                  <c:v>1.0242484421356668</c:v>
                </c:pt>
                <c:pt idx="55">
                  <c:v>1.1365855728662888</c:v>
                </c:pt>
                <c:pt idx="56">
                  <c:v>0.92731427581256298</c:v>
                </c:pt>
              </c:numCache>
            </c:numRef>
          </c:val>
          <c:smooth val="0"/>
        </c:ser>
        <c:dLbls>
          <c:showLegendKey val="0"/>
          <c:showVal val="0"/>
          <c:showCatName val="0"/>
          <c:showSerName val="0"/>
          <c:showPercent val="0"/>
          <c:showBubbleSize val="0"/>
        </c:dLbls>
        <c:marker val="1"/>
        <c:smooth val="0"/>
        <c:axId val="650928640"/>
        <c:axId val="650352256"/>
      </c:lineChart>
      <c:catAx>
        <c:axId val="650928640"/>
        <c:scaling>
          <c:orientation val="minMax"/>
        </c:scaling>
        <c:delete val="0"/>
        <c:axPos val="b"/>
        <c:majorTickMark val="out"/>
        <c:minorTickMark val="none"/>
        <c:tickLblPos val="nextTo"/>
        <c:crossAx val="650352256"/>
        <c:crosses val="autoZero"/>
        <c:auto val="1"/>
        <c:lblAlgn val="ctr"/>
        <c:lblOffset val="100"/>
        <c:noMultiLvlLbl val="0"/>
      </c:catAx>
      <c:valAx>
        <c:axId val="650352256"/>
        <c:scaling>
          <c:orientation val="minMax"/>
        </c:scaling>
        <c:delete val="0"/>
        <c:axPos val="l"/>
        <c:majorGridlines>
          <c:spPr>
            <a:ln>
              <a:noFill/>
            </a:ln>
          </c:spPr>
        </c:majorGridlines>
        <c:numFmt formatCode="0.0" sourceLinked="1"/>
        <c:majorTickMark val="out"/>
        <c:minorTickMark val="none"/>
        <c:tickLblPos val="nextTo"/>
        <c:crossAx val="650928640"/>
        <c:crosses val="autoZero"/>
        <c:crossBetween val="between"/>
      </c:valAx>
    </c:plotArea>
    <c:legend>
      <c:legendPos val="r"/>
      <c:layout>
        <c:manualLayout>
          <c:xMode val="edge"/>
          <c:yMode val="edge"/>
          <c:x val="0.19910731937728565"/>
          <c:y val="0.76810464820929647"/>
          <c:w val="0.62467639596998425"/>
          <c:h val="0.1555519431038862"/>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096895782763995E-2"/>
          <c:y val="4.3796921834474832E-2"/>
          <c:w val="0.91612748406449196"/>
          <c:h val="0.64810635356970914"/>
        </c:manualLayout>
      </c:layout>
      <c:lineChart>
        <c:grouping val="standard"/>
        <c:varyColors val="0"/>
        <c:ser>
          <c:idx val="0"/>
          <c:order val="0"/>
          <c:tx>
            <c:strRef>
              <c:f>FIGURA7!$B$6</c:f>
              <c:strCache>
                <c:ptCount val="1"/>
                <c:pt idx="0">
                  <c:v>Serviços (pré-pandemia)</c:v>
                </c:pt>
              </c:strCache>
            </c:strRef>
          </c:tx>
          <c:marker>
            <c:symbol val="none"/>
          </c:marker>
          <c:cat>
            <c:numRef>
              <c:f>FIGURA7!$A$7:$A$96</c:f>
              <c:numCache>
                <c:formatCode>[$-416]mmm\-yy;@</c:formatCode>
                <c:ptCount val="9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numCache>
            </c:numRef>
          </c:cat>
          <c:val>
            <c:numRef>
              <c:f>FIGURA7!$B$7:$B$96</c:f>
              <c:numCache>
                <c:formatCode>General</c:formatCode>
                <c:ptCount val="90"/>
                <c:pt idx="0">
                  <c:v>2.2000000000000002</c:v>
                </c:pt>
                <c:pt idx="1">
                  <c:v>2.2000000000000002</c:v>
                </c:pt>
                <c:pt idx="2">
                  <c:v>1.5</c:v>
                </c:pt>
                <c:pt idx="3">
                  <c:v>1.7</c:v>
                </c:pt>
                <c:pt idx="4">
                  <c:v>1.6</c:v>
                </c:pt>
                <c:pt idx="5">
                  <c:v>1.1000000000000001</c:v>
                </c:pt>
                <c:pt idx="6">
                  <c:v>1.4</c:v>
                </c:pt>
                <c:pt idx="7">
                  <c:v>1.3</c:v>
                </c:pt>
                <c:pt idx="8">
                  <c:v>1.7</c:v>
                </c:pt>
                <c:pt idx="9">
                  <c:v>1.7</c:v>
                </c:pt>
                <c:pt idx="10">
                  <c:v>1.9</c:v>
                </c:pt>
                <c:pt idx="11">
                  <c:v>2.2000000000000002</c:v>
                </c:pt>
                <c:pt idx="12">
                  <c:v>2.6</c:v>
                </c:pt>
                <c:pt idx="13">
                  <c:v>2.9</c:v>
                </c:pt>
                <c:pt idx="14">
                  <c:v>3.3</c:v>
                </c:pt>
                <c:pt idx="15">
                  <c:v>3</c:v>
                </c:pt>
                <c:pt idx="16">
                  <c:v>3</c:v>
                </c:pt>
                <c:pt idx="17">
                  <c:v>3.1</c:v>
                </c:pt>
                <c:pt idx="18">
                  <c:v>2.7</c:v>
                </c:pt>
                <c:pt idx="19">
                  <c:v>2.2999999999999998</c:v>
                </c:pt>
                <c:pt idx="20">
                  <c:v>2.2000000000000002</c:v>
                </c:pt>
                <c:pt idx="21">
                  <c:v>2.2999999999999998</c:v>
                </c:pt>
                <c:pt idx="22">
                  <c:v>2.1</c:v>
                </c:pt>
                <c:pt idx="23">
                  <c:v>1.7</c:v>
                </c:pt>
                <c:pt idx="24">
                  <c:v>1.4</c:v>
                </c:pt>
                <c:pt idx="25">
                  <c:v>0.5</c:v>
                </c:pt>
                <c:pt idx="26">
                  <c:v>0.2</c:v>
                </c:pt>
                <c:pt idx="27">
                  <c:v>-0.6</c:v>
                </c:pt>
                <c:pt idx="28">
                  <c:v>-1</c:v>
                </c:pt>
                <c:pt idx="29">
                  <c:v>-1.2</c:v>
                </c:pt>
                <c:pt idx="30">
                  <c:v>-1.5</c:v>
                </c:pt>
                <c:pt idx="31">
                  <c:v>-1.7</c:v>
                </c:pt>
                <c:pt idx="32">
                  <c:v>-2.2000000000000002</c:v>
                </c:pt>
                <c:pt idx="33">
                  <c:v>-3.3</c:v>
                </c:pt>
                <c:pt idx="34">
                  <c:v>-3.8</c:v>
                </c:pt>
                <c:pt idx="35">
                  <c:v>-4.0999999999999996</c:v>
                </c:pt>
                <c:pt idx="36">
                  <c:v>-4.7</c:v>
                </c:pt>
                <c:pt idx="37">
                  <c:v>-4.7</c:v>
                </c:pt>
                <c:pt idx="38">
                  <c:v>-5.0999999999999996</c:v>
                </c:pt>
                <c:pt idx="39">
                  <c:v>-4.9000000000000004</c:v>
                </c:pt>
                <c:pt idx="40">
                  <c:v>-5.0999999999999996</c:v>
                </c:pt>
                <c:pt idx="41">
                  <c:v>-5.2</c:v>
                </c:pt>
                <c:pt idx="42">
                  <c:v>-5.5</c:v>
                </c:pt>
                <c:pt idx="43">
                  <c:v>-5.4</c:v>
                </c:pt>
                <c:pt idx="44">
                  <c:v>-5.4</c:v>
                </c:pt>
                <c:pt idx="45">
                  <c:v>-5.0999999999999996</c:v>
                </c:pt>
                <c:pt idx="46">
                  <c:v>-4.9000000000000004</c:v>
                </c:pt>
                <c:pt idx="47">
                  <c:v>-5</c:v>
                </c:pt>
                <c:pt idx="48">
                  <c:v>-4.7</c:v>
                </c:pt>
                <c:pt idx="49">
                  <c:v>-4.9000000000000004</c:v>
                </c:pt>
                <c:pt idx="50">
                  <c:v>-5.2</c:v>
                </c:pt>
                <c:pt idx="51">
                  <c:v>-5.4</c:v>
                </c:pt>
                <c:pt idx="52">
                  <c:v>-5</c:v>
                </c:pt>
                <c:pt idx="53">
                  <c:v>-5</c:v>
                </c:pt>
                <c:pt idx="54">
                  <c:v>-4.5</c:v>
                </c:pt>
                <c:pt idx="55">
                  <c:v>-4.4000000000000004</c:v>
                </c:pt>
                <c:pt idx="56">
                  <c:v>-4.5</c:v>
                </c:pt>
                <c:pt idx="57">
                  <c:v>-4.3</c:v>
                </c:pt>
                <c:pt idx="58">
                  <c:v>-4.0999999999999996</c:v>
                </c:pt>
                <c:pt idx="59">
                  <c:v>-3.2</c:v>
                </c:pt>
                <c:pt idx="60">
                  <c:v>-3</c:v>
                </c:pt>
                <c:pt idx="61">
                  <c:v>-2.6</c:v>
                </c:pt>
                <c:pt idx="62">
                  <c:v>-2.1</c:v>
                </c:pt>
                <c:pt idx="63">
                  <c:v>-1</c:v>
                </c:pt>
                <c:pt idx="64">
                  <c:v>-1.6</c:v>
                </c:pt>
                <c:pt idx="65">
                  <c:v>-1.6</c:v>
                </c:pt>
                <c:pt idx="66">
                  <c:v>-1.7</c:v>
                </c:pt>
                <c:pt idx="67">
                  <c:v>-1.6</c:v>
                </c:pt>
                <c:pt idx="68">
                  <c:v>-1.3</c:v>
                </c:pt>
                <c:pt idx="69">
                  <c:v>-1</c:v>
                </c:pt>
                <c:pt idx="70">
                  <c:v>-1</c:v>
                </c:pt>
                <c:pt idx="71">
                  <c:v>-1.7</c:v>
                </c:pt>
                <c:pt idx="72">
                  <c:v>-1.7</c:v>
                </c:pt>
                <c:pt idx="73">
                  <c:v>-1.5</c:v>
                </c:pt>
                <c:pt idx="74">
                  <c:v>-1.7</c:v>
                </c:pt>
                <c:pt idx="75">
                  <c:v>-2.2999999999999998</c:v>
                </c:pt>
                <c:pt idx="76">
                  <c:v>-1.4</c:v>
                </c:pt>
                <c:pt idx="77">
                  <c:v>-1.5</c:v>
                </c:pt>
                <c:pt idx="78">
                  <c:v>-1.5</c:v>
                </c:pt>
                <c:pt idx="79">
                  <c:v>-1.8</c:v>
                </c:pt>
                <c:pt idx="80">
                  <c:v>-1.9</c:v>
                </c:pt>
                <c:pt idx="81">
                  <c:v>-2</c:v>
                </c:pt>
                <c:pt idx="82">
                  <c:v>-2.1</c:v>
                </c:pt>
                <c:pt idx="83">
                  <c:v>-1.8</c:v>
                </c:pt>
                <c:pt idx="84">
                  <c:v>-2.1</c:v>
                </c:pt>
                <c:pt idx="85">
                  <c:v>-2.4</c:v>
                </c:pt>
              </c:numCache>
            </c:numRef>
          </c:val>
          <c:smooth val="0"/>
        </c:ser>
        <c:ser>
          <c:idx val="1"/>
          <c:order val="1"/>
          <c:tx>
            <c:strRef>
              <c:f>FIGURA7!$C$6</c:f>
              <c:strCache>
                <c:ptCount val="1"/>
                <c:pt idx="0">
                  <c:v>Indústria de Transformação (pré-pandemia)</c:v>
                </c:pt>
              </c:strCache>
            </c:strRef>
          </c:tx>
          <c:marker>
            <c:symbol val="none"/>
          </c:marker>
          <c:cat>
            <c:numRef>
              <c:f>FIGURA7!$A$7:$A$96</c:f>
              <c:numCache>
                <c:formatCode>[$-416]mmm\-yy;@</c:formatCode>
                <c:ptCount val="9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numCache>
            </c:numRef>
          </c:cat>
          <c:val>
            <c:numRef>
              <c:f>FIGURA7!$C$7:$C$96</c:f>
              <c:numCache>
                <c:formatCode>General</c:formatCode>
                <c:ptCount val="90"/>
                <c:pt idx="0">
                  <c:v>-5.9</c:v>
                </c:pt>
                <c:pt idx="1">
                  <c:v>-4.8</c:v>
                </c:pt>
                <c:pt idx="2">
                  <c:v>-4.4000000000000004</c:v>
                </c:pt>
                <c:pt idx="3">
                  <c:v>-2.2999999999999998</c:v>
                </c:pt>
                <c:pt idx="4">
                  <c:v>-1.3</c:v>
                </c:pt>
                <c:pt idx="5">
                  <c:v>0.5</c:v>
                </c:pt>
                <c:pt idx="6">
                  <c:v>2.4</c:v>
                </c:pt>
                <c:pt idx="7">
                  <c:v>3.1</c:v>
                </c:pt>
                <c:pt idx="8">
                  <c:v>4.5999999999999996</c:v>
                </c:pt>
                <c:pt idx="9">
                  <c:v>5.8</c:v>
                </c:pt>
                <c:pt idx="10">
                  <c:v>6.4</c:v>
                </c:pt>
                <c:pt idx="11">
                  <c:v>7.6</c:v>
                </c:pt>
                <c:pt idx="12">
                  <c:v>7.7</c:v>
                </c:pt>
                <c:pt idx="13">
                  <c:v>7.6</c:v>
                </c:pt>
                <c:pt idx="14">
                  <c:v>8</c:v>
                </c:pt>
                <c:pt idx="15">
                  <c:v>5.7</c:v>
                </c:pt>
                <c:pt idx="16">
                  <c:v>4.5</c:v>
                </c:pt>
                <c:pt idx="17">
                  <c:v>2.5</c:v>
                </c:pt>
                <c:pt idx="18">
                  <c:v>0.2</c:v>
                </c:pt>
                <c:pt idx="19">
                  <c:v>-0.9</c:v>
                </c:pt>
                <c:pt idx="20">
                  <c:v>-1.8</c:v>
                </c:pt>
                <c:pt idx="21">
                  <c:v>-3.2</c:v>
                </c:pt>
                <c:pt idx="22">
                  <c:v>-4.2</c:v>
                </c:pt>
                <c:pt idx="23">
                  <c:v>-4.3</c:v>
                </c:pt>
                <c:pt idx="24">
                  <c:v>-5.5</c:v>
                </c:pt>
                <c:pt idx="25">
                  <c:v>-7.2</c:v>
                </c:pt>
                <c:pt idx="26">
                  <c:v>-7.6</c:v>
                </c:pt>
                <c:pt idx="27">
                  <c:v>-7.3</c:v>
                </c:pt>
                <c:pt idx="28">
                  <c:v>-7.7</c:v>
                </c:pt>
                <c:pt idx="29">
                  <c:v>-7.3</c:v>
                </c:pt>
                <c:pt idx="30">
                  <c:v>-6.7</c:v>
                </c:pt>
                <c:pt idx="31">
                  <c:v>-7.2</c:v>
                </c:pt>
                <c:pt idx="32">
                  <c:v>-9</c:v>
                </c:pt>
                <c:pt idx="33">
                  <c:v>-10.1</c:v>
                </c:pt>
                <c:pt idx="34">
                  <c:v>-10.7</c:v>
                </c:pt>
                <c:pt idx="35">
                  <c:v>-11.5</c:v>
                </c:pt>
                <c:pt idx="36">
                  <c:v>-10.9</c:v>
                </c:pt>
                <c:pt idx="37">
                  <c:v>-9.9</c:v>
                </c:pt>
                <c:pt idx="38">
                  <c:v>-10.5</c:v>
                </c:pt>
                <c:pt idx="39">
                  <c:v>-10.6</c:v>
                </c:pt>
                <c:pt idx="40">
                  <c:v>-9.9</c:v>
                </c:pt>
                <c:pt idx="41">
                  <c:v>-9.1999999999999993</c:v>
                </c:pt>
                <c:pt idx="42">
                  <c:v>-9.9</c:v>
                </c:pt>
                <c:pt idx="43">
                  <c:v>-8.8000000000000007</c:v>
                </c:pt>
                <c:pt idx="44">
                  <c:v>-7.1</c:v>
                </c:pt>
                <c:pt idx="45">
                  <c:v>-5.9</c:v>
                </c:pt>
                <c:pt idx="46">
                  <c:v>-4.9000000000000004</c:v>
                </c:pt>
                <c:pt idx="47">
                  <c:v>-3.8</c:v>
                </c:pt>
                <c:pt idx="48">
                  <c:v>-3.7</c:v>
                </c:pt>
                <c:pt idx="49">
                  <c:v>-3.3</c:v>
                </c:pt>
                <c:pt idx="50">
                  <c:v>-1.8</c:v>
                </c:pt>
                <c:pt idx="51">
                  <c:v>-1.4</c:v>
                </c:pt>
                <c:pt idx="52">
                  <c:v>-0.4</c:v>
                </c:pt>
                <c:pt idx="53">
                  <c:v>-0.5</c:v>
                </c:pt>
                <c:pt idx="54">
                  <c:v>0.9</c:v>
                </c:pt>
                <c:pt idx="55">
                  <c:v>0.7</c:v>
                </c:pt>
                <c:pt idx="56">
                  <c:v>0.4</c:v>
                </c:pt>
                <c:pt idx="57">
                  <c:v>0.7</c:v>
                </c:pt>
                <c:pt idx="58">
                  <c:v>0.8</c:v>
                </c:pt>
                <c:pt idx="59">
                  <c:v>0.6</c:v>
                </c:pt>
                <c:pt idx="60">
                  <c:v>1.4</c:v>
                </c:pt>
                <c:pt idx="61">
                  <c:v>1.4</c:v>
                </c:pt>
                <c:pt idx="62">
                  <c:v>0.3</c:v>
                </c:pt>
                <c:pt idx="63">
                  <c:v>1.7</c:v>
                </c:pt>
                <c:pt idx="64">
                  <c:v>0</c:v>
                </c:pt>
                <c:pt idx="65">
                  <c:v>0</c:v>
                </c:pt>
                <c:pt idx="66">
                  <c:v>0.9</c:v>
                </c:pt>
                <c:pt idx="67">
                  <c:v>2.1</c:v>
                </c:pt>
                <c:pt idx="68">
                  <c:v>3.5</c:v>
                </c:pt>
                <c:pt idx="69">
                  <c:v>5</c:v>
                </c:pt>
                <c:pt idx="70">
                  <c:v>6</c:v>
                </c:pt>
                <c:pt idx="71">
                  <c:v>5.9</c:v>
                </c:pt>
                <c:pt idx="72">
                  <c:v>5.9</c:v>
                </c:pt>
                <c:pt idx="73">
                  <c:v>6.4</c:v>
                </c:pt>
                <c:pt idx="74">
                  <c:v>7.2</c:v>
                </c:pt>
                <c:pt idx="75">
                  <c:v>6.6</c:v>
                </c:pt>
                <c:pt idx="76">
                  <c:v>9.3000000000000007</c:v>
                </c:pt>
                <c:pt idx="77">
                  <c:v>9.4</c:v>
                </c:pt>
                <c:pt idx="78">
                  <c:v>8.5</c:v>
                </c:pt>
                <c:pt idx="79">
                  <c:v>6.7</c:v>
                </c:pt>
                <c:pt idx="80">
                  <c:v>5.6</c:v>
                </c:pt>
                <c:pt idx="81">
                  <c:v>4.0999999999999996</c:v>
                </c:pt>
                <c:pt idx="82">
                  <c:v>2.6</c:v>
                </c:pt>
                <c:pt idx="83">
                  <c:v>2.5</c:v>
                </c:pt>
                <c:pt idx="84">
                  <c:v>1.9</c:v>
                </c:pt>
                <c:pt idx="85">
                  <c:v>1.4</c:v>
                </c:pt>
              </c:numCache>
            </c:numRef>
          </c:val>
          <c:smooth val="0"/>
        </c:ser>
        <c:ser>
          <c:idx val="2"/>
          <c:order val="2"/>
          <c:tx>
            <c:strRef>
              <c:f>FIGURA7!$D$6</c:f>
              <c:strCache>
                <c:ptCount val="1"/>
                <c:pt idx="0">
                  <c:v>Serviços (pós-pandemia)</c:v>
                </c:pt>
              </c:strCache>
            </c:strRef>
          </c:tx>
          <c:spPr>
            <a:ln>
              <a:solidFill>
                <a:schemeClr val="accent1"/>
              </a:solidFill>
              <a:prstDash val="sysDot"/>
            </a:ln>
          </c:spPr>
          <c:marker>
            <c:symbol val="none"/>
          </c:marker>
          <c:cat>
            <c:numRef>
              <c:f>FIGURA7!$A$7:$A$96</c:f>
              <c:numCache>
                <c:formatCode>[$-416]mmm\-yy;@</c:formatCode>
                <c:ptCount val="9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numCache>
            </c:numRef>
          </c:cat>
          <c:val>
            <c:numRef>
              <c:f>FIGURA7!$D$7:$D$96</c:f>
              <c:numCache>
                <c:formatCode>General</c:formatCode>
                <c:ptCount val="90"/>
                <c:pt idx="86">
                  <c:v>-2.6</c:v>
                </c:pt>
                <c:pt idx="87">
                  <c:v>-4.8</c:v>
                </c:pt>
                <c:pt idx="88">
                  <c:v>-7.1</c:v>
                </c:pt>
                <c:pt idx="89">
                  <c:v>-8.1</c:v>
                </c:pt>
              </c:numCache>
            </c:numRef>
          </c:val>
          <c:smooth val="0"/>
        </c:ser>
        <c:ser>
          <c:idx val="3"/>
          <c:order val="3"/>
          <c:tx>
            <c:strRef>
              <c:f>FIGURA7!$E$6</c:f>
              <c:strCache>
                <c:ptCount val="1"/>
                <c:pt idx="0">
                  <c:v>Indústria de Transformação (pós-pandemia)</c:v>
                </c:pt>
              </c:strCache>
            </c:strRef>
          </c:tx>
          <c:spPr>
            <a:ln>
              <a:solidFill>
                <a:schemeClr val="accent2"/>
              </a:solidFill>
              <a:prstDash val="sysDot"/>
            </a:ln>
          </c:spPr>
          <c:marker>
            <c:symbol val="none"/>
          </c:marker>
          <c:cat>
            <c:numRef>
              <c:f>FIGURA7!$A$7:$A$96</c:f>
              <c:numCache>
                <c:formatCode>[$-416]mmm\-yy;@</c:formatCode>
                <c:ptCount val="90"/>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numCache>
            </c:numRef>
          </c:cat>
          <c:val>
            <c:numRef>
              <c:f>FIGURA7!$E$7:$E$96</c:f>
              <c:numCache>
                <c:formatCode>General</c:formatCode>
                <c:ptCount val="90"/>
                <c:pt idx="86">
                  <c:v>-0.1</c:v>
                </c:pt>
                <c:pt idx="87">
                  <c:v>-3.7</c:v>
                </c:pt>
                <c:pt idx="88">
                  <c:v>-7.7</c:v>
                </c:pt>
                <c:pt idx="89">
                  <c:v>-8.9</c:v>
                </c:pt>
              </c:numCache>
            </c:numRef>
          </c:val>
          <c:smooth val="0"/>
        </c:ser>
        <c:dLbls>
          <c:showLegendKey val="0"/>
          <c:showVal val="0"/>
          <c:showCatName val="0"/>
          <c:showSerName val="0"/>
          <c:showPercent val="0"/>
          <c:showBubbleSize val="0"/>
        </c:dLbls>
        <c:marker val="1"/>
        <c:smooth val="0"/>
        <c:axId val="650966528"/>
        <c:axId val="651067392"/>
      </c:lineChart>
      <c:dateAx>
        <c:axId val="650966528"/>
        <c:scaling>
          <c:orientation val="minMax"/>
        </c:scaling>
        <c:delete val="0"/>
        <c:axPos val="b"/>
        <c:numFmt formatCode="[$-416]mmm\-yy;@" sourceLinked="1"/>
        <c:majorTickMark val="out"/>
        <c:minorTickMark val="none"/>
        <c:tickLblPos val="nextTo"/>
        <c:crossAx val="651067392"/>
        <c:crosses val="autoZero"/>
        <c:auto val="1"/>
        <c:lblOffset val="100"/>
        <c:baseTimeUnit val="months"/>
      </c:dateAx>
      <c:valAx>
        <c:axId val="651067392"/>
        <c:scaling>
          <c:orientation val="minMax"/>
          <c:max val="10"/>
          <c:min val="-12"/>
        </c:scaling>
        <c:delete val="0"/>
        <c:axPos val="l"/>
        <c:majorGridlines>
          <c:spPr>
            <a:ln>
              <a:noFill/>
            </a:ln>
          </c:spPr>
        </c:majorGridlines>
        <c:numFmt formatCode="General" sourceLinked="1"/>
        <c:majorTickMark val="out"/>
        <c:minorTickMark val="none"/>
        <c:tickLblPos val="nextTo"/>
        <c:crossAx val="650966528"/>
        <c:crosses val="autoZero"/>
        <c:crossBetween val="between"/>
        <c:majorUnit val="6"/>
      </c:valAx>
    </c:plotArea>
    <c:legend>
      <c:legendPos val="r"/>
      <c:layout>
        <c:manualLayout>
          <c:xMode val="edge"/>
          <c:yMode val="edge"/>
          <c:x val="2.1843427466303553E-2"/>
          <c:y val="0.74721241205796018"/>
          <c:w val="0.95409642215775659"/>
          <c:h val="0.19196570842845828"/>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7174103237096E-2"/>
          <c:y val="5.1400554097404488E-2"/>
          <c:w val="0.85928805774278227"/>
          <c:h val="0.48754372856677586"/>
        </c:manualLayout>
      </c:layout>
      <c:lineChart>
        <c:grouping val="standard"/>
        <c:varyColors val="0"/>
        <c:ser>
          <c:idx val="0"/>
          <c:order val="0"/>
          <c:tx>
            <c:strRef>
              <c:f>FIGURA8!$B$6</c:f>
              <c:strCache>
                <c:ptCount val="1"/>
                <c:pt idx="0">
                  <c:v>Serviços (pré-pandemia)</c:v>
                </c:pt>
              </c:strCache>
            </c:strRef>
          </c:tx>
          <c:spPr>
            <a:ln>
              <a:prstDash val="sysDash"/>
            </a:ln>
          </c:spPr>
          <c:marker>
            <c:symbol val="none"/>
          </c:marker>
          <c:trendline>
            <c:name>Tendência Linear (Serviços pré-pandemia)</c:name>
            <c:spPr>
              <a:ln w="28575">
                <a:solidFill>
                  <a:srgbClr val="002060"/>
                </a:solidFill>
              </a:ln>
            </c:spPr>
            <c:trendlineType val="linear"/>
            <c:dispRSqr val="0"/>
            <c:dispEq val="0"/>
          </c:trendline>
          <c:cat>
            <c:numRef>
              <c:f>FIGURA8!$A$7:$A$120</c:f>
              <c:numCache>
                <c:formatCode>mmm\-yy</c:formatCode>
                <c:ptCount val="11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numCache>
            </c:numRef>
          </c:cat>
          <c:val>
            <c:numRef>
              <c:f>FIGURA8!$B$7:$B$120</c:f>
              <c:numCache>
                <c:formatCode>General</c:formatCode>
                <c:ptCount val="114"/>
                <c:pt idx="0">
                  <c:v>91.6</c:v>
                </c:pt>
                <c:pt idx="1">
                  <c:v>91.3</c:v>
                </c:pt>
                <c:pt idx="2">
                  <c:v>93.1</c:v>
                </c:pt>
                <c:pt idx="3">
                  <c:v>92</c:v>
                </c:pt>
                <c:pt idx="4">
                  <c:v>93.1</c:v>
                </c:pt>
                <c:pt idx="5">
                  <c:v>93.2</c:v>
                </c:pt>
                <c:pt idx="6">
                  <c:v>93.6</c:v>
                </c:pt>
                <c:pt idx="7">
                  <c:v>93.5</c:v>
                </c:pt>
                <c:pt idx="8">
                  <c:v>96.6</c:v>
                </c:pt>
                <c:pt idx="9">
                  <c:v>94.1</c:v>
                </c:pt>
                <c:pt idx="10">
                  <c:v>95.9</c:v>
                </c:pt>
                <c:pt idx="11">
                  <c:v>96.2</c:v>
                </c:pt>
                <c:pt idx="12">
                  <c:v>96.4</c:v>
                </c:pt>
                <c:pt idx="13">
                  <c:v>95.9</c:v>
                </c:pt>
                <c:pt idx="14">
                  <c:v>96</c:v>
                </c:pt>
                <c:pt idx="15">
                  <c:v>95.3</c:v>
                </c:pt>
                <c:pt idx="16">
                  <c:v>96.1</c:v>
                </c:pt>
                <c:pt idx="17">
                  <c:v>98.2</c:v>
                </c:pt>
                <c:pt idx="18">
                  <c:v>95.1</c:v>
                </c:pt>
                <c:pt idx="19">
                  <c:v>97.2</c:v>
                </c:pt>
                <c:pt idx="20">
                  <c:v>95</c:v>
                </c:pt>
                <c:pt idx="21">
                  <c:v>97</c:v>
                </c:pt>
                <c:pt idx="22">
                  <c:v>95.8</c:v>
                </c:pt>
                <c:pt idx="23">
                  <c:v>96.4</c:v>
                </c:pt>
                <c:pt idx="24">
                  <c:v>95.5</c:v>
                </c:pt>
                <c:pt idx="25">
                  <c:v>97.6</c:v>
                </c:pt>
                <c:pt idx="26">
                  <c:v>96.3</c:v>
                </c:pt>
                <c:pt idx="27">
                  <c:v>99.4</c:v>
                </c:pt>
                <c:pt idx="28">
                  <c:v>98.6</c:v>
                </c:pt>
                <c:pt idx="29">
                  <c:v>96.7</c:v>
                </c:pt>
                <c:pt idx="30">
                  <c:v>99.5</c:v>
                </c:pt>
                <c:pt idx="31">
                  <c:v>100.1</c:v>
                </c:pt>
                <c:pt idx="32">
                  <c:v>97.8</c:v>
                </c:pt>
                <c:pt idx="33">
                  <c:v>99.3</c:v>
                </c:pt>
                <c:pt idx="34">
                  <c:v>98.9</c:v>
                </c:pt>
                <c:pt idx="35">
                  <c:v>99.5</c:v>
                </c:pt>
                <c:pt idx="36">
                  <c:v>99.6</c:v>
                </c:pt>
                <c:pt idx="37">
                  <c:v>100.6</c:v>
                </c:pt>
                <c:pt idx="38">
                  <c:v>101.2</c:v>
                </c:pt>
                <c:pt idx="39">
                  <c:v>103.1</c:v>
                </c:pt>
                <c:pt idx="40">
                  <c:v>99.3</c:v>
                </c:pt>
                <c:pt idx="41">
                  <c:v>97.5</c:v>
                </c:pt>
                <c:pt idx="42">
                  <c:v>99.8</c:v>
                </c:pt>
                <c:pt idx="43">
                  <c:v>98.1</c:v>
                </c:pt>
                <c:pt idx="44">
                  <c:v>99.8</c:v>
                </c:pt>
                <c:pt idx="45">
                  <c:v>103.4</c:v>
                </c:pt>
                <c:pt idx="46">
                  <c:v>99.3</c:v>
                </c:pt>
                <c:pt idx="47">
                  <c:v>98.3</c:v>
                </c:pt>
                <c:pt idx="48">
                  <c:v>99.4</c:v>
                </c:pt>
                <c:pt idx="49">
                  <c:v>97.9</c:v>
                </c:pt>
                <c:pt idx="50">
                  <c:v>98.5</c:v>
                </c:pt>
                <c:pt idx="51">
                  <c:v>96.2</c:v>
                </c:pt>
                <c:pt idx="52">
                  <c:v>95.6</c:v>
                </c:pt>
                <c:pt idx="53">
                  <c:v>95.7</c:v>
                </c:pt>
                <c:pt idx="54">
                  <c:v>96.2</c:v>
                </c:pt>
                <c:pt idx="55">
                  <c:v>94.3</c:v>
                </c:pt>
                <c:pt idx="56">
                  <c:v>95.7</c:v>
                </c:pt>
                <c:pt idx="57">
                  <c:v>94.2</c:v>
                </c:pt>
                <c:pt idx="58">
                  <c:v>92.9</c:v>
                </c:pt>
                <c:pt idx="59">
                  <c:v>93.6</c:v>
                </c:pt>
                <c:pt idx="60">
                  <c:v>92.1</c:v>
                </c:pt>
                <c:pt idx="61">
                  <c:v>93.8</c:v>
                </c:pt>
                <c:pt idx="62">
                  <c:v>95.6</c:v>
                </c:pt>
                <c:pt idx="63">
                  <c:v>90.1</c:v>
                </c:pt>
                <c:pt idx="64">
                  <c:v>91.1</c:v>
                </c:pt>
                <c:pt idx="65">
                  <c:v>91.5</c:v>
                </c:pt>
                <c:pt idx="66">
                  <c:v>89.7</c:v>
                </c:pt>
                <c:pt idx="67">
                  <c:v>91</c:v>
                </c:pt>
                <c:pt idx="68">
                  <c:v>92.2</c:v>
                </c:pt>
                <c:pt idx="69">
                  <c:v>89.2</c:v>
                </c:pt>
                <c:pt idx="70">
                  <c:v>89</c:v>
                </c:pt>
                <c:pt idx="71">
                  <c:v>87.5</c:v>
                </c:pt>
                <c:pt idx="72">
                  <c:v>88.7</c:v>
                </c:pt>
                <c:pt idx="73">
                  <c:v>87.8</c:v>
                </c:pt>
                <c:pt idx="74">
                  <c:v>87</c:v>
                </c:pt>
                <c:pt idx="75">
                  <c:v>84</c:v>
                </c:pt>
                <c:pt idx="76">
                  <c:v>89</c:v>
                </c:pt>
                <c:pt idx="77">
                  <c:v>89.9</c:v>
                </c:pt>
                <c:pt idx="78">
                  <c:v>89.3</c:v>
                </c:pt>
                <c:pt idx="79">
                  <c:v>88.5</c:v>
                </c:pt>
                <c:pt idx="80">
                  <c:v>87.8</c:v>
                </c:pt>
                <c:pt idx="81">
                  <c:v>86.3</c:v>
                </c:pt>
                <c:pt idx="82">
                  <c:v>88.1</c:v>
                </c:pt>
                <c:pt idx="83">
                  <c:v>90.5</c:v>
                </c:pt>
                <c:pt idx="84">
                  <c:v>88</c:v>
                </c:pt>
                <c:pt idx="85">
                  <c:v>86.7</c:v>
                </c:pt>
                <c:pt idx="86">
                  <c:v>86.5</c:v>
                </c:pt>
                <c:pt idx="87">
                  <c:v>86.7</c:v>
                </c:pt>
                <c:pt idx="88">
                  <c:v>82.5</c:v>
                </c:pt>
                <c:pt idx="89">
                  <c:v>87.2</c:v>
                </c:pt>
                <c:pt idx="90">
                  <c:v>87.3</c:v>
                </c:pt>
                <c:pt idx="91">
                  <c:v>87.9</c:v>
                </c:pt>
                <c:pt idx="92">
                  <c:v>86.6</c:v>
                </c:pt>
                <c:pt idx="93">
                  <c:v>86.5</c:v>
                </c:pt>
                <c:pt idx="94">
                  <c:v>87</c:v>
                </c:pt>
                <c:pt idx="95">
                  <c:v>86.5</c:v>
                </c:pt>
                <c:pt idx="96">
                  <c:v>87.1</c:v>
                </c:pt>
                <c:pt idx="97">
                  <c:v>85.5</c:v>
                </c:pt>
                <c:pt idx="98">
                  <c:v>83.2</c:v>
                </c:pt>
                <c:pt idx="99">
                  <c:v>86</c:v>
                </c:pt>
                <c:pt idx="100">
                  <c:v>85.6</c:v>
                </c:pt>
                <c:pt idx="101">
                  <c:v>83.5</c:v>
                </c:pt>
                <c:pt idx="102">
                  <c:v>84.7</c:v>
                </c:pt>
                <c:pt idx="103">
                  <c:v>84.3</c:v>
                </c:pt>
                <c:pt idx="104">
                  <c:v>84.8</c:v>
                </c:pt>
                <c:pt idx="105">
                  <c:v>85.5</c:v>
                </c:pt>
                <c:pt idx="106">
                  <c:v>85</c:v>
                </c:pt>
                <c:pt idx="107">
                  <c:v>85.1</c:v>
                </c:pt>
                <c:pt idx="108">
                  <c:v>84</c:v>
                </c:pt>
                <c:pt idx="109">
                  <c:v>84.8</c:v>
                </c:pt>
              </c:numCache>
            </c:numRef>
          </c:val>
          <c:smooth val="0"/>
        </c:ser>
        <c:ser>
          <c:idx val="1"/>
          <c:order val="1"/>
          <c:tx>
            <c:strRef>
              <c:f>FIGURA8!$C$6</c:f>
              <c:strCache>
                <c:ptCount val="1"/>
                <c:pt idx="0">
                  <c:v>Indústria (pré-pandemia)</c:v>
                </c:pt>
              </c:strCache>
            </c:strRef>
          </c:tx>
          <c:spPr>
            <a:ln>
              <a:solidFill>
                <a:srgbClr val="C00000"/>
              </a:solidFill>
              <a:prstDash val="sysDash"/>
            </a:ln>
          </c:spPr>
          <c:marker>
            <c:symbol val="none"/>
          </c:marker>
          <c:trendline>
            <c:name>Tendência Linear (Indústria pré-pandemia)</c:name>
            <c:spPr>
              <a:ln w="28575">
                <a:solidFill>
                  <a:srgbClr val="C00000"/>
                </a:solidFill>
              </a:ln>
            </c:spPr>
            <c:trendlineType val="linear"/>
            <c:dispRSqr val="0"/>
            <c:dispEq val="0"/>
          </c:trendline>
          <c:cat>
            <c:numRef>
              <c:f>FIGURA8!$A$7:$A$120</c:f>
              <c:numCache>
                <c:formatCode>mmm\-yy</c:formatCode>
                <c:ptCount val="11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numCache>
            </c:numRef>
          </c:cat>
          <c:val>
            <c:numRef>
              <c:f>FIGURA8!$C$7:$C$120</c:f>
              <c:numCache>
                <c:formatCode>General</c:formatCode>
                <c:ptCount val="114"/>
                <c:pt idx="0">
                  <c:v>103.7</c:v>
                </c:pt>
                <c:pt idx="1">
                  <c:v>105.6</c:v>
                </c:pt>
                <c:pt idx="2">
                  <c:v>108.8</c:v>
                </c:pt>
                <c:pt idx="3">
                  <c:v>107.8</c:v>
                </c:pt>
                <c:pt idx="4">
                  <c:v>108.1</c:v>
                </c:pt>
                <c:pt idx="5">
                  <c:v>108</c:v>
                </c:pt>
                <c:pt idx="6">
                  <c:v>107.7</c:v>
                </c:pt>
                <c:pt idx="7">
                  <c:v>104.6</c:v>
                </c:pt>
                <c:pt idx="8">
                  <c:v>103.3</c:v>
                </c:pt>
                <c:pt idx="9">
                  <c:v>104.8</c:v>
                </c:pt>
                <c:pt idx="10">
                  <c:v>103.9</c:v>
                </c:pt>
                <c:pt idx="11">
                  <c:v>107.2</c:v>
                </c:pt>
                <c:pt idx="12">
                  <c:v>104.4</c:v>
                </c:pt>
                <c:pt idx="13">
                  <c:v>98.7</c:v>
                </c:pt>
                <c:pt idx="14">
                  <c:v>99.4</c:v>
                </c:pt>
                <c:pt idx="15">
                  <c:v>98.3</c:v>
                </c:pt>
                <c:pt idx="16">
                  <c:v>101.2</c:v>
                </c:pt>
                <c:pt idx="17">
                  <c:v>97.2</c:v>
                </c:pt>
                <c:pt idx="18">
                  <c:v>98.2</c:v>
                </c:pt>
                <c:pt idx="19">
                  <c:v>102.2</c:v>
                </c:pt>
                <c:pt idx="20">
                  <c:v>101.7</c:v>
                </c:pt>
                <c:pt idx="21">
                  <c:v>98.8</c:v>
                </c:pt>
                <c:pt idx="22">
                  <c:v>100.6</c:v>
                </c:pt>
                <c:pt idx="23">
                  <c:v>99</c:v>
                </c:pt>
                <c:pt idx="24">
                  <c:v>102.9</c:v>
                </c:pt>
                <c:pt idx="25">
                  <c:v>105.4</c:v>
                </c:pt>
                <c:pt idx="26">
                  <c:v>103.4</c:v>
                </c:pt>
                <c:pt idx="27">
                  <c:v>108.4</c:v>
                </c:pt>
                <c:pt idx="28">
                  <c:v>108.3</c:v>
                </c:pt>
                <c:pt idx="29">
                  <c:v>111.5</c:v>
                </c:pt>
                <c:pt idx="30">
                  <c:v>111.1</c:v>
                </c:pt>
                <c:pt idx="31">
                  <c:v>109</c:v>
                </c:pt>
                <c:pt idx="32">
                  <c:v>111.3</c:v>
                </c:pt>
                <c:pt idx="33">
                  <c:v>111.8</c:v>
                </c:pt>
                <c:pt idx="34">
                  <c:v>107.7</c:v>
                </c:pt>
                <c:pt idx="35">
                  <c:v>99.4</c:v>
                </c:pt>
                <c:pt idx="36">
                  <c:v>105.3</c:v>
                </c:pt>
                <c:pt idx="37">
                  <c:v>108.1</c:v>
                </c:pt>
                <c:pt idx="38">
                  <c:v>104</c:v>
                </c:pt>
                <c:pt idx="39">
                  <c:v>101.9</c:v>
                </c:pt>
                <c:pt idx="40">
                  <c:v>100.3</c:v>
                </c:pt>
                <c:pt idx="41">
                  <c:v>97.2</c:v>
                </c:pt>
                <c:pt idx="42">
                  <c:v>98.6</c:v>
                </c:pt>
                <c:pt idx="43">
                  <c:v>103.6</c:v>
                </c:pt>
                <c:pt idx="44">
                  <c:v>109.6</c:v>
                </c:pt>
                <c:pt idx="45">
                  <c:v>105.6</c:v>
                </c:pt>
                <c:pt idx="46">
                  <c:v>104.3</c:v>
                </c:pt>
                <c:pt idx="47">
                  <c:v>97.4</c:v>
                </c:pt>
                <c:pt idx="48">
                  <c:v>93.2</c:v>
                </c:pt>
                <c:pt idx="49">
                  <c:v>93.4</c:v>
                </c:pt>
                <c:pt idx="50">
                  <c:v>96.4</c:v>
                </c:pt>
                <c:pt idx="51">
                  <c:v>94.7</c:v>
                </c:pt>
                <c:pt idx="52">
                  <c:v>90.5</c:v>
                </c:pt>
                <c:pt idx="53">
                  <c:v>87.3</c:v>
                </c:pt>
                <c:pt idx="54">
                  <c:v>93.6</c:v>
                </c:pt>
                <c:pt idx="55">
                  <c:v>90</c:v>
                </c:pt>
                <c:pt idx="56">
                  <c:v>88.9</c:v>
                </c:pt>
                <c:pt idx="57">
                  <c:v>88</c:v>
                </c:pt>
                <c:pt idx="58">
                  <c:v>88.9</c:v>
                </c:pt>
                <c:pt idx="59">
                  <c:v>88.1</c:v>
                </c:pt>
                <c:pt idx="60">
                  <c:v>92.6</c:v>
                </c:pt>
                <c:pt idx="61">
                  <c:v>87.8</c:v>
                </c:pt>
                <c:pt idx="62">
                  <c:v>87.3</c:v>
                </c:pt>
                <c:pt idx="63">
                  <c:v>84.7</c:v>
                </c:pt>
                <c:pt idx="64">
                  <c:v>88.1</c:v>
                </c:pt>
                <c:pt idx="65">
                  <c:v>87.1</c:v>
                </c:pt>
                <c:pt idx="66">
                  <c:v>85</c:v>
                </c:pt>
                <c:pt idx="67">
                  <c:v>86.6</c:v>
                </c:pt>
                <c:pt idx="68">
                  <c:v>86.9</c:v>
                </c:pt>
                <c:pt idx="69">
                  <c:v>87.8</c:v>
                </c:pt>
                <c:pt idx="70">
                  <c:v>86.3</c:v>
                </c:pt>
                <c:pt idx="71">
                  <c:v>91.5</c:v>
                </c:pt>
                <c:pt idx="72">
                  <c:v>88</c:v>
                </c:pt>
                <c:pt idx="73">
                  <c:v>90.4</c:v>
                </c:pt>
                <c:pt idx="74">
                  <c:v>90.1</c:v>
                </c:pt>
                <c:pt idx="75">
                  <c:v>88.2</c:v>
                </c:pt>
                <c:pt idx="76">
                  <c:v>90.1</c:v>
                </c:pt>
                <c:pt idx="77">
                  <c:v>89.7</c:v>
                </c:pt>
                <c:pt idx="78">
                  <c:v>86.9</c:v>
                </c:pt>
                <c:pt idx="79">
                  <c:v>85.8</c:v>
                </c:pt>
                <c:pt idx="80">
                  <c:v>84.8</c:v>
                </c:pt>
                <c:pt idx="81">
                  <c:v>84.9</c:v>
                </c:pt>
                <c:pt idx="82">
                  <c:v>87.2</c:v>
                </c:pt>
                <c:pt idx="83">
                  <c:v>95.5</c:v>
                </c:pt>
                <c:pt idx="84">
                  <c:v>91.1</c:v>
                </c:pt>
                <c:pt idx="85">
                  <c:v>91.3</c:v>
                </c:pt>
                <c:pt idx="86">
                  <c:v>90.4</c:v>
                </c:pt>
                <c:pt idx="87">
                  <c:v>92.5</c:v>
                </c:pt>
                <c:pt idx="88">
                  <c:v>79.900000000000006</c:v>
                </c:pt>
                <c:pt idx="89">
                  <c:v>92.3</c:v>
                </c:pt>
                <c:pt idx="90">
                  <c:v>96.3</c:v>
                </c:pt>
                <c:pt idx="91">
                  <c:v>97.9</c:v>
                </c:pt>
                <c:pt idx="92">
                  <c:v>98.8</c:v>
                </c:pt>
                <c:pt idx="93">
                  <c:v>97.3</c:v>
                </c:pt>
                <c:pt idx="94">
                  <c:v>98</c:v>
                </c:pt>
                <c:pt idx="95">
                  <c:v>95</c:v>
                </c:pt>
                <c:pt idx="96">
                  <c:v>97.2</c:v>
                </c:pt>
                <c:pt idx="97">
                  <c:v>95.1</c:v>
                </c:pt>
                <c:pt idx="98">
                  <c:v>96.1</c:v>
                </c:pt>
                <c:pt idx="99">
                  <c:v>97.6</c:v>
                </c:pt>
                <c:pt idx="100">
                  <c:v>97.1</c:v>
                </c:pt>
                <c:pt idx="101">
                  <c:v>98.1</c:v>
                </c:pt>
                <c:pt idx="102">
                  <c:v>95.9</c:v>
                </c:pt>
                <c:pt idx="103">
                  <c:v>93</c:v>
                </c:pt>
                <c:pt idx="104">
                  <c:v>96.1</c:v>
                </c:pt>
                <c:pt idx="105">
                  <c:v>95.8</c:v>
                </c:pt>
                <c:pt idx="106">
                  <c:v>94.6</c:v>
                </c:pt>
                <c:pt idx="107">
                  <c:v>92.3</c:v>
                </c:pt>
                <c:pt idx="108">
                  <c:v>95.9</c:v>
                </c:pt>
                <c:pt idx="109">
                  <c:v>98.3</c:v>
                </c:pt>
              </c:numCache>
            </c:numRef>
          </c:val>
          <c:smooth val="0"/>
        </c:ser>
        <c:ser>
          <c:idx val="2"/>
          <c:order val="2"/>
          <c:tx>
            <c:strRef>
              <c:f>FIGURA8!$D$6</c:f>
              <c:strCache>
                <c:ptCount val="1"/>
                <c:pt idx="0">
                  <c:v>Serviços (pós-pandemia)</c:v>
                </c:pt>
              </c:strCache>
            </c:strRef>
          </c:tx>
          <c:spPr>
            <a:ln>
              <a:solidFill>
                <a:schemeClr val="accent1"/>
              </a:solidFill>
              <a:prstDash val="sysDot"/>
            </a:ln>
          </c:spPr>
          <c:marker>
            <c:symbol val="none"/>
          </c:marker>
          <c:cat>
            <c:numRef>
              <c:f>FIGURA8!$A$7:$A$120</c:f>
              <c:numCache>
                <c:formatCode>mmm\-yy</c:formatCode>
                <c:ptCount val="11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numCache>
            </c:numRef>
          </c:cat>
          <c:val>
            <c:numRef>
              <c:f>FIGURA8!$D$7:$D$120</c:f>
              <c:numCache>
                <c:formatCode>General</c:formatCode>
                <c:ptCount val="114"/>
                <c:pt idx="110">
                  <c:v>75</c:v>
                </c:pt>
                <c:pt idx="111">
                  <c:v>61.6</c:v>
                </c:pt>
                <c:pt idx="112">
                  <c:v>64.900000000000006</c:v>
                </c:pt>
                <c:pt idx="113">
                  <c:v>69.2</c:v>
                </c:pt>
              </c:numCache>
            </c:numRef>
          </c:val>
          <c:smooth val="0"/>
        </c:ser>
        <c:ser>
          <c:idx val="3"/>
          <c:order val="3"/>
          <c:tx>
            <c:strRef>
              <c:f>FIGURA8!$E$6</c:f>
              <c:strCache>
                <c:ptCount val="1"/>
                <c:pt idx="0">
                  <c:v>Indústria (pós-pandemia)</c:v>
                </c:pt>
              </c:strCache>
            </c:strRef>
          </c:tx>
          <c:spPr>
            <a:ln>
              <a:solidFill>
                <a:srgbClr val="C00000"/>
              </a:solidFill>
              <a:prstDash val="sysDot"/>
            </a:ln>
          </c:spPr>
          <c:marker>
            <c:symbol val="none"/>
          </c:marker>
          <c:cat>
            <c:numRef>
              <c:f>FIGURA8!$A$7:$A$120</c:f>
              <c:numCache>
                <c:formatCode>mmm\-yy</c:formatCode>
                <c:ptCount val="114"/>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numCache>
            </c:numRef>
          </c:cat>
          <c:val>
            <c:numRef>
              <c:f>FIGURA8!$E$7:$E$120</c:f>
              <c:numCache>
                <c:formatCode>General</c:formatCode>
                <c:ptCount val="114"/>
                <c:pt idx="110">
                  <c:v>78.900000000000006</c:v>
                </c:pt>
                <c:pt idx="111">
                  <c:v>61.8</c:v>
                </c:pt>
                <c:pt idx="112">
                  <c:v>72.2</c:v>
                </c:pt>
                <c:pt idx="113">
                  <c:v>81.3</c:v>
                </c:pt>
              </c:numCache>
            </c:numRef>
          </c:val>
          <c:smooth val="0"/>
        </c:ser>
        <c:dLbls>
          <c:showLegendKey val="0"/>
          <c:showVal val="0"/>
          <c:showCatName val="0"/>
          <c:showSerName val="0"/>
          <c:showPercent val="0"/>
          <c:showBubbleSize val="0"/>
        </c:dLbls>
        <c:marker val="1"/>
        <c:smooth val="0"/>
        <c:axId val="651185664"/>
        <c:axId val="651069696"/>
      </c:lineChart>
      <c:dateAx>
        <c:axId val="651185664"/>
        <c:scaling>
          <c:orientation val="minMax"/>
        </c:scaling>
        <c:delete val="0"/>
        <c:axPos val="b"/>
        <c:numFmt formatCode="mmm\-yy" sourceLinked="1"/>
        <c:majorTickMark val="out"/>
        <c:minorTickMark val="none"/>
        <c:tickLblPos val="nextTo"/>
        <c:crossAx val="651069696"/>
        <c:crosses val="autoZero"/>
        <c:auto val="1"/>
        <c:lblOffset val="100"/>
        <c:baseTimeUnit val="months"/>
      </c:dateAx>
      <c:valAx>
        <c:axId val="651069696"/>
        <c:scaling>
          <c:orientation val="minMax"/>
          <c:min val="60"/>
        </c:scaling>
        <c:delete val="0"/>
        <c:axPos val="l"/>
        <c:majorGridlines>
          <c:spPr>
            <a:ln>
              <a:noFill/>
            </a:ln>
          </c:spPr>
        </c:majorGridlines>
        <c:numFmt formatCode="General" sourceLinked="1"/>
        <c:majorTickMark val="out"/>
        <c:minorTickMark val="none"/>
        <c:tickLblPos val="nextTo"/>
        <c:crossAx val="651185664"/>
        <c:crosses val="autoZero"/>
        <c:crossBetween val="between"/>
      </c:valAx>
    </c:plotArea>
    <c:legend>
      <c:legendPos val="r"/>
      <c:layout>
        <c:manualLayout>
          <c:xMode val="edge"/>
          <c:yMode val="edge"/>
          <c:x val="2.3879460719583964E-2"/>
          <c:y val="0.7708450677241987"/>
          <c:w val="0.91949528048124418"/>
          <c:h val="0.16843420119930264"/>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8</xdr:col>
      <xdr:colOff>200025</xdr:colOff>
      <xdr:row>0</xdr:row>
      <xdr:rowOff>0</xdr:rowOff>
    </xdr:from>
    <xdr:to>
      <xdr:col>15</xdr:col>
      <xdr:colOff>590551</xdr:colOff>
      <xdr:row>13</xdr:row>
      <xdr:rowOff>0</xdr:rowOff>
    </xdr:to>
    <xdr:pic>
      <xdr:nvPicPr>
        <xdr:cNvPr id="3" name="Imagem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105" t="25676" r="27475" b="16723"/>
        <a:stretch/>
      </xdr:blipFill>
      <xdr:spPr bwMode="auto">
        <a:xfrm>
          <a:off x="7248525" y="0"/>
          <a:ext cx="4657726" cy="3381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361950</xdr:colOff>
      <xdr:row>103</xdr:row>
      <xdr:rowOff>28574</xdr:rowOff>
    </xdr:from>
    <xdr:to>
      <xdr:col>19</xdr:col>
      <xdr:colOff>400050</xdr:colOff>
      <xdr:row>118</xdr:row>
      <xdr:rowOff>190499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37421</xdr:colOff>
      <xdr:row>0</xdr:row>
      <xdr:rowOff>328115</xdr:rowOff>
    </xdr:from>
    <xdr:to>
      <xdr:col>14</xdr:col>
      <xdr:colOff>608921</xdr:colOff>
      <xdr:row>28</xdr:row>
      <xdr:rowOff>232865</xdr:rowOff>
    </xdr:to>
    <xdr:graphicFrame macro="">
      <xdr:nvGraphicFramePr>
        <xdr:cNvPr id="2" name="Chart 1">
          <a:extLst>
            <a:ext uri="{FF2B5EF4-FFF2-40B4-BE49-F238E27FC236}">
              <a16:creationId xmlns="" xmlns:a16="http://schemas.microsoft.com/office/drawing/2014/main" id="{B0695E45-1F1F-43D6-A3E7-7649DFBC6A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161925</xdr:colOff>
      <xdr:row>4</xdr:row>
      <xdr:rowOff>161924</xdr:rowOff>
    </xdr:from>
    <xdr:to>
      <xdr:col>23</xdr:col>
      <xdr:colOff>542925</xdr:colOff>
      <xdr:row>20</xdr:row>
      <xdr:rowOff>57150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0.67543</cdr:x>
      <cdr:y>0.14881</cdr:y>
    </cdr:to>
    <cdr:sp macro="" textlink="">
      <cdr:nvSpPr>
        <cdr:cNvPr id="2" name="TextBox 1">
          <a:extLst xmlns:a="http://schemas.openxmlformats.org/drawingml/2006/main">
            <a:ext uri="{FF2B5EF4-FFF2-40B4-BE49-F238E27FC236}">
              <a16:creationId xmlns="" xmlns:a16="http://schemas.microsoft.com/office/drawing/2014/main" id="{EDAE7741-BAF8-4014-98C8-01F2B44D53A0}"/>
            </a:ext>
          </a:extLst>
        </cdr:cNvPr>
        <cdr:cNvSpPr txBox="1"/>
      </cdr:nvSpPr>
      <cdr:spPr>
        <a:xfrm xmlns:a="http://schemas.openxmlformats.org/drawingml/2006/main">
          <a:off x="0" y="0"/>
          <a:ext cx="6176095" cy="10205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Elasticity</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0</xdr:colOff>
      <xdr:row>42</xdr:row>
      <xdr:rowOff>0</xdr:rowOff>
    </xdr:from>
    <xdr:to>
      <xdr:col>5</xdr:col>
      <xdr:colOff>9525</xdr:colOff>
      <xdr:row>43</xdr:row>
      <xdr:rowOff>76200</xdr:rowOff>
    </xdr:to>
    <xdr:sp macro="" textlink="">
      <xdr:nvSpPr>
        <xdr:cNvPr id="2" name="Text Box 1">
          <a:extLst>
            <a:ext uri="{FF2B5EF4-FFF2-40B4-BE49-F238E27FC236}">
              <a16:creationId xmlns:a16="http://schemas.microsoft.com/office/drawing/2014/main" xmlns="" id="{C2A7D1AF-6704-4BEE-B33B-23F5EB139DE3}"/>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3" name="Text Box 1">
          <a:extLst>
            <a:ext uri="{FF2B5EF4-FFF2-40B4-BE49-F238E27FC236}">
              <a16:creationId xmlns:a16="http://schemas.microsoft.com/office/drawing/2014/main" xmlns="" id="{F217B698-7793-4B04-8C99-583A6496AF23}"/>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 name="Text Box 1">
          <a:extLst>
            <a:ext uri="{FF2B5EF4-FFF2-40B4-BE49-F238E27FC236}">
              <a16:creationId xmlns:a16="http://schemas.microsoft.com/office/drawing/2014/main" xmlns="" id="{79418287-F39B-41B4-997E-76EA3C67319B}"/>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 name="Text Box 1">
          <a:extLst>
            <a:ext uri="{FF2B5EF4-FFF2-40B4-BE49-F238E27FC236}">
              <a16:creationId xmlns:a16="http://schemas.microsoft.com/office/drawing/2014/main" xmlns="" id="{A8709E2D-1F22-4848-9ADE-91542C4C6C82}"/>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 name="Text Box 1">
          <a:extLst>
            <a:ext uri="{FF2B5EF4-FFF2-40B4-BE49-F238E27FC236}">
              <a16:creationId xmlns:a16="http://schemas.microsoft.com/office/drawing/2014/main" xmlns="" id="{289621F8-B89D-4247-8A40-E0E33E54FEE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 name="Text Box 1">
          <a:extLst>
            <a:ext uri="{FF2B5EF4-FFF2-40B4-BE49-F238E27FC236}">
              <a16:creationId xmlns:a16="http://schemas.microsoft.com/office/drawing/2014/main" xmlns="" id="{5545F431-6ACF-445A-B7EA-220371DE357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 name="Text Box 1">
          <a:extLst>
            <a:ext uri="{FF2B5EF4-FFF2-40B4-BE49-F238E27FC236}">
              <a16:creationId xmlns:a16="http://schemas.microsoft.com/office/drawing/2014/main" xmlns="" id="{0244E35A-E0F2-45D4-B195-7D495063FF5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 name="Text Box 1">
          <a:extLst>
            <a:ext uri="{FF2B5EF4-FFF2-40B4-BE49-F238E27FC236}">
              <a16:creationId xmlns:a16="http://schemas.microsoft.com/office/drawing/2014/main" xmlns="" id="{74B15151-97A0-4726-9A8A-83990D92567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44</xdr:row>
      <xdr:rowOff>57150</xdr:rowOff>
    </xdr:to>
    <xdr:sp macro="" textlink="">
      <xdr:nvSpPr>
        <xdr:cNvPr id="10" name="Text Box 1">
          <a:extLst>
            <a:ext uri="{FF2B5EF4-FFF2-40B4-BE49-F238E27FC236}">
              <a16:creationId xmlns:a16="http://schemas.microsoft.com/office/drawing/2014/main" xmlns="" id="{351ADE5E-8F68-4635-8574-5C27989E071D}"/>
            </a:ext>
          </a:extLst>
        </xdr:cNvPr>
        <xdr:cNvSpPr txBox="1">
          <a:spLocks noChangeArrowheads="1"/>
        </xdr:cNvSpPr>
      </xdr:nvSpPr>
      <xdr:spPr bwMode="auto">
        <a:xfrm>
          <a:off x="3190875" y="6629400"/>
          <a:ext cx="9525" cy="38100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44</xdr:row>
      <xdr:rowOff>57150</xdr:rowOff>
    </xdr:to>
    <xdr:sp macro="" textlink="">
      <xdr:nvSpPr>
        <xdr:cNvPr id="11" name="Text Box 1">
          <a:extLst>
            <a:ext uri="{FF2B5EF4-FFF2-40B4-BE49-F238E27FC236}">
              <a16:creationId xmlns:a16="http://schemas.microsoft.com/office/drawing/2014/main" xmlns="" id="{0D552BD6-18C2-49DA-BDA5-07117597C761}"/>
            </a:ext>
          </a:extLst>
        </xdr:cNvPr>
        <xdr:cNvSpPr txBox="1">
          <a:spLocks noChangeArrowheads="1"/>
        </xdr:cNvSpPr>
      </xdr:nvSpPr>
      <xdr:spPr bwMode="auto">
        <a:xfrm>
          <a:off x="3190875" y="6629400"/>
          <a:ext cx="9525" cy="38100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47625</xdr:rowOff>
    </xdr:to>
    <xdr:sp macro="" textlink="">
      <xdr:nvSpPr>
        <xdr:cNvPr id="12" name="Text Box 1">
          <a:extLst>
            <a:ext uri="{FF2B5EF4-FFF2-40B4-BE49-F238E27FC236}">
              <a16:creationId xmlns:a16="http://schemas.microsoft.com/office/drawing/2014/main" xmlns="" id="{726C1E2A-1E84-4556-B8E5-967D426AB150}"/>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3" name="Text Box 1">
          <a:extLst>
            <a:ext uri="{FF2B5EF4-FFF2-40B4-BE49-F238E27FC236}">
              <a16:creationId xmlns:a16="http://schemas.microsoft.com/office/drawing/2014/main" xmlns="" id="{A51AA396-AE3E-4BC8-B403-E5373062BB7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4" name="Text Box 1">
          <a:extLst>
            <a:ext uri="{FF2B5EF4-FFF2-40B4-BE49-F238E27FC236}">
              <a16:creationId xmlns:a16="http://schemas.microsoft.com/office/drawing/2014/main" xmlns="" id="{6DA9FDDC-A4A7-4825-BE32-0E88DFC7AC8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5" name="Text Box 1">
          <a:extLst>
            <a:ext uri="{FF2B5EF4-FFF2-40B4-BE49-F238E27FC236}">
              <a16:creationId xmlns:a16="http://schemas.microsoft.com/office/drawing/2014/main" xmlns="" id="{4F036C19-8CA3-4C72-8718-2FF37BDFA4B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6" name="Text Box 1">
          <a:extLst>
            <a:ext uri="{FF2B5EF4-FFF2-40B4-BE49-F238E27FC236}">
              <a16:creationId xmlns:a16="http://schemas.microsoft.com/office/drawing/2014/main" xmlns="" id="{945A2163-E5A9-4434-9683-12D4ECBE944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7" name="Text Box 1">
          <a:extLst>
            <a:ext uri="{FF2B5EF4-FFF2-40B4-BE49-F238E27FC236}">
              <a16:creationId xmlns:a16="http://schemas.microsoft.com/office/drawing/2014/main" xmlns="" id="{993B647F-C559-4305-B5C0-1AF5769E701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8" name="Text Box 1">
          <a:extLst>
            <a:ext uri="{FF2B5EF4-FFF2-40B4-BE49-F238E27FC236}">
              <a16:creationId xmlns:a16="http://schemas.microsoft.com/office/drawing/2014/main" xmlns="" id="{5FB6FFF7-D0FF-4FF5-B130-1D3F2A4C3D3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9" name="Text Box 1">
          <a:extLst>
            <a:ext uri="{FF2B5EF4-FFF2-40B4-BE49-F238E27FC236}">
              <a16:creationId xmlns:a16="http://schemas.microsoft.com/office/drawing/2014/main" xmlns="" id="{FBFC2619-2334-4C6B-8DF4-7C45C8E301A2}"/>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0" name="Text Box 1">
          <a:extLst>
            <a:ext uri="{FF2B5EF4-FFF2-40B4-BE49-F238E27FC236}">
              <a16:creationId xmlns:a16="http://schemas.microsoft.com/office/drawing/2014/main" xmlns="" id="{C879C978-6114-4C5E-B550-7294FCA0551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1" name="Text Box 1">
          <a:extLst>
            <a:ext uri="{FF2B5EF4-FFF2-40B4-BE49-F238E27FC236}">
              <a16:creationId xmlns:a16="http://schemas.microsoft.com/office/drawing/2014/main" xmlns="" id="{CFD9688C-7885-4BCD-99DE-98CD14CD55C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2" name="Text Box 1">
          <a:extLst>
            <a:ext uri="{FF2B5EF4-FFF2-40B4-BE49-F238E27FC236}">
              <a16:creationId xmlns:a16="http://schemas.microsoft.com/office/drawing/2014/main" xmlns="" id="{75D1D9DE-9CAA-4F95-810D-365FABD4B67C}"/>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3" name="Text Box 1">
          <a:extLst>
            <a:ext uri="{FF2B5EF4-FFF2-40B4-BE49-F238E27FC236}">
              <a16:creationId xmlns:a16="http://schemas.microsoft.com/office/drawing/2014/main" xmlns="" id="{D9E8FD49-FDF8-4BF8-98B3-E4380036D49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4" name="Text Box 1">
          <a:extLst>
            <a:ext uri="{FF2B5EF4-FFF2-40B4-BE49-F238E27FC236}">
              <a16:creationId xmlns:a16="http://schemas.microsoft.com/office/drawing/2014/main" xmlns="" id="{B8A29C75-F90A-4C5F-BB02-AF4917548C3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5" name="Text Box 1">
          <a:extLst>
            <a:ext uri="{FF2B5EF4-FFF2-40B4-BE49-F238E27FC236}">
              <a16:creationId xmlns:a16="http://schemas.microsoft.com/office/drawing/2014/main" xmlns="" id="{78AA872C-7B14-40EC-AEAE-46CE1035A36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6" name="Text Box 1">
          <a:extLst>
            <a:ext uri="{FF2B5EF4-FFF2-40B4-BE49-F238E27FC236}">
              <a16:creationId xmlns:a16="http://schemas.microsoft.com/office/drawing/2014/main" xmlns="" id="{CA0CD86F-2570-46E0-980B-F4F6F90D6F7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7" name="Text Box 1">
          <a:extLst>
            <a:ext uri="{FF2B5EF4-FFF2-40B4-BE49-F238E27FC236}">
              <a16:creationId xmlns:a16="http://schemas.microsoft.com/office/drawing/2014/main" xmlns="" id="{FB7BE239-45C7-46F4-B02D-32AC3BA6B85B}"/>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8" name="Text Box 1">
          <a:extLst>
            <a:ext uri="{FF2B5EF4-FFF2-40B4-BE49-F238E27FC236}">
              <a16:creationId xmlns:a16="http://schemas.microsoft.com/office/drawing/2014/main" xmlns="" id="{7929E869-9178-476C-A88C-464B2F83BA5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29" name="Text Box 1">
          <a:extLst>
            <a:ext uri="{FF2B5EF4-FFF2-40B4-BE49-F238E27FC236}">
              <a16:creationId xmlns:a16="http://schemas.microsoft.com/office/drawing/2014/main" xmlns="" id="{59B8EEFD-E195-46D4-A56A-0636C96EEB7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30" name="Text Box 1">
          <a:extLst>
            <a:ext uri="{FF2B5EF4-FFF2-40B4-BE49-F238E27FC236}">
              <a16:creationId xmlns:a16="http://schemas.microsoft.com/office/drawing/2014/main" xmlns="" id="{DA3906BE-35FA-44B1-BBBE-70B62A25A78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31" name="Text Box 1">
          <a:extLst>
            <a:ext uri="{FF2B5EF4-FFF2-40B4-BE49-F238E27FC236}">
              <a16:creationId xmlns:a16="http://schemas.microsoft.com/office/drawing/2014/main" xmlns="" id="{24ED89B1-05AC-4CB8-96D7-926ED2E6999C}"/>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32" name="Text Box 1">
          <a:extLst>
            <a:ext uri="{FF2B5EF4-FFF2-40B4-BE49-F238E27FC236}">
              <a16:creationId xmlns:a16="http://schemas.microsoft.com/office/drawing/2014/main" xmlns="" id="{33522B2C-26CA-46BD-86AE-DACD2B6C385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44</xdr:row>
      <xdr:rowOff>57150</xdr:rowOff>
    </xdr:to>
    <xdr:sp macro="" textlink="">
      <xdr:nvSpPr>
        <xdr:cNvPr id="33" name="Text Box 1">
          <a:extLst>
            <a:ext uri="{FF2B5EF4-FFF2-40B4-BE49-F238E27FC236}">
              <a16:creationId xmlns:a16="http://schemas.microsoft.com/office/drawing/2014/main" xmlns="" id="{9EC5A9A7-2CC2-4A0D-BECC-0181C163B0D8}"/>
            </a:ext>
          </a:extLst>
        </xdr:cNvPr>
        <xdr:cNvSpPr txBox="1">
          <a:spLocks noChangeArrowheads="1"/>
        </xdr:cNvSpPr>
      </xdr:nvSpPr>
      <xdr:spPr bwMode="auto">
        <a:xfrm>
          <a:off x="3190875" y="6629400"/>
          <a:ext cx="9525" cy="38100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44</xdr:row>
      <xdr:rowOff>57150</xdr:rowOff>
    </xdr:to>
    <xdr:sp macro="" textlink="">
      <xdr:nvSpPr>
        <xdr:cNvPr id="34" name="Text Box 1">
          <a:extLst>
            <a:ext uri="{FF2B5EF4-FFF2-40B4-BE49-F238E27FC236}">
              <a16:creationId xmlns:a16="http://schemas.microsoft.com/office/drawing/2014/main" xmlns="" id="{CA486F5C-3BB6-4253-B45D-DAC8F39A50B3}"/>
            </a:ext>
          </a:extLst>
        </xdr:cNvPr>
        <xdr:cNvSpPr txBox="1">
          <a:spLocks noChangeArrowheads="1"/>
        </xdr:cNvSpPr>
      </xdr:nvSpPr>
      <xdr:spPr bwMode="auto">
        <a:xfrm>
          <a:off x="3190875" y="6629400"/>
          <a:ext cx="9525" cy="38100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35" name="Text Box 1">
          <a:extLst>
            <a:ext uri="{FF2B5EF4-FFF2-40B4-BE49-F238E27FC236}">
              <a16:creationId xmlns:a16="http://schemas.microsoft.com/office/drawing/2014/main" xmlns="" id="{12DB8837-1473-4232-A0B3-789273EDD0C2}"/>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36" name="Text Box 1">
          <a:extLst>
            <a:ext uri="{FF2B5EF4-FFF2-40B4-BE49-F238E27FC236}">
              <a16:creationId xmlns:a16="http://schemas.microsoft.com/office/drawing/2014/main" xmlns="" id="{8E2325DF-0CBD-41C7-A7E8-E223E8E679C4}"/>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37" name="Text Box 1">
          <a:extLst>
            <a:ext uri="{FF2B5EF4-FFF2-40B4-BE49-F238E27FC236}">
              <a16:creationId xmlns:a16="http://schemas.microsoft.com/office/drawing/2014/main" xmlns="" id="{AEFE101C-FF3D-4815-963E-C2DC6AD5B79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38" name="Text Box 1">
          <a:extLst>
            <a:ext uri="{FF2B5EF4-FFF2-40B4-BE49-F238E27FC236}">
              <a16:creationId xmlns:a16="http://schemas.microsoft.com/office/drawing/2014/main" xmlns="" id="{575C05BC-FE41-4A9C-B225-1FE6C56EC17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39" name="Text Box 1">
          <a:extLst>
            <a:ext uri="{FF2B5EF4-FFF2-40B4-BE49-F238E27FC236}">
              <a16:creationId xmlns:a16="http://schemas.microsoft.com/office/drawing/2014/main" xmlns="" id="{DDBD11A2-ADEF-4CE4-8BF5-5AB7845AA6C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0" name="Text Box 1">
          <a:extLst>
            <a:ext uri="{FF2B5EF4-FFF2-40B4-BE49-F238E27FC236}">
              <a16:creationId xmlns:a16="http://schemas.microsoft.com/office/drawing/2014/main" xmlns="" id="{EF206575-2EDE-415A-9B80-EEBB9E41DC4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1" name="Text Box 1">
          <a:extLst>
            <a:ext uri="{FF2B5EF4-FFF2-40B4-BE49-F238E27FC236}">
              <a16:creationId xmlns:a16="http://schemas.microsoft.com/office/drawing/2014/main" xmlns="" id="{05765A17-816B-4784-AA93-1B0BE429CB4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2" name="Text Box 1">
          <a:extLst>
            <a:ext uri="{FF2B5EF4-FFF2-40B4-BE49-F238E27FC236}">
              <a16:creationId xmlns:a16="http://schemas.microsoft.com/office/drawing/2014/main" xmlns="" id="{6A7E2E05-23EE-4DD2-B819-E2FEF60E4F8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47625</xdr:rowOff>
    </xdr:to>
    <xdr:sp macro="" textlink="">
      <xdr:nvSpPr>
        <xdr:cNvPr id="43" name="Text Box 1">
          <a:extLst>
            <a:ext uri="{FF2B5EF4-FFF2-40B4-BE49-F238E27FC236}">
              <a16:creationId xmlns:a16="http://schemas.microsoft.com/office/drawing/2014/main" xmlns="" id="{0EF2B3A3-BCE3-4A4E-A7A7-290E33226CE0}"/>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4" name="Text Box 1">
          <a:extLst>
            <a:ext uri="{FF2B5EF4-FFF2-40B4-BE49-F238E27FC236}">
              <a16:creationId xmlns:a16="http://schemas.microsoft.com/office/drawing/2014/main" xmlns="" id="{5C261C64-0EB4-41C9-B0A5-FDFB746D3CE4}"/>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5" name="Text Box 1">
          <a:extLst>
            <a:ext uri="{FF2B5EF4-FFF2-40B4-BE49-F238E27FC236}">
              <a16:creationId xmlns:a16="http://schemas.microsoft.com/office/drawing/2014/main" xmlns="" id="{12662536-4A0D-4C78-952C-212D295AD8F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6" name="Text Box 1">
          <a:extLst>
            <a:ext uri="{FF2B5EF4-FFF2-40B4-BE49-F238E27FC236}">
              <a16:creationId xmlns:a16="http://schemas.microsoft.com/office/drawing/2014/main" xmlns="" id="{EFFB0236-D9C4-4CC5-B8EA-706423BA56A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7" name="Text Box 1">
          <a:extLst>
            <a:ext uri="{FF2B5EF4-FFF2-40B4-BE49-F238E27FC236}">
              <a16:creationId xmlns:a16="http://schemas.microsoft.com/office/drawing/2014/main" xmlns="" id="{FB3440B3-2787-4D0D-9558-9F278B96BA8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8" name="Text Box 1">
          <a:extLst>
            <a:ext uri="{FF2B5EF4-FFF2-40B4-BE49-F238E27FC236}">
              <a16:creationId xmlns:a16="http://schemas.microsoft.com/office/drawing/2014/main" xmlns="" id="{CB4EF24A-91F6-462C-AA51-6042AA82F44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49" name="Text Box 1">
          <a:extLst>
            <a:ext uri="{FF2B5EF4-FFF2-40B4-BE49-F238E27FC236}">
              <a16:creationId xmlns:a16="http://schemas.microsoft.com/office/drawing/2014/main" xmlns="" id="{68CEF3DD-68F6-4845-8F4E-17A3FD1F389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0" name="Text Box 1">
          <a:extLst>
            <a:ext uri="{FF2B5EF4-FFF2-40B4-BE49-F238E27FC236}">
              <a16:creationId xmlns:a16="http://schemas.microsoft.com/office/drawing/2014/main" xmlns="" id="{205DDAEC-B530-41FE-9511-4E68C816B39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47625</xdr:rowOff>
    </xdr:to>
    <xdr:sp macro="" textlink="">
      <xdr:nvSpPr>
        <xdr:cNvPr id="51" name="Text Box 1">
          <a:extLst>
            <a:ext uri="{FF2B5EF4-FFF2-40B4-BE49-F238E27FC236}">
              <a16:creationId xmlns:a16="http://schemas.microsoft.com/office/drawing/2014/main" xmlns="" id="{A2D20F52-C7F6-49BC-9A41-DCB881B51B53}"/>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2" name="Text Box 1">
          <a:extLst>
            <a:ext uri="{FF2B5EF4-FFF2-40B4-BE49-F238E27FC236}">
              <a16:creationId xmlns:a16="http://schemas.microsoft.com/office/drawing/2014/main" xmlns="" id="{97A4301A-0C78-47E2-8339-74B66320167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3" name="Text Box 1">
          <a:extLst>
            <a:ext uri="{FF2B5EF4-FFF2-40B4-BE49-F238E27FC236}">
              <a16:creationId xmlns:a16="http://schemas.microsoft.com/office/drawing/2014/main" xmlns="" id="{081D34FA-C3A6-4BE3-9497-5735F94637B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4" name="Text Box 1">
          <a:extLst>
            <a:ext uri="{FF2B5EF4-FFF2-40B4-BE49-F238E27FC236}">
              <a16:creationId xmlns:a16="http://schemas.microsoft.com/office/drawing/2014/main" xmlns="" id="{A1B2AD54-1362-4D2D-8B1E-E78D43FB335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5" name="Text Box 1">
          <a:extLst>
            <a:ext uri="{FF2B5EF4-FFF2-40B4-BE49-F238E27FC236}">
              <a16:creationId xmlns:a16="http://schemas.microsoft.com/office/drawing/2014/main" xmlns="" id="{4F9A0E54-653A-414B-B542-D3C2922616B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6" name="Text Box 1">
          <a:extLst>
            <a:ext uri="{FF2B5EF4-FFF2-40B4-BE49-F238E27FC236}">
              <a16:creationId xmlns:a16="http://schemas.microsoft.com/office/drawing/2014/main" xmlns="" id="{E0250933-C6E6-41C5-9FBE-AB35F39C275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7" name="Text Box 1">
          <a:extLst>
            <a:ext uri="{FF2B5EF4-FFF2-40B4-BE49-F238E27FC236}">
              <a16:creationId xmlns:a16="http://schemas.microsoft.com/office/drawing/2014/main" xmlns="" id="{94CD2B38-5806-4B72-8501-951B8D8DABA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8" name="Text Box 1">
          <a:extLst>
            <a:ext uri="{FF2B5EF4-FFF2-40B4-BE49-F238E27FC236}">
              <a16:creationId xmlns:a16="http://schemas.microsoft.com/office/drawing/2014/main" xmlns="" id="{D974575A-7225-4099-A66F-C7A2DF14CAF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59" name="Text Box 1">
          <a:extLst>
            <a:ext uri="{FF2B5EF4-FFF2-40B4-BE49-F238E27FC236}">
              <a16:creationId xmlns:a16="http://schemas.microsoft.com/office/drawing/2014/main" xmlns="" id="{2CE8D684-7521-4934-B120-1E9D960D671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0" name="Text Box 1">
          <a:extLst>
            <a:ext uri="{FF2B5EF4-FFF2-40B4-BE49-F238E27FC236}">
              <a16:creationId xmlns:a16="http://schemas.microsoft.com/office/drawing/2014/main" xmlns="" id="{39FFED3B-59B7-4B31-A435-4F5DEABADC2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1" name="Text Box 1">
          <a:extLst>
            <a:ext uri="{FF2B5EF4-FFF2-40B4-BE49-F238E27FC236}">
              <a16:creationId xmlns:a16="http://schemas.microsoft.com/office/drawing/2014/main" xmlns="" id="{1B35BFA5-B2F7-4B1B-87BB-CFDE3ECB327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2" name="Text Box 1">
          <a:extLst>
            <a:ext uri="{FF2B5EF4-FFF2-40B4-BE49-F238E27FC236}">
              <a16:creationId xmlns:a16="http://schemas.microsoft.com/office/drawing/2014/main" xmlns="" id="{8274BCA1-4E33-4628-9EFD-74D65C1473E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3" name="Text Box 1">
          <a:extLst>
            <a:ext uri="{FF2B5EF4-FFF2-40B4-BE49-F238E27FC236}">
              <a16:creationId xmlns:a16="http://schemas.microsoft.com/office/drawing/2014/main" xmlns="" id="{9864F266-916B-4E90-80ED-1FE5AD618A7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4" name="Text Box 1">
          <a:extLst>
            <a:ext uri="{FF2B5EF4-FFF2-40B4-BE49-F238E27FC236}">
              <a16:creationId xmlns:a16="http://schemas.microsoft.com/office/drawing/2014/main" xmlns="" id="{03CAD08B-C016-4A23-8B58-D9504493BCAC}"/>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5" name="Text Box 1">
          <a:extLst>
            <a:ext uri="{FF2B5EF4-FFF2-40B4-BE49-F238E27FC236}">
              <a16:creationId xmlns:a16="http://schemas.microsoft.com/office/drawing/2014/main" xmlns="" id="{465A4326-D429-4488-92CE-5587799E171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6" name="Text Box 1">
          <a:extLst>
            <a:ext uri="{FF2B5EF4-FFF2-40B4-BE49-F238E27FC236}">
              <a16:creationId xmlns:a16="http://schemas.microsoft.com/office/drawing/2014/main" xmlns="" id="{6A9E071F-6451-4008-935C-344FAA4EBF3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47625</xdr:rowOff>
    </xdr:to>
    <xdr:sp macro="" textlink="">
      <xdr:nvSpPr>
        <xdr:cNvPr id="67" name="Text Box 1">
          <a:extLst>
            <a:ext uri="{FF2B5EF4-FFF2-40B4-BE49-F238E27FC236}">
              <a16:creationId xmlns:a16="http://schemas.microsoft.com/office/drawing/2014/main" xmlns="" id="{10ECD3AF-E271-4CFD-B179-B36FB007E95D}"/>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8" name="Text Box 1">
          <a:extLst>
            <a:ext uri="{FF2B5EF4-FFF2-40B4-BE49-F238E27FC236}">
              <a16:creationId xmlns:a16="http://schemas.microsoft.com/office/drawing/2014/main" xmlns="" id="{52DF2E59-6B66-46C8-B726-E5065684BB2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69" name="Text Box 1">
          <a:extLst>
            <a:ext uri="{FF2B5EF4-FFF2-40B4-BE49-F238E27FC236}">
              <a16:creationId xmlns:a16="http://schemas.microsoft.com/office/drawing/2014/main" xmlns="" id="{36E9712F-07DE-4592-A8CD-FE5E19822C4B}"/>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0" name="Text Box 1">
          <a:extLst>
            <a:ext uri="{FF2B5EF4-FFF2-40B4-BE49-F238E27FC236}">
              <a16:creationId xmlns:a16="http://schemas.microsoft.com/office/drawing/2014/main" xmlns="" id="{A0970941-1741-490E-89C6-321BA2F56F9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1" name="Text Box 1">
          <a:extLst>
            <a:ext uri="{FF2B5EF4-FFF2-40B4-BE49-F238E27FC236}">
              <a16:creationId xmlns:a16="http://schemas.microsoft.com/office/drawing/2014/main" xmlns="" id="{1DA3F8EA-4502-4E27-BAF7-E76C028DFCB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2" name="Text Box 1">
          <a:extLst>
            <a:ext uri="{FF2B5EF4-FFF2-40B4-BE49-F238E27FC236}">
              <a16:creationId xmlns:a16="http://schemas.microsoft.com/office/drawing/2014/main" xmlns="" id="{5E876FAA-52C8-4DFF-B2B8-7BD6FCE06A9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3" name="Text Box 1">
          <a:extLst>
            <a:ext uri="{FF2B5EF4-FFF2-40B4-BE49-F238E27FC236}">
              <a16:creationId xmlns:a16="http://schemas.microsoft.com/office/drawing/2014/main" xmlns="" id="{A591024C-DADD-40FD-922B-AF58E5536D2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4" name="Text Box 1">
          <a:extLst>
            <a:ext uri="{FF2B5EF4-FFF2-40B4-BE49-F238E27FC236}">
              <a16:creationId xmlns:a16="http://schemas.microsoft.com/office/drawing/2014/main" xmlns="" id="{8E165F42-5794-4589-A64B-7D37AD5B59B2}"/>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5" name="Text Box 1">
          <a:extLst>
            <a:ext uri="{FF2B5EF4-FFF2-40B4-BE49-F238E27FC236}">
              <a16:creationId xmlns:a16="http://schemas.microsoft.com/office/drawing/2014/main" xmlns="" id="{B42B4DE9-4DAA-4E6E-BF23-2D1DECAD374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6" name="Text Box 1">
          <a:extLst>
            <a:ext uri="{FF2B5EF4-FFF2-40B4-BE49-F238E27FC236}">
              <a16:creationId xmlns:a16="http://schemas.microsoft.com/office/drawing/2014/main" xmlns="" id="{5FA6EDD1-DA01-49CE-B28F-1BCBA3142A6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7" name="Text Box 1">
          <a:extLst>
            <a:ext uri="{FF2B5EF4-FFF2-40B4-BE49-F238E27FC236}">
              <a16:creationId xmlns:a16="http://schemas.microsoft.com/office/drawing/2014/main" xmlns="" id="{9667F9EC-A979-443B-8D5D-9361E852936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8" name="Text Box 1">
          <a:extLst>
            <a:ext uri="{FF2B5EF4-FFF2-40B4-BE49-F238E27FC236}">
              <a16:creationId xmlns:a16="http://schemas.microsoft.com/office/drawing/2014/main" xmlns="" id="{0056EDFB-29CC-4EED-A984-62804166A7C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79" name="Text Box 1">
          <a:extLst>
            <a:ext uri="{FF2B5EF4-FFF2-40B4-BE49-F238E27FC236}">
              <a16:creationId xmlns:a16="http://schemas.microsoft.com/office/drawing/2014/main" xmlns="" id="{7B78E327-3BBF-482B-97B9-8145C3BF9D6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0" name="Text Box 1">
          <a:extLst>
            <a:ext uri="{FF2B5EF4-FFF2-40B4-BE49-F238E27FC236}">
              <a16:creationId xmlns:a16="http://schemas.microsoft.com/office/drawing/2014/main" xmlns="" id="{A5286A3F-6CD3-4FFE-BA98-6D2F6C7057C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1" name="Text Box 1">
          <a:extLst>
            <a:ext uri="{FF2B5EF4-FFF2-40B4-BE49-F238E27FC236}">
              <a16:creationId xmlns:a16="http://schemas.microsoft.com/office/drawing/2014/main" xmlns="" id="{4AB9F2A3-616C-4CB1-80D4-5506B945E7A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2" name="Text Box 1">
          <a:extLst>
            <a:ext uri="{FF2B5EF4-FFF2-40B4-BE49-F238E27FC236}">
              <a16:creationId xmlns:a16="http://schemas.microsoft.com/office/drawing/2014/main" xmlns="" id="{A8CDB658-0789-4753-A4AE-8A83AD36795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3" name="Text Box 1">
          <a:extLst>
            <a:ext uri="{FF2B5EF4-FFF2-40B4-BE49-F238E27FC236}">
              <a16:creationId xmlns:a16="http://schemas.microsoft.com/office/drawing/2014/main" xmlns="" id="{EC65F1AF-D1EE-4130-A867-D937D893681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47625</xdr:rowOff>
    </xdr:to>
    <xdr:sp macro="" textlink="">
      <xdr:nvSpPr>
        <xdr:cNvPr id="84" name="Text Box 1">
          <a:extLst>
            <a:ext uri="{FF2B5EF4-FFF2-40B4-BE49-F238E27FC236}">
              <a16:creationId xmlns:a16="http://schemas.microsoft.com/office/drawing/2014/main" xmlns="" id="{E149187C-3D37-43D1-B73D-1446A24DC7E4}"/>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5" name="Text Box 1">
          <a:extLst>
            <a:ext uri="{FF2B5EF4-FFF2-40B4-BE49-F238E27FC236}">
              <a16:creationId xmlns:a16="http://schemas.microsoft.com/office/drawing/2014/main" xmlns="" id="{CD92040F-D550-40B1-86DA-912F2DB74C1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6" name="Text Box 1">
          <a:extLst>
            <a:ext uri="{FF2B5EF4-FFF2-40B4-BE49-F238E27FC236}">
              <a16:creationId xmlns:a16="http://schemas.microsoft.com/office/drawing/2014/main" xmlns="" id="{C9006B21-D12F-4269-9274-071A537E872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7" name="Text Box 1">
          <a:extLst>
            <a:ext uri="{FF2B5EF4-FFF2-40B4-BE49-F238E27FC236}">
              <a16:creationId xmlns:a16="http://schemas.microsoft.com/office/drawing/2014/main" xmlns="" id="{2F454E03-9114-4663-8AFD-F5DFBC11685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8" name="Text Box 1">
          <a:extLst>
            <a:ext uri="{FF2B5EF4-FFF2-40B4-BE49-F238E27FC236}">
              <a16:creationId xmlns:a16="http://schemas.microsoft.com/office/drawing/2014/main" xmlns="" id="{4074F3BC-497C-4E26-9D16-3B52391A9A54}"/>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89" name="Text Box 1">
          <a:extLst>
            <a:ext uri="{FF2B5EF4-FFF2-40B4-BE49-F238E27FC236}">
              <a16:creationId xmlns:a16="http://schemas.microsoft.com/office/drawing/2014/main" xmlns="" id="{B96035A9-A6A8-493F-960D-A629F4A64E6B}"/>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0" name="Text Box 1">
          <a:extLst>
            <a:ext uri="{FF2B5EF4-FFF2-40B4-BE49-F238E27FC236}">
              <a16:creationId xmlns:a16="http://schemas.microsoft.com/office/drawing/2014/main" xmlns="" id="{791C3553-B239-4AF1-9C3B-2BFBD94E5E8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1" name="Text Box 1">
          <a:extLst>
            <a:ext uri="{FF2B5EF4-FFF2-40B4-BE49-F238E27FC236}">
              <a16:creationId xmlns:a16="http://schemas.microsoft.com/office/drawing/2014/main" xmlns="" id="{F94EB7FF-9083-4F4F-9851-5FF1A1F55E5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2" name="Text Box 1">
          <a:extLst>
            <a:ext uri="{FF2B5EF4-FFF2-40B4-BE49-F238E27FC236}">
              <a16:creationId xmlns:a16="http://schemas.microsoft.com/office/drawing/2014/main" xmlns="" id="{3628C084-AA18-4203-B427-78B725809A0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3" name="Text Box 1">
          <a:extLst>
            <a:ext uri="{FF2B5EF4-FFF2-40B4-BE49-F238E27FC236}">
              <a16:creationId xmlns:a16="http://schemas.microsoft.com/office/drawing/2014/main" xmlns="" id="{D5C71609-C915-4FFB-8399-8FCE35AA93C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4" name="Text Box 1">
          <a:extLst>
            <a:ext uri="{FF2B5EF4-FFF2-40B4-BE49-F238E27FC236}">
              <a16:creationId xmlns:a16="http://schemas.microsoft.com/office/drawing/2014/main" xmlns="" id="{429F1EF0-8F53-46DF-B4FF-6FCE8DFB849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5" name="Text Box 1">
          <a:extLst>
            <a:ext uri="{FF2B5EF4-FFF2-40B4-BE49-F238E27FC236}">
              <a16:creationId xmlns:a16="http://schemas.microsoft.com/office/drawing/2014/main" xmlns="" id="{FB8CAD19-BD5B-4F1F-9F6C-438790F5EB6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6" name="Text Box 1">
          <a:extLst>
            <a:ext uri="{FF2B5EF4-FFF2-40B4-BE49-F238E27FC236}">
              <a16:creationId xmlns:a16="http://schemas.microsoft.com/office/drawing/2014/main" xmlns="" id="{2FF74445-36A3-48F5-B4DA-65DC793F199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7" name="Text Box 1">
          <a:extLst>
            <a:ext uri="{FF2B5EF4-FFF2-40B4-BE49-F238E27FC236}">
              <a16:creationId xmlns:a16="http://schemas.microsoft.com/office/drawing/2014/main" xmlns="" id="{3719838E-9042-4993-8470-3330CF6C041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8" name="Text Box 1">
          <a:extLst>
            <a:ext uri="{FF2B5EF4-FFF2-40B4-BE49-F238E27FC236}">
              <a16:creationId xmlns:a16="http://schemas.microsoft.com/office/drawing/2014/main" xmlns="" id="{6D3454EE-6B11-4FDA-AC10-60CF2C21DC7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99" name="Text Box 1">
          <a:extLst>
            <a:ext uri="{FF2B5EF4-FFF2-40B4-BE49-F238E27FC236}">
              <a16:creationId xmlns:a16="http://schemas.microsoft.com/office/drawing/2014/main" xmlns="" id="{9EC8903C-05EF-4D38-9858-7510820BC8A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00" name="Text Box 1">
          <a:extLst>
            <a:ext uri="{FF2B5EF4-FFF2-40B4-BE49-F238E27FC236}">
              <a16:creationId xmlns:a16="http://schemas.microsoft.com/office/drawing/2014/main" xmlns="" id="{42D70BF2-98BE-4972-A96D-902B27568D0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47625</xdr:rowOff>
    </xdr:to>
    <xdr:sp macro="" textlink="">
      <xdr:nvSpPr>
        <xdr:cNvPr id="101" name="Text Box 1">
          <a:extLst>
            <a:ext uri="{FF2B5EF4-FFF2-40B4-BE49-F238E27FC236}">
              <a16:creationId xmlns:a16="http://schemas.microsoft.com/office/drawing/2014/main" xmlns="" id="{287479BA-7F85-44FC-8D5F-9E54372C19A7}"/>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02" name="Text Box 1">
          <a:extLst>
            <a:ext uri="{FF2B5EF4-FFF2-40B4-BE49-F238E27FC236}">
              <a16:creationId xmlns:a16="http://schemas.microsoft.com/office/drawing/2014/main" xmlns="" id="{CE8C1899-E3CF-4F5E-9EA0-762EFFECCFC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03" name="Text Box 1">
          <a:extLst>
            <a:ext uri="{FF2B5EF4-FFF2-40B4-BE49-F238E27FC236}">
              <a16:creationId xmlns:a16="http://schemas.microsoft.com/office/drawing/2014/main" xmlns="" id="{E136B466-084B-4C22-A81C-5A79931F54F4}"/>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04" name="Text Box 1">
          <a:extLst>
            <a:ext uri="{FF2B5EF4-FFF2-40B4-BE49-F238E27FC236}">
              <a16:creationId xmlns:a16="http://schemas.microsoft.com/office/drawing/2014/main" xmlns="" id="{EC554615-E2A2-4C28-8B36-1A50071E54B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twoCellAnchor editAs="oneCell">
    <xdr:from>
      <xdr:col>5</xdr:col>
      <xdr:colOff>0</xdr:colOff>
      <xdr:row>42</xdr:row>
      <xdr:rowOff>0</xdr:rowOff>
    </xdr:from>
    <xdr:to>
      <xdr:col>5</xdr:col>
      <xdr:colOff>9525</xdr:colOff>
      <xdr:row>43</xdr:row>
      <xdr:rowOff>76200</xdr:rowOff>
    </xdr:to>
    <xdr:sp macro="" textlink="">
      <xdr:nvSpPr>
        <xdr:cNvPr id="105" name="Text Box 1">
          <a:extLst>
            <a:ext uri="{FF2B5EF4-FFF2-40B4-BE49-F238E27FC236}">
              <a16:creationId xmlns:a16="http://schemas.microsoft.com/office/drawing/2014/main" xmlns="" id="{51C3E3FB-240A-4C2C-996D-0ED296E1CE1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twoCellAnchor>
  <xdr:oneCellAnchor>
    <xdr:from>
      <xdr:col>5</xdr:col>
      <xdr:colOff>0</xdr:colOff>
      <xdr:row>46</xdr:row>
      <xdr:rowOff>0</xdr:rowOff>
    </xdr:from>
    <xdr:ext cx="9525" cy="238125"/>
    <xdr:sp macro="" textlink="">
      <xdr:nvSpPr>
        <xdr:cNvPr id="106" name="Text Box 1">
          <a:extLst>
            <a:ext uri="{FF2B5EF4-FFF2-40B4-BE49-F238E27FC236}">
              <a16:creationId xmlns:a16="http://schemas.microsoft.com/office/drawing/2014/main" xmlns="" id="{C2A7D1AF-6704-4BEE-B33B-23F5EB139DE3}"/>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07" name="Text Box 1">
          <a:extLst>
            <a:ext uri="{FF2B5EF4-FFF2-40B4-BE49-F238E27FC236}">
              <a16:creationId xmlns:a16="http://schemas.microsoft.com/office/drawing/2014/main" xmlns="" id="{F217B698-7793-4B04-8C99-583A6496AF23}"/>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08" name="Text Box 1">
          <a:extLst>
            <a:ext uri="{FF2B5EF4-FFF2-40B4-BE49-F238E27FC236}">
              <a16:creationId xmlns:a16="http://schemas.microsoft.com/office/drawing/2014/main" xmlns="" id="{79418287-F39B-41B4-997E-76EA3C67319B}"/>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09" name="Text Box 1">
          <a:extLst>
            <a:ext uri="{FF2B5EF4-FFF2-40B4-BE49-F238E27FC236}">
              <a16:creationId xmlns:a16="http://schemas.microsoft.com/office/drawing/2014/main" xmlns="" id="{A8709E2D-1F22-4848-9ADE-91542C4C6C82}"/>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10" name="Text Box 1">
          <a:extLst>
            <a:ext uri="{FF2B5EF4-FFF2-40B4-BE49-F238E27FC236}">
              <a16:creationId xmlns:a16="http://schemas.microsoft.com/office/drawing/2014/main" xmlns="" id="{289621F8-B89D-4247-8A40-E0E33E54FEE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11" name="Text Box 1">
          <a:extLst>
            <a:ext uri="{FF2B5EF4-FFF2-40B4-BE49-F238E27FC236}">
              <a16:creationId xmlns:a16="http://schemas.microsoft.com/office/drawing/2014/main" xmlns="" id="{5545F431-6ACF-445A-B7EA-220371DE357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12" name="Text Box 1">
          <a:extLst>
            <a:ext uri="{FF2B5EF4-FFF2-40B4-BE49-F238E27FC236}">
              <a16:creationId xmlns:a16="http://schemas.microsoft.com/office/drawing/2014/main" xmlns="" id="{0244E35A-E0F2-45D4-B195-7D495063FF5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13" name="Text Box 1">
          <a:extLst>
            <a:ext uri="{FF2B5EF4-FFF2-40B4-BE49-F238E27FC236}">
              <a16:creationId xmlns:a16="http://schemas.microsoft.com/office/drawing/2014/main" xmlns="" id="{74B15151-97A0-4726-9A8A-83990D92567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09550"/>
    <xdr:sp macro="" textlink="">
      <xdr:nvSpPr>
        <xdr:cNvPr id="114" name="Text Box 1">
          <a:extLst>
            <a:ext uri="{FF2B5EF4-FFF2-40B4-BE49-F238E27FC236}">
              <a16:creationId xmlns:a16="http://schemas.microsoft.com/office/drawing/2014/main" xmlns="" id="{726C1E2A-1E84-4556-B8E5-967D426AB150}"/>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15" name="Text Box 1">
          <a:extLst>
            <a:ext uri="{FF2B5EF4-FFF2-40B4-BE49-F238E27FC236}">
              <a16:creationId xmlns:a16="http://schemas.microsoft.com/office/drawing/2014/main" xmlns="" id="{A51AA396-AE3E-4BC8-B403-E5373062BB7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16" name="Text Box 1">
          <a:extLst>
            <a:ext uri="{FF2B5EF4-FFF2-40B4-BE49-F238E27FC236}">
              <a16:creationId xmlns:a16="http://schemas.microsoft.com/office/drawing/2014/main" xmlns="" id="{6DA9FDDC-A4A7-4825-BE32-0E88DFC7AC8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17" name="Text Box 1">
          <a:extLst>
            <a:ext uri="{FF2B5EF4-FFF2-40B4-BE49-F238E27FC236}">
              <a16:creationId xmlns:a16="http://schemas.microsoft.com/office/drawing/2014/main" xmlns="" id="{4F036C19-8CA3-4C72-8718-2FF37BDFA4B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18" name="Text Box 1">
          <a:extLst>
            <a:ext uri="{FF2B5EF4-FFF2-40B4-BE49-F238E27FC236}">
              <a16:creationId xmlns:a16="http://schemas.microsoft.com/office/drawing/2014/main" xmlns="" id="{945A2163-E5A9-4434-9683-12D4ECBE944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19" name="Text Box 1">
          <a:extLst>
            <a:ext uri="{FF2B5EF4-FFF2-40B4-BE49-F238E27FC236}">
              <a16:creationId xmlns:a16="http://schemas.microsoft.com/office/drawing/2014/main" xmlns="" id="{993B647F-C559-4305-B5C0-1AF5769E701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0" name="Text Box 1">
          <a:extLst>
            <a:ext uri="{FF2B5EF4-FFF2-40B4-BE49-F238E27FC236}">
              <a16:creationId xmlns:a16="http://schemas.microsoft.com/office/drawing/2014/main" xmlns="" id="{5FB6FFF7-D0FF-4FF5-B130-1D3F2A4C3D3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1" name="Text Box 1">
          <a:extLst>
            <a:ext uri="{FF2B5EF4-FFF2-40B4-BE49-F238E27FC236}">
              <a16:creationId xmlns:a16="http://schemas.microsoft.com/office/drawing/2014/main" xmlns="" id="{FBFC2619-2334-4C6B-8DF4-7C45C8E301A2}"/>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2" name="Text Box 1">
          <a:extLst>
            <a:ext uri="{FF2B5EF4-FFF2-40B4-BE49-F238E27FC236}">
              <a16:creationId xmlns:a16="http://schemas.microsoft.com/office/drawing/2014/main" xmlns="" id="{C879C978-6114-4C5E-B550-7294FCA0551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3" name="Text Box 1">
          <a:extLst>
            <a:ext uri="{FF2B5EF4-FFF2-40B4-BE49-F238E27FC236}">
              <a16:creationId xmlns:a16="http://schemas.microsoft.com/office/drawing/2014/main" xmlns="" id="{CFD9688C-7885-4BCD-99DE-98CD14CD55C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4" name="Text Box 1">
          <a:extLst>
            <a:ext uri="{FF2B5EF4-FFF2-40B4-BE49-F238E27FC236}">
              <a16:creationId xmlns:a16="http://schemas.microsoft.com/office/drawing/2014/main" xmlns="" id="{75D1D9DE-9CAA-4F95-810D-365FABD4B67C}"/>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5" name="Text Box 1">
          <a:extLst>
            <a:ext uri="{FF2B5EF4-FFF2-40B4-BE49-F238E27FC236}">
              <a16:creationId xmlns:a16="http://schemas.microsoft.com/office/drawing/2014/main" xmlns="" id="{D9E8FD49-FDF8-4BF8-98B3-E4380036D49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6" name="Text Box 1">
          <a:extLst>
            <a:ext uri="{FF2B5EF4-FFF2-40B4-BE49-F238E27FC236}">
              <a16:creationId xmlns:a16="http://schemas.microsoft.com/office/drawing/2014/main" xmlns="" id="{B8A29C75-F90A-4C5F-BB02-AF4917548C3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7" name="Text Box 1">
          <a:extLst>
            <a:ext uri="{FF2B5EF4-FFF2-40B4-BE49-F238E27FC236}">
              <a16:creationId xmlns:a16="http://schemas.microsoft.com/office/drawing/2014/main" xmlns="" id="{78AA872C-7B14-40EC-AEAE-46CE1035A36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8" name="Text Box 1">
          <a:extLst>
            <a:ext uri="{FF2B5EF4-FFF2-40B4-BE49-F238E27FC236}">
              <a16:creationId xmlns:a16="http://schemas.microsoft.com/office/drawing/2014/main" xmlns="" id="{CA0CD86F-2570-46E0-980B-F4F6F90D6F7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29" name="Text Box 1">
          <a:extLst>
            <a:ext uri="{FF2B5EF4-FFF2-40B4-BE49-F238E27FC236}">
              <a16:creationId xmlns:a16="http://schemas.microsoft.com/office/drawing/2014/main" xmlns="" id="{FB7BE239-45C7-46F4-B02D-32AC3BA6B85B}"/>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0" name="Text Box 1">
          <a:extLst>
            <a:ext uri="{FF2B5EF4-FFF2-40B4-BE49-F238E27FC236}">
              <a16:creationId xmlns:a16="http://schemas.microsoft.com/office/drawing/2014/main" xmlns="" id="{7929E869-9178-476C-A88C-464B2F83BA5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1" name="Text Box 1">
          <a:extLst>
            <a:ext uri="{FF2B5EF4-FFF2-40B4-BE49-F238E27FC236}">
              <a16:creationId xmlns:a16="http://schemas.microsoft.com/office/drawing/2014/main" xmlns="" id="{59B8EEFD-E195-46D4-A56A-0636C96EEB7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2" name="Text Box 1">
          <a:extLst>
            <a:ext uri="{FF2B5EF4-FFF2-40B4-BE49-F238E27FC236}">
              <a16:creationId xmlns:a16="http://schemas.microsoft.com/office/drawing/2014/main" xmlns="" id="{DA3906BE-35FA-44B1-BBBE-70B62A25A78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3" name="Text Box 1">
          <a:extLst>
            <a:ext uri="{FF2B5EF4-FFF2-40B4-BE49-F238E27FC236}">
              <a16:creationId xmlns:a16="http://schemas.microsoft.com/office/drawing/2014/main" xmlns="" id="{24ED89B1-05AC-4CB8-96D7-926ED2E6999C}"/>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4" name="Text Box 1">
          <a:extLst>
            <a:ext uri="{FF2B5EF4-FFF2-40B4-BE49-F238E27FC236}">
              <a16:creationId xmlns:a16="http://schemas.microsoft.com/office/drawing/2014/main" xmlns="" id="{33522B2C-26CA-46BD-86AE-DACD2B6C385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5" name="Text Box 1">
          <a:extLst>
            <a:ext uri="{FF2B5EF4-FFF2-40B4-BE49-F238E27FC236}">
              <a16:creationId xmlns:a16="http://schemas.microsoft.com/office/drawing/2014/main" xmlns="" id="{12DB8837-1473-4232-A0B3-789273EDD0C2}"/>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6" name="Text Box 1">
          <a:extLst>
            <a:ext uri="{FF2B5EF4-FFF2-40B4-BE49-F238E27FC236}">
              <a16:creationId xmlns:a16="http://schemas.microsoft.com/office/drawing/2014/main" xmlns="" id="{8E2325DF-0CBD-41C7-A7E8-E223E8E679C4}"/>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7" name="Text Box 1">
          <a:extLst>
            <a:ext uri="{FF2B5EF4-FFF2-40B4-BE49-F238E27FC236}">
              <a16:creationId xmlns:a16="http://schemas.microsoft.com/office/drawing/2014/main" xmlns="" id="{AEFE101C-FF3D-4815-963E-C2DC6AD5B79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8" name="Text Box 1">
          <a:extLst>
            <a:ext uri="{FF2B5EF4-FFF2-40B4-BE49-F238E27FC236}">
              <a16:creationId xmlns:a16="http://schemas.microsoft.com/office/drawing/2014/main" xmlns="" id="{575C05BC-FE41-4A9C-B225-1FE6C56EC17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39" name="Text Box 1">
          <a:extLst>
            <a:ext uri="{FF2B5EF4-FFF2-40B4-BE49-F238E27FC236}">
              <a16:creationId xmlns:a16="http://schemas.microsoft.com/office/drawing/2014/main" xmlns="" id="{DDBD11A2-ADEF-4CE4-8BF5-5AB7845AA6C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40" name="Text Box 1">
          <a:extLst>
            <a:ext uri="{FF2B5EF4-FFF2-40B4-BE49-F238E27FC236}">
              <a16:creationId xmlns:a16="http://schemas.microsoft.com/office/drawing/2014/main" xmlns="" id="{EF206575-2EDE-415A-9B80-EEBB9E41DC4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41" name="Text Box 1">
          <a:extLst>
            <a:ext uri="{FF2B5EF4-FFF2-40B4-BE49-F238E27FC236}">
              <a16:creationId xmlns:a16="http://schemas.microsoft.com/office/drawing/2014/main" xmlns="" id="{05765A17-816B-4784-AA93-1B0BE429CB4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42" name="Text Box 1">
          <a:extLst>
            <a:ext uri="{FF2B5EF4-FFF2-40B4-BE49-F238E27FC236}">
              <a16:creationId xmlns:a16="http://schemas.microsoft.com/office/drawing/2014/main" xmlns="" id="{6A7E2E05-23EE-4DD2-B819-E2FEF60E4F8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09550"/>
    <xdr:sp macro="" textlink="">
      <xdr:nvSpPr>
        <xdr:cNvPr id="143" name="Text Box 1">
          <a:extLst>
            <a:ext uri="{FF2B5EF4-FFF2-40B4-BE49-F238E27FC236}">
              <a16:creationId xmlns:a16="http://schemas.microsoft.com/office/drawing/2014/main" xmlns="" id="{0EF2B3A3-BCE3-4A4E-A7A7-290E33226CE0}"/>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44" name="Text Box 1">
          <a:extLst>
            <a:ext uri="{FF2B5EF4-FFF2-40B4-BE49-F238E27FC236}">
              <a16:creationId xmlns:a16="http://schemas.microsoft.com/office/drawing/2014/main" xmlns="" id="{5C261C64-0EB4-41C9-B0A5-FDFB746D3CE4}"/>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45" name="Text Box 1">
          <a:extLst>
            <a:ext uri="{FF2B5EF4-FFF2-40B4-BE49-F238E27FC236}">
              <a16:creationId xmlns:a16="http://schemas.microsoft.com/office/drawing/2014/main" xmlns="" id="{12662536-4A0D-4C78-952C-212D295AD8F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46" name="Text Box 1">
          <a:extLst>
            <a:ext uri="{FF2B5EF4-FFF2-40B4-BE49-F238E27FC236}">
              <a16:creationId xmlns:a16="http://schemas.microsoft.com/office/drawing/2014/main" xmlns="" id="{EFFB0236-D9C4-4CC5-B8EA-706423BA56A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47" name="Text Box 1">
          <a:extLst>
            <a:ext uri="{FF2B5EF4-FFF2-40B4-BE49-F238E27FC236}">
              <a16:creationId xmlns:a16="http://schemas.microsoft.com/office/drawing/2014/main" xmlns="" id="{FB3440B3-2787-4D0D-9558-9F278B96BA8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48" name="Text Box 1">
          <a:extLst>
            <a:ext uri="{FF2B5EF4-FFF2-40B4-BE49-F238E27FC236}">
              <a16:creationId xmlns:a16="http://schemas.microsoft.com/office/drawing/2014/main" xmlns="" id="{CB4EF24A-91F6-462C-AA51-6042AA82F44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49" name="Text Box 1">
          <a:extLst>
            <a:ext uri="{FF2B5EF4-FFF2-40B4-BE49-F238E27FC236}">
              <a16:creationId xmlns:a16="http://schemas.microsoft.com/office/drawing/2014/main" xmlns="" id="{68CEF3DD-68F6-4845-8F4E-17A3FD1F389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50" name="Text Box 1">
          <a:extLst>
            <a:ext uri="{FF2B5EF4-FFF2-40B4-BE49-F238E27FC236}">
              <a16:creationId xmlns:a16="http://schemas.microsoft.com/office/drawing/2014/main" xmlns="" id="{205DDAEC-B530-41FE-9511-4E68C816B39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09550"/>
    <xdr:sp macro="" textlink="">
      <xdr:nvSpPr>
        <xdr:cNvPr id="151" name="Text Box 1">
          <a:extLst>
            <a:ext uri="{FF2B5EF4-FFF2-40B4-BE49-F238E27FC236}">
              <a16:creationId xmlns:a16="http://schemas.microsoft.com/office/drawing/2014/main" xmlns="" id="{A2D20F52-C7F6-49BC-9A41-DCB881B51B53}"/>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52" name="Text Box 1">
          <a:extLst>
            <a:ext uri="{FF2B5EF4-FFF2-40B4-BE49-F238E27FC236}">
              <a16:creationId xmlns:a16="http://schemas.microsoft.com/office/drawing/2014/main" xmlns="" id="{97A4301A-0C78-47E2-8339-74B66320167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53" name="Text Box 1">
          <a:extLst>
            <a:ext uri="{FF2B5EF4-FFF2-40B4-BE49-F238E27FC236}">
              <a16:creationId xmlns:a16="http://schemas.microsoft.com/office/drawing/2014/main" xmlns="" id="{081D34FA-C3A6-4BE3-9497-5735F94637B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54" name="Text Box 1">
          <a:extLst>
            <a:ext uri="{FF2B5EF4-FFF2-40B4-BE49-F238E27FC236}">
              <a16:creationId xmlns:a16="http://schemas.microsoft.com/office/drawing/2014/main" xmlns="" id="{A1B2AD54-1362-4D2D-8B1E-E78D43FB335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55" name="Text Box 1">
          <a:extLst>
            <a:ext uri="{FF2B5EF4-FFF2-40B4-BE49-F238E27FC236}">
              <a16:creationId xmlns:a16="http://schemas.microsoft.com/office/drawing/2014/main" xmlns="" id="{4F9A0E54-653A-414B-B542-D3C2922616B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56" name="Text Box 1">
          <a:extLst>
            <a:ext uri="{FF2B5EF4-FFF2-40B4-BE49-F238E27FC236}">
              <a16:creationId xmlns:a16="http://schemas.microsoft.com/office/drawing/2014/main" xmlns="" id="{E0250933-C6E6-41C5-9FBE-AB35F39C275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57" name="Text Box 1">
          <a:extLst>
            <a:ext uri="{FF2B5EF4-FFF2-40B4-BE49-F238E27FC236}">
              <a16:creationId xmlns:a16="http://schemas.microsoft.com/office/drawing/2014/main" xmlns="" id="{94CD2B38-5806-4B72-8501-951B8D8DABA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58" name="Text Box 1">
          <a:extLst>
            <a:ext uri="{FF2B5EF4-FFF2-40B4-BE49-F238E27FC236}">
              <a16:creationId xmlns:a16="http://schemas.microsoft.com/office/drawing/2014/main" xmlns="" id="{D974575A-7225-4099-A66F-C7A2DF14CAF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59" name="Text Box 1">
          <a:extLst>
            <a:ext uri="{FF2B5EF4-FFF2-40B4-BE49-F238E27FC236}">
              <a16:creationId xmlns:a16="http://schemas.microsoft.com/office/drawing/2014/main" xmlns="" id="{2CE8D684-7521-4934-B120-1E9D960D671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60" name="Text Box 1">
          <a:extLst>
            <a:ext uri="{FF2B5EF4-FFF2-40B4-BE49-F238E27FC236}">
              <a16:creationId xmlns:a16="http://schemas.microsoft.com/office/drawing/2014/main" xmlns="" id="{39FFED3B-59B7-4B31-A435-4F5DEABADC2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61" name="Text Box 1">
          <a:extLst>
            <a:ext uri="{FF2B5EF4-FFF2-40B4-BE49-F238E27FC236}">
              <a16:creationId xmlns:a16="http://schemas.microsoft.com/office/drawing/2014/main" xmlns="" id="{1B35BFA5-B2F7-4B1B-87BB-CFDE3ECB327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62" name="Text Box 1">
          <a:extLst>
            <a:ext uri="{FF2B5EF4-FFF2-40B4-BE49-F238E27FC236}">
              <a16:creationId xmlns:a16="http://schemas.microsoft.com/office/drawing/2014/main" xmlns="" id="{8274BCA1-4E33-4628-9EFD-74D65C1473E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63" name="Text Box 1">
          <a:extLst>
            <a:ext uri="{FF2B5EF4-FFF2-40B4-BE49-F238E27FC236}">
              <a16:creationId xmlns:a16="http://schemas.microsoft.com/office/drawing/2014/main" xmlns="" id="{9864F266-916B-4E90-80ED-1FE5AD618A7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64" name="Text Box 1">
          <a:extLst>
            <a:ext uri="{FF2B5EF4-FFF2-40B4-BE49-F238E27FC236}">
              <a16:creationId xmlns:a16="http://schemas.microsoft.com/office/drawing/2014/main" xmlns="" id="{03CAD08B-C016-4A23-8B58-D9504493BCAC}"/>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65" name="Text Box 1">
          <a:extLst>
            <a:ext uri="{FF2B5EF4-FFF2-40B4-BE49-F238E27FC236}">
              <a16:creationId xmlns:a16="http://schemas.microsoft.com/office/drawing/2014/main" xmlns="" id="{465A4326-D429-4488-92CE-5587799E171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66" name="Text Box 1">
          <a:extLst>
            <a:ext uri="{FF2B5EF4-FFF2-40B4-BE49-F238E27FC236}">
              <a16:creationId xmlns:a16="http://schemas.microsoft.com/office/drawing/2014/main" xmlns="" id="{6A9E071F-6451-4008-935C-344FAA4EBF3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09550"/>
    <xdr:sp macro="" textlink="">
      <xdr:nvSpPr>
        <xdr:cNvPr id="167" name="Text Box 1">
          <a:extLst>
            <a:ext uri="{FF2B5EF4-FFF2-40B4-BE49-F238E27FC236}">
              <a16:creationId xmlns:a16="http://schemas.microsoft.com/office/drawing/2014/main" xmlns="" id="{10ECD3AF-E271-4CFD-B179-B36FB007E95D}"/>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68" name="Text Box 1">
          <a:extLst>
            <a:ext uri="{FF2B5EF4-FFF2-40B4-BE49-F238E27FC236}">
              <a16:creationId xmlns:a16="http://schemas.microsoft.com/office/drawing/2014/main" xmlns="" id="{52DF2E59-6B66-46C8-B726-E5065684BB2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69" name="Text Box 1">
          <a:extLst>
            <a:ext uri="{FF2B5EF4-FFF2-40B4-BE49-F238E27FC236}">
              <a16:creationId xmlns:a16="http://schemas.microsoft.com/office/drawing/2014/main" xmlns="" id="{36E9712F-07DE-4592-A8CD-FE5E19822C4B}"/>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0" name="Text Box 1">
          <a:extLst>
            <a:ext uri="{FF2B5EF4-FFF2-40B4-BE49-F238E27FC236}">
              <a16:creationId xmlns:a16="http://schemas.microsoft.com/office/drawing/2014/main" xmlns="" id="{A0970941-1741-490E-89C6-321BA2F56F9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1" name="Text Box 1">
          <a:extLst>
            <a:ext uri="{FF2B5EF4-FFF2-40B4-BE49-F238E27FC236}">
              <a16:creationId xmlns:a16="http://schemas.microsoft.com/office/drawing/2014/main" xmlns="" id="{1DA3F8EA-4502-4E27-BAF7-E76C028DFCB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2" name="Text Box 1">
          <a:extLst>
            <a:ext uri="{FF2B5EF4-FFF2-40B4-BE49-F238E27FC236}">
              <a16:creationId xmlns:a16="http://schemas.microsoft.com/office/drawing/2014/main" xmlns="" id="{5E876FAA-52C8-4DFF-B2B8-7BD6FCE06A9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3" name="Text Box 1">
          <a:extLst>
            <a:ext uri="{FF2B5EF4-FFF2-40B4-BE49-F238E27FC236}">
              <a16:creationId xmlns:a16="http://schemas.microsoft.com/office/drawing/2014/main" xmlns="" id="{A591024C-DADD-40FD-922B-AF58E5536D2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4" name="Text Box 1">
          <a:extLst>
            <a:ext uri="{FF2B5EF4-FFF2-40B4-BE49-F238E27FC236}">
              <a16:creationId xmlns:a16="http://schemas.microsoft.com/office/drawing/2014/main" xmlns="" id="{8E165F42-5794-4589-A64B-7D37AD5B59B2}"/>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5" name="Text Box 1">
          <a:extLst>
            <a:ext uri="{FF2B5EF4-FFF2-40B4-BE49-F238E27FC236}">
              <a16:creationId xmlns:a16="http://schemas.microsoft.com/office/drawing/2014/main" xmlns="" id="{B42B4DE9-4DAA-4E6E-BF23-2D1DECAD374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6" name="Text Box 1">
          <a:extLst>
            <a:ext uri="{FF2B5EF4-FFF2-40B4-BE49-F238E27FC236}">
              <a16:creationId xmlns:a16="http://schemas.microsoft.com/office/drawing/2014/main" xmlns="" id="{5FA6EDD1-DA01-49CE-B28F-1BCBA3142A6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7" name="Text Box 1">
          <a:extLst>
            <a:ext uri="{FF2B5EF4-FFF2-40B4-BE49-F238E27FC236}">
              <a16:creationId xmlns:a16="http://schemas.microsoft.com/office/drawing/2014/main" xmlns="" id="{9667F9EC-A979-443B-8D5D-9361E852936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8" name="Text Box 1">
          <a:extLst>
            <a:ext uri="{FF2B5EF4-FFF2-40B4-BE49-F238E27FC236}">
              <a16:creationId xmlns:a16="http://schemas.microsoft.com/office/drawing/2014/main" xmlns="" id="{0056EDFB-29CC-4EED-A984-62804166A7C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79" name="Text Box 1">
          <a:extLst>
            <a:ext uri="{FF2B5EF4-FFF2-40B4-BE49-F238E27FC236}">
              <a16:creationId xmlns:a16="http://schemas.microsoft.com/office/drawing/2014/main" xmlns="" id="{7B78E327-3BBF-482B-97B9-8145C3BF9D6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80" name="Text Box 1">
          <a:extLst>
            <a:ext uri="{FF2B5EF4-FFF2-40B4-BE49-F238E27FC236}">
              <a16:creationId xmlns:a16="http://schemas.microsoft.com/office/drawing/2014/main" xmlns="" id="{A5286A3F-6CD3-4FFE-BA98-6D2F6C7057C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81" name="Text Box 1">
          <a:extLst>
            <a:ext uri="{FF2B5EF4-FFF2-40B4-BE49-F238E27FC236}">
              <a16:creationId xmlns:a16="http://schemas.microsoft.com/office/drawing/2014/main" xmlns="" id="{4AB9F2A3-616C-4CB1-80D4-5506B945E7AD}"/>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82" name="Text Box 1">
          <a:extLst>
            <a:ext uri="{FF2B5EF4-FFF2-40B4-BE49-F238E27FC236}">
              <a16:creationId xmlns:a16="http://schemas.microsoft.com/office/drawing/2014/main" xmlns="" id="{A8CDB658-0789-4753-A4AE-8A83AD36795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83" name="Text Box 1">
          <a:extLst>
            <a:ext uri="{FF2B5EF4-FFF2-40B4-BE49-F238E27FC236}">
              <a16:creationId xmlns:a16="http://schemas.microsoft.com/office/drawing/2014/main" xmlns="" id="{EC65F1AF-D1EE-4130-A867-D937D893681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09550"/>
    <xdr:sp macro="" textlink="">
      <xdr:nvSpPr>
        <xdr:cNvPr id="184" name="Text Box 1">
          <a:extLst>
            <a:ext uri="{FF2B5EF4-FFF2-40B4-BE49-F238E27FC236}">
              <a16:creationId xmlns:a16="http://schemas.microsoft.com/office/drawing/2014/main" xmlns="" id="{E149187C-3D37-43D1-B73D-1446A24DC7E4}"/>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85" name="Text Box 1">
          <a:extLst>
            <a:ext uri="{FF2B5EF4-FFF2-40B4-BE49-F238E27FC236}">
              <a16:creationId xmlns:a16="http://schemas.microsoft.com/office/drawing/2014/main" xmlns="" id="{CD92040F-D550-40B1-86DA-912F2DB74C1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86" name="Text Box 1">
          <a:extLst>
            <a:ext uri="{FF2B5EF4-FFF2-40B4-BE49-F238E27FC236}">
              <a16:creationId xmlns:a16="http://schemas.microsoft.com/office/drawing/2014/main" xmlns="" id="{C9006B21-D12F-4269-9274-071A537E872E}"/>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87" name="Text Box 1">
          <a:extLst>
            <a:ext uri="{FF2B5EF4-FFF2-40B4-BE49-F238E27FC236}">
              <a16:creationId xmlns:a16="http://schemas.microsoft.com/office/drawing/2014/main" xmlns="" id="{2F454E03-9114-4663-8AFD-F5DFBC11685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88" name="Text Box 1">
          <a:extLst>
            <a:ext uri="{FF2B5EF4-FFF2-40B4-BE49-F238E27FC236}">
              <a16:creationId xmlns:a16="http://schemas.microsoft.com/office/drawing/2014/main" xmlns="" id="{4074F3BC-497C-4E26-9D16-3B52391A9A54}"/>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89" name="Text Box 1">
          <a:extLst>
            <a:ext uri="{FF2B5EF4-FFF2-40B4-BE49-F238E27FC236}">
              <a16:creationId xmlns:a16="http://schemas.microsoft.com/office/drawing/2014/main" xmlns="" id="{B96035A9-A6A8-493F-960D-A629F4A64E6B}"/>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0" name="Text Box 1">
          <a:extLst>
            <a:ext uri="{FF2B5EF4-FFF2-40B4-BE49-F238E27FC236}">
              <a16:creationId xmlns:a16="http://schemas.microsoft.com/office/drawing/2014/main" xmlns="" id="{791C3553-B239-4AF1-9C3B-2BFBD94E5E8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1" name="Text Box 1">
          <a:extLst>
            <a:ext uri="{FF2B5EF4-FFF2-40B4-BE49-F238E27FC236}">
              <a16:creationId xmlns:a16="http://schemas.microsoft.com/office/drawing/2014/main" xmlns="" id="{F94EB7FF-9083-4F4F-9851-5FF1A1F55E59}"/>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2" name="Text Box 1">
          <a:extLst>
            <a:ext uri="{FF2B5EF4-FFF2-40B4-BE49-F238E27FC236}">
              <a16:creationId xmlns:a16="http://schemas.microsoft.com/office/drawing/2014/main" xmlns="" id="{3628C084-AA18-4203-B427-78B725809A0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3" name="Text Box 1">
          <a:extLst>
            <a:ext uri="{FF2B5EF4-FFF2-40B4-BE49-F238E27FC236}">
              <a16:creationId xmlns:a16="http://schemas.microsoft.com/office/drawing/2014/main" xmlns="" id="{D5C71609-C915-4FFB-8399-8FCE35AA93C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4" name="Text Box 1">
          <a:extLst>
            <a:ext uri="{FF2B5EF4-FFF2-40B4-BE49-F238E27FC236}">
              <a16:creationId xmlns:a16="http://schemas.microsoft.com/office/drawing/2014/main" xmlns="" id="{429F1EF0-8F53-46DF-B4FF-6FCE8DFB849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5" name="Text Box 1">
          <a:extLst>
            <a:ext uri="{FF2B5EF4-FFF2-40B4-BE49-F238E27FC236}">
              <a16:creationId xmlns:a16="http://schemas.microsoft.com/office/drawing/2014/main" xmlns="" id="{FB8CAD19-BD5B-4F1F-9F6C-438790F5EB6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6" name="Text Box 1">
          <a:extLst>
            <a:ext uri="{FF2B5EF4-FFF2-40B4-BE49-F238E27FC236}">
              <a16:creationId xmlns:a16="http://schemas.microsoft.com/office/drawing/2014/main" xmlns="" id="{2FF74445-36A3-48F5-B4DA-65DC793F199A}"/>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7" name="Text Box 1">
          <a:extLst>
            <a:ext uri="{FF2B5EF4-FFF2-40B4-BE49-F238E27FC236}">
              <a16:creationId xmlns:a16="http://schemas.microsoft.com/office/drawing/2014/main" xmlns="" id="{3719838E-9042-4993-8470-3330CF6C041F}"/>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8" name="Text Box 1">
          <a:extLst>
            <a:ext uri="{FF2B5EF4-FFF2-40B4-BE49-F238E27FC236}">
              <a16:creationId xmlns:a16="http://schemas.microsoft.com/office/drawing/2014/main" xmlns="" id="{6D3454EE-6B11-4FDA-AC10-60CF2C21DC71}"/>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199" name="Text Box 1">
          <a:extLst>
            <a:ext uri="{FF2B5EF4-FFF2-40B4-BE49-F238E27FC236}">
              <a16:creationId xmlns:a16="http://schemas.microsoft.com/office/drawing/2014/main" xmlns="" id="{9EC8903C-05EF-4D38-9858-7510820BC8A7}"/>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200" name="Text Box 1">
          <a:extLst>
            <a:ext uri="{FF2B5EF4-FFF2-40B4-BE49-F238E27FC236}">
              <a16:creationId xmlns:a16="http://schemas.microsoft.com/office/drawing/2014/main" xmlns="" id="{42D70BF2-98BE-4972-A96D-902B27568D08}"/>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09550"/>
    <xdr:sp macro="" textlink="">
      <xdr:nvSpPr>
        <xdr:cNvPr id="201" name="Text Box 1">
          <a:extLst>
            <a:ext uri="{FF2B5EF4-FFF2-40B4-BE49-F238E27FC236}">
              <a16:creationId xmlns:a16="http://schemas.microsoft.com/office/drawing/2014/main" xmlns="" id="{287479BA-7F85-44FC-8D5F-9E54372C19A7}"/>
            </a:ext>
          </a:extLst>
        </xdr:cNvPr>
        <xdr:cNvSpPr txBox="1">
          <a:spLocks noChangeArrowheads="1"/>
        </xdr:cNvSpPr>
      </xdr:nvSpPr>
      <xdr:spPr bwMode="auto">
        <a:xfrm>
          <a:off x="3190875" y="6629400"/>
          <a:ext cx="9525" cy="209550"/>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202" name="Text Box 1">
          <a:extLst>
            <a:ext uri="{FF2B5EF4-FFF2-40B4-BE49-F238E27FC236}">
              <a16:creationId xmlns:a16="http://schemas.microsoft.com/office/drawing/2014/main" xmlns="" id="{CE8C1899-E3CF-4F5E-9EA0-762EFFECCFC5}"/>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203" name="Text Box 1">
          <a:extLst>
            <a:ext uri="{FF2B5EF4-FFF2-40B4-BE49-F238E27FC236}">
              <a16:creationId xmlns:a16="http://schemas.microsoft.com/office/drawing/2014/main" xmlns="" id="{E136B466-084B-4C22-A81C-5A79931F54F4}"/>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204" name="Text Box 1">
          <a:extLst>
            <a:ext uri="{FF2B5EF4-FFF2-40B4-BE49-F238E27FC236}">
              <a16:creationId xmlns:a16="http://schemas.microsoft.com/office/drawing/2014/main" xmlns="" id="{EC554615-E2A2-4C28-8B36-1A50071E54B0}"/>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oneCellAnchor>
    <xdr:from>
      <xdr:col>5</xdr:col>
      <xdr:colOff>0</xdr:colOff>
      <xdr:row>46</xdr:row>
      <xdr:rowOff>0</xdr:rowOff>
    </xdr:from>
    <xdr:ext cx="9525" cy="238125"/>
    <xdr:sp macro="" textlink="">
      <xdr:nvSpPr>
        <xdr:cNvPr id="205" name="Text Box 1">
          <a:extLst>
            <a:ext uri="{FF2B5EF4-FFF2-40B4-BE49-F238E27FC236}">
              <a16:creationId xmlns:a16="http://schemas.microsoft.com/office/drawing/2014/main" xmlns="" id="{51C3E3FB-240A-4C2C-996D-0ED296E1CE16}"/>
            </a:ext>
          </a:extLst>
        </xdr:cNvPr>
        <xdr:cNvSpPr txBox="1">
          <a:spLocks noChangeArrowheads="1"/>
        </xdr:cNvSpPr>
      </xdr:nvSpPr>
      <xdr:spPr bwMode="auto">
        <a:xfrm>
          <a:off x="3190875" y="6629400"/>
          <a:ext cx="9525" cy="238125"/>
        </a:xfrm>
        <a:prstGeom prst="rect">
          <a:avLst/>
        </a:prstGeom>
        <a:noFill/>
        <a:ln w="9525">
          <a:noFill/>
          <a:miter lim="800000"/>
          <a:headEnd/>
          <a:tailEnd/>
        </a:ln>
      </xdr:spPr>
    </xdr:sp>
    <xdr:clientData/>
  </xdr:oneCellAnchor>
  <xdr:twoCellAnchor>
    <xdr:from>
      <xdr:col>7</xdr:col>
      <xdr:colOff>266700</xdr:colOff>
      <xdr:row>50</xdr:row>
      <xdr:rowOff>104775</xdr:rowOff>
    </xdr:from>
    <xdr:to>
      <xdr:col>19</xdr:col>
      <xdr:colOff>228600</xdr:colOff>
      <xdr:row>68</xdr:row>
      <xdr:rowOff>66675</xdr:rowOff>
    </xdr:to>
    <xdr:graphicFrame macro="">
      <xdr:nvGraphicFramePr>
        <xdr:cNvPr id="206" name="Gráfico 20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295274</xdr:colOff>
      <xdr:row>156</xdr:row>
      <xdr:rowOff>142874</xdr:rowOff>
    </xdr:from>
    <xdr:to>
      <xdr:col>15</xdr:col>
      <xdr:colOff>209550</xdr:colOff>
      <xdr:row>176</xdr:row>
      <xdr:rowOff>76200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485775</xdr:colOff>
      <xdr:row>4</xdr:row>
      <xdr:rowOff>76199</xdr:rowOff>
    </xdr:from>
    <xdr:to>
      <xdr:col>16</xdr:col>
      <xdr:colOff>561975</xdr:colOff>
      <xdr:row>23</xdr:row>
      <xdr:rowOff>38100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466725</xdr:colOff>
      <xdr:row>4</xdr:row>
      <xdr:rowOff>180975</xdr:rowOff>
    </xdr:from>
    <xdr:to>
      <xdr:col>16</xdr:col>
      <xdr:colOff>257175</xdr:colOff>
      <xdr:row>19</xdr:row>
      <xdr:rowOff>104775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609599</xdr:colOff>
      <xdr:row>34</xdr:row>
      <xdr:rowOff>9525</xdr:rowOff>
    </xdr:from>
    <xdr:to>
      <xdr:col>13</xdr:col>
      <xdr:colOff>257174</xdr:colOff>
      <xdr:row>52</xdr:row>
      <xdr:rowOff>47625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466724</xdr:colOff>
      <xdr:row>2</xdr:row>
      <xdr:rowOff>85725</xdr:rowOff>
    </xdr:from>
    <xdr:to>
      <xdr:col>17</xdr:col>
      <xdr:colOff>190500</xdr:colOff>
      <xdr:row>21</xdr:row>
      <xdr:rowOff>85725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mf.org/en/Research/commodity-price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wto.org/english/news_e/pres20_e/pr858_e.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A14" sqref="A14"/>
    </sheetView>
  </sheetViews>
  <sheetFormatPr defaultColWidth="20.85546875" defaultRowHeight="15" customHeight="1"/>
  <cols>
    <col min="1" max="16384" width="20.85546875" style="116"/>
  </cols>
  <sheetData>
    <row r="1" spans="1:6" ht="15" customHeight="1">
      <c r="A1" s="116" t="s">
        <v>217</v>
      </c>
    </row>
    <row r="2" spans="1:6" ht="29.25" customHeight="1">
      <c r="A2" s="141" t="s">
        <v>210</v>
      </c>
      <c r="B2" s="141" t="s">
        <v>211</v>
      </c>
      <c r="C2" s="141" t="s">
        <v>212</v>
      </c>
      <c r="D2" s="141" t="s">
        <v>213</v>
      </c>
      <c r="E2" s="141" t="s">
        <v>214</v>
      </c>
    </row>
    <row r="3" spans="1:6" ht="15" customHeight="1">
      <c r="A3" s="139" t="s">
        <v>25</v>
      </c>
      <c r="B3" s="140">
        <v>8396752861</v>
      </c>
      <c r="C3" s="140">
        <v>14278944463</v>
      </c>
      <c r="D3" s="140">
        <v>10970045022</v>
      </c>
      <c r="E3" s="140">
        <v>13970679880</v>
      </c>
      <c r="F3" s="116" t="s">
        <v>215</v>
      </c>
    </row>
    <row r="4" spans="1:6" ht="15" customHeight="1">
      <c r="B4" s="142">
        <f>(B3/D3)-1</f>
        <v>-0.23457443937917866</v>
      </c>
    </row>
    <row r="6" spans="1:6" ht="25.5" customHeight="1">
      <c r="B6" s="141" t="s">
        <v>211</v>
      </c>
      <c r="C6" s="141" t="s">
        <v>212</v>
      </c>
      <c r="D6" s="141" t="s">
        <v>213</v>
      </c>
      <c r="E6" s="141" t="s">
        <v>214</v>
      </c>
    </row>
    <row r="7" spans="1:6" ht="15" customHeight="1">
      <c r="A7" s="116" t="s">
        <v>24</v>
      </c>
      <c r="B7" s="140">
        <v>120892071891</v>
      </c>
      <c r="C7" s="140">
        <v>397541403524</v>
      </c>
      <c r="D7" s="140">
        <v>129599017823</v>
      </c>
      <c r="E7" s="140">
        <v>380048750032</v>
      </c>
      <c r="F7" s="116" t="s">
        <v>216</v>
      </c>
    </row>
    <row r="8" spans="1:6" ht="15" customHeight="1">
      <c r="B8" s="142">
        <f>(B7/D7)-1</f>
        <v>-6.7183733937640766E-2</v>
      </c>
    </row>
  </sheetData>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C17" sqref="C17"/>
    </sheetView>
  </sheetViews>
  <sheetFormatPr defaultRowHeight="19.5" customHeight="1"/>
  <cols>
    <col min="1" max="1" width="21.28515625" style="107" customWidth="1"/>
    <col min="2" max="3" width="15.7109375" style="109" bestFit="1" customWidth="1"/>
    <col min="4" max="4" width="16" style="109" customWidth="1"/>
    <col min="5" max="16384" width="9.140625" style="109"/>
  </cols>
  <sheetData>
    <row r="1" spans="1:4" ht="19.5" customHeight="1">
      <c r="B1" s="108" t="s">
        <v>206</v>
      </c>
      <c r="C1" s="108"/>
      <c r="D1" s="109" t="s">
        <v>25</v>
      </c>
    </row>
    <row r="3" spans="1:4" ht="27" customHeight="1">
      <c r="A3" s="114" t="s">
        <v>305</v>
      </c>
      <c r="B3" s="110" t="s">
        <v>207</v>
      </c>
      <c r="C3" s="110" t="s">
        <v>208</v>
      </c>
      <c r="D3" s="111" t="s">
        <v>209</v>
      </c>
    </row>
    <row r="4" spans="1:4" ht="19.5" customHeight="1">
      <c r="A4" s="114" t="s">
        <v>188</v>
      </c>
      <c r="B4" s="112">
        <v>7172102</v>
      </c>
      <c r="C4" s="112">
        <v>7765965</v>
      </c>
      <c r="D4" s="113">
        <f t="shared" ref="D4:D9" si="0">(C4/B4)-1</f>
        <v>8.2801806220826224E-2</v>
      </c>
    </row>
    <row r="5" spans="1:4" ht="19.5" customHeight="1">
      <c r="A5" s="114" t="s">
        <v>186</v>
      </c>
      <c r="B5" s="112">
        <v>5738614</v>
      </c>
      <c r="C5" s="112">
        <v>4150697</v>
      </c>
      <c r="D5" s="113">
        <f t="shared" si="0"/>
        <v>-0.27670740704985564</v>
      </c>
    </row>
    <row r="6" spans="1:4" ht="19.5" customHeight="1">
      <c r="A6" s="114" t="s">
        <v>187</v>
      </c>
      <c r="B6" s="112">
        <v>18495151</v>
      </c>
      <c r="C6" s="112">
        <v>11224010</v>
      </c>
      <c r="D6" s="113">
        <f t="shared" si="0"/>
        <v>-0.39313769322564596</v>
      </c>
    </row>
    <row r="7" spans="1:4" ht="19.5" customHeight="1">
      <c r="A7" s="114" t="s">
        <v>189</v>
      </c>
      <c r="B7" s="112">
        <v>2286672</v>
      </c>
      <c r="C7" s="112">
        <v>2861299</v>
      </c>
      <c r="D7" s="113">
        <f t="shared" si="0"/>
        <v>0.25129402030549208</v>
      </c>
    </row>
    <row r="8" spans="1:4" ht="19.5" customHeight="1">
      <c r="A8" s="114" t="s">
        <v>190</v>
      </c>
      <c r="B8" s="112">
        <v>373447</v>
      </c>
      <c r="C8" s="112">
        <v>289238</v>
      </c>
      <c r="D8" s="113">
        <f t="shared" si="0"/>
        <v>-0.22549116742134756</v>
      </c>
    </row>
    <row r="9" spans="1:4" ht="19.5" customHeight="1">
      <c r="A9" s="114" t="s">
        <v>191</v>
      </c>
      <c r="B9" s="112">
        <v>666423</v>
      </c>
      <c r="C9" s="112">
        <v>736365</v>
      </c>
      <c r="D9" s="113">
        <f t="shared" si="0"/>
        <v>0.10495135972197844</v>
      </c>
    </row>
    <row r="10" spans="1:4" ht="19.5" customHeight="1">
      <c r="A10" s="164"/>
      <c r="B10" s="164"/>
      <c r="C10" s="164"/>
    </row>
  </sheetData>
  <mergeCells count="1">
    <mergeCell ref="A10:C10"/>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workbookViewId="0">
      <selection sqref="A1:XFD1048576"/>
    </sheetView>
  </sheetViews>
  <sheetFormatPr defaultRowHeight="12.75"/>
  <cols>
    <col min="1" max="4" width="9.140625" style="119"/>
    <col min="5" max="16384" width="9.140625" style="24"/>
  </cols>
  <sheetData>
    <row r="1" spans="1:5">
      <c r="A1" s="165" t="s">
        <v>43</v>
      </c>
      <c r="B1" s="165"/>
      <c r="C1" s="166" t="s">
        <v>22</v>
      </c>
      <c r="D1" s="166"/>
    </row>
    <row r="2" spans="1:5">
      <c r="A2" s="165" t="s">
        <v>44</v>
      </c>
      <c r="B2" s="165"/>
      <c r="C2" s="166" t="s">
        <v>42</v>
      </c>
      <c r="D2" s="166"/>
    </row>
    <row r="3" spans="1:5">
      <c r="A3" s="165" t="s">
        <v>23</v>
      </c>
      <c r="B3" s="115" t="s">
        <v>222</v>
      </c>
      <c r="C3" s="166" t="s">
        <v>223</v>
      </c>
      <c r="D3" s="166"/>
    </row>
    <row r="4" spans="1:5">
      <c r="A4" s="165"/>
      <c r="B4" s="115" t="s">
        <v>25</v>
      </c>
      <c r="C4" s="166" t="s">
        <v>181</v>
      </c>
      <c r="D4" s="166"/>
    </row>
    <row r="5" spans="1:5">
      <c r="A5" s="165"/>
      <c r="B5" s="115" t="s">
        <v>45</v>
      </c>
      <c r="C5" s="116" t="s">
        <v>23</v>
      </c>
      <c r="D5" s="116" t="s">
        <v>224</v>
      </c>
    </row>
    <row r="6" spans="1:5">
      <c r="A6" s="115"/>
      <c r="B6" s="115" t="s">
        <v>225</v>
      </c>
      <c r="C6" s="116" t="s">
        <v>226</v>
      </c>
      <c r="D6" s="115" t="s">
        <v>227</v>
      </c>
      <c r="E6" s="116" t="s">
        <v>228</v>
      </c>
    </row>
    <row r="7" spans="1:5">
      <c r="A7" s="117">
        <v>41275</v>
      </c>
      <c r="B7" s="115">
        <v>2.2000000000000002</v>
      </c>
      <c r="C7" s="118">
        <v>-5.9</v>
      </c>
    </row>
    <row r="8" spans="1:5">
      <c r="A8" s="117">
        <v>41306</v>
      </c>
      <c r="B8" s="115">
        <v>2.2000000000000002</v>
      </c>
      <c r="C8" s="118">
        <v>-4.8</v>
      </c>
    </row>
    <row r="9" spans="1:5">
      <c r="A9" s="117">
        <v>41334</v>
      </c>
      <c r="B9" s="115">
        <v>1.5</v>
      </c>
      <c r="C9" s="118">
        <v>-4.4000000000000004</v>
      </c>
    </row>
    <row r="10" spans="1:5">
      <c r="A10" s="117">
        <v>41365</v>
      </c>
      <c r="B10" s="115">
        <v>1.7</v>
      </c>
      <c r="C10" s="118">
        <v>-2.2999999999999998</v>
      </c>
    </row>
    <row r="11" spans="1:5">
      <c r="A11" s="117">
        <v>41395</v>
      </c>
      <c r="B11" s="115">
        <v>1.6</v>
      </c>
      <c r="C11" s="118">
        <v>-1.3</v>
      </c>
    </row>
    <row r="12" spans="1:5">
      <c r="A12" s="117">
        <v>41426</v>
      </c>
      <c r="B12" s="115">
        <v>1.1000000000000001</v>
      </c>
      <c r="C12" s="118">
        <v>0.5</v>
      </c>
    </row>
    <row r="13" spans="1:5">
      <c r="A13" s="117">
        <v>41456</v>
      </c>
      <c r="B13" s="115">
        <v>1.4</v>
      </c>
      <c r="C13" s="118">
        <v>2.4</v>
      </c>
    </row>
    <row r="14" spans="1:5">
      <c r="A14" s="117">
        <v>41487</v>
      </c>
      <c r="B14" s="115">
        <v>1.3</v>
      </c>
      <c r="C14" s="118">
        <v>3.1</v>
      </c>
    </row>
    <row r="15" spans="1:5">
      <c r="A15" s="117">
        <v>41518</v>
      </c>
      <c r="B15" s="115">
        <v>1.7</v>
      </c>
      <c r="C15" s="118">
        <v>4.5999999999999996</v>
      </c>
    </row>
    <row r="16" spans="1:5">
      <c r="A16" s="117">
        <v>41548</v>
      </c>
      <c r="B16" s="115">
        <v>1.7</v>
      </c>
      <c r="C16" s="118">
        <v>5.8</v>
      </c>
    </row>
    <row r="17" spans="1:3">
      <c r="A17" s="117">
        <v>41579</v>
      </c>
      <c r="B17" s="115">
        <v>1.9</v>
      </c>
      <c r="C17" s="118">
        <v>6.4</v>
      </c>
    </row>
    <row r="18" spans="1:3">
      <c r="A18" s="117">
        <v>41609</v>
      </c>
      <c r="B18" s="115">
        <v>2.2000000000000002</v>
      </c>
      <c r="C18" s="118">
        <v>7.6</v>
      </c>
    </row>
    <row r="19" spans="1:3">
      <c r="A19" s="117">
        <v>41640</v>
      </c>
      <c r="B19" s="115">
        <v>2.6</v>
      </c>
      <c r="C19" s="118">
        <v>7.7</v>
      </c>
    </row>
    <row r="20" spans="1:3">
      <c r="A20" s="117">
        <v>41671</v>
      </c>
      <c r="B20" s="115">
        <v>2.9</v>
      </c>
      <c r="C20" s="118">
        <v>7.6</v>
      </c>
    </row>
    <row r="21" spans="1:3">
      <c r="A21" s="117">
        <v>41699</v>
      </c>
      <c r="B21" s="115">
        <v>3.3</v>
      </c>
      <c r="C21" s="118">
        <v>8</v>
      </c>
    </row>
    <row r="22" spans="1:3">
      <c r="A22" s="117">
        <v>41730</v>
      </c>
      <c r="B22" s="115">
        <v>3</v>
      </c>
      <c r="C22" s="118">
        <v>5.7</v>
      </c>
    </row>
    <row r="23" spans="1:3">
      <c r="A23" s="117">
        <v>41760</v>
      </c>
      <c r="B23" s="115">
        <v>3</v>
      </c>
      <c r="C23" s="118">
        <v>4.5</v>
      </c>
    </row>
    <row r="24" spans="1:3">
      <c r="A24" s="117">
        <v>41791</v>
      </c>
      <c r="B24" s="115">
        <v>3.1</v>
      </c>
      <c r="C24" s="118">
        <v>2.5</v>
      </c>
    </row>
    <row r="25" spans="1:3">
      <c r="A25" s="117">
        <v>41821</v>
      </c>
      <c r="B25" s="115">
        <v>2.7</v>
      </c>
      <c r="C25" s="118">
        <v>0.2</v>
      </c>
    </row>
    <row r="26" spans="1:3">
      <c r="A26" s="117">
        <v>41852</v>
      </c>
      <c r="B26" s="115">
        <v>2.2999999999999998</v>
      </c>
      <c r="C26" s="118">
        <v>-0.9</v>
      </c>
    </row>
    <row r="27" spans="1:3">
      <c r="A27" s="117">
        <v>41883</v>
      </c>
      <c r="B27" s="115">
        <v>2.2000000000000002</v>
      </c>
      <c r="C27" s="118">
        <v>-1.8</v>
      </c>
    </row>
    <row r="28" spans="1:3">
      <c r="A28" s="117">
        <v>41913</v>
      </c>
      <c r="B28" s="115">
        <v>2.2999999999999998</v>
      </c>
      <c r="C28" s="118">
        <v>-3.2</v>
      </c>
    </row>
    <row r="29" spans="1:3">
      <c r="A29" s="117">
        <v>41944</v>
      </c>
      <c r="B29" s="115">
        <v>2.1</v>
      </c>
      <c r="C29" s="118">
        <v>-4.2</v>
      </c>
    </row>
    <row r="30" spans="1:3">
      <c r="A30" s="117">
        <v>41974</v>
      </c>
      <c r="B30" s="115">
        <v>1.7</v>
      </c>
      <c r="C30" s="118">
        <v>-4.3</v>
      </c>
    </row>
    <row r="31" spans="1:3">
      <c r="A31" s="117">
        <v>42005</v>
      </c>
      <c r="B31" s="115">
        <v>1.4</v>
      </c>
      <c r="C31" s="118">
        <v>-5.5</v>
      </c>
    </row>
    <row r="32" spans="1:3">
      <c r="A32" s="117">
        <v>42036</v>
      </c>
      <c r="B32" s="115">
        <v>0.5</v>
      </c>
      <c r="C32" s="118">
        <v>-7.2</v>
      </c>
    </row>
    <row r="33" spans="1:3">
      <c r="A33" s="117">
        <v>42064</v>
      </c>
      <c r="B33" s="115">
        <v>0.2</v>
      </c>
      <c r="C33" s="118">
        <v>-7.6</v>
      </c>
    </row>
    <row r="34" spans="1:3">
      <c r="A34" s="117">
        <v>42095</v>
      </c>
      <c r="B34" s="115">
        <v>-0.6</v>
      </c>
      <c r="C34" s="118">
        <v>-7.3</v>
      </c>
    </row>
    <row r="35" spans="1:3">
      <c r="A35" s="117">
        <v>42125</v>
      </c>
      <c r="B35" s="115">
        <v>-1</v>
      </c>
      <c r="C35" s="118">
        <v>-7.7</v>
      </c>
    </row>
    <row r="36" spans="1:3">
      <c r="A36" s="117">
        <v>42156</v>
      </c>
      <c r="B36" s="115">
        <v>-1.2</v>
      </c>
      <c r="C36" s="118">
        <v>-7.3</v>
      </c>
    </row>
    <row r="37" spans="1:3">
      <c r="A37" s="117">
        <v>42186</v>
      </c>
      <c r="B37" s="115">
        <v>-1.5</v>
      </c>
      <c r="C37" s="118">
        <v>-6.7</v>
      </c>
    </row>
    <row r="38" spans="1:3">
      <c r="A38" s="117">
        <v>42217</v>
      </c>
      <c r="B38" s="115">
        <v>-1.7</v>
      </c>
      <c r="C38" s="118">
        <v>-7.2</v>
      </c>
    </row>
    <row r="39" spans="1:3">
      <c r="A39" s="117">
        <v>42248</v>
      </c>
      <c r="B39" s="115">
        <v>-2.2000000000000002</v>
      </c>
      <c r="C39" s="118">
        <v>-9</v>
      </c>
    </row>
    <row r="40" spans="1:3">
      <c r="A40" s="117">
        <v>42278</v>
      </c>
      <c r="B40" s="115">
        <v>-3.3</v>
      </c>
      <c r="C40" s="118">
        <v>-10.1</v>
      </c>
    </row>
    <row r="41" spans="1:3">
      <c r="A41" s="117">
        <v>42309</v>
      </c>
      <c r="B41" s="115">
        <v>-3.8</v>
      </c>
      <c r="C41" s="118">
        <v>-10.7</v>
      </c>
    </row>
    <row r="42" spans="1:3">
      <c r="A42" s="117">
        <v>42339</v>
      </c>
      <c r="B42" s="115">
        <v>-4.0999999999999996</v>
      </c>
      <c r="C42" s="118">
        <v>-11.5</v>
      </c>
    </row>
    <row r="43" spans="1:3">
      <c r="A43" s="117">
        <v>42370</v>
      </c>
      <c r="B43" s="115">
        <v>-4.7</v>
      </c>
      <c r="C43" s="118">
        <v>-10.9</v>
      </c>
    </row>
    <row r="44" spans="1:3">
      <c r="A44" s="117">
        <v>42401</v>
      </c>
      <c r="B44" s="115">
        <v>-4.7</v>
      </c>
      <c r="C44" s="118">
        <v>-9.9</v>
      </c>
    </row>
    <row r="45" spans="1:3">
      <c r="A45" s="117">
        <v>42430</v>
      </c>
      <c r="B45" s="115">
        <v>-5.0999999999999996</v>
      </c>
      <c r="C45" s="118">
        <v>-10.5</v>
      </c>
    </row>
    <row r="46" spans="1:3">
      <c r="A46" s="117">
        <v>42461</v>
      </c>
      <c r="B46" s="115">
        <v>-4.9000000000000004</v>
      </c>
      <c r="C46" s="118">
        <v>-10.6</v>
      </c>
    </row>
    <row r="47" spans="1:3">
      <c r="A47" s="117">
        <v>42491</v>
      </c>
      <c r="B47" s="115">
        <v>-5.0999999999999996</v>
      </c>
      <c r="C47" s="118">
        <v>-9.9</v>
      </c>
    </row>
    <row r="48" spans="1:3">
      <c r="A48" s="117">
        <v>42522</v>
      </c>
      <c r="B48" s="115">
        <v>-5.2</v>
      </c>
      <c r="C48" s="118">
        <v>-9.1999999999999993</v>
      </c>
    </row>
    <row r="49" spans="1:3">
      <c r="A49" s="117">
        <v>42552</v>
      </c>
      <c r="B49" s="115">
        <v>-5.5</v>
      </c>
      <c r="C49" s="118">
        <v>-9.9</v>
      </c>
    </row>
    <row r="50" spans="1:3">
      <c r="A50" s="117">
        <v>42583</v>
      </c>
      <c r="B50" s="115">
        <v>-5.4</v>
      </c>
      <c r="C50" s="118">
        <v>-8.8000000000000007</v>
      </c>
    </row>
    <row r="51" spans="1:3">
      <c r="A51" s="117">
        <v>42614</v>
      </c>
      <c r="B51" s="115">
        <v>-5.4</v>
      </c>
      <c r="C51" s="118">
        <v>-7.1</v>
      </c>
    </row>
    <row r="52" spans="1:3">
      <c r="A52" s="117">
        <v>42644</v>
      </c>
      <c r="B52" s="115">
        <v>-5.0999999999999996</v>
      </c>
      <c r="C52" s="118">
        <v>-5.9</v>
      </c>
    </row>
    <row r="53" spans="1:3">
      <c r="A53" s="117">
        <v>42675</v>
      </c>
      <c r="B53" s="115">
        <v>-4.9000000000000004</v>
      </c>
      <c r="C53" s="118">
        <v>-4.9000000000000004</v>
      </c>
    </row>
    <row r="54" spans="1:3">
      <c r="A54" s="117">
        <v>42705</v>
      </c>
      <c r="B54" s="115">
        <v>-5</v>
      </c>
      <c r="C54" s="118">
        <v>-3.8</v>
      </c>
    </row>
    <row r="55" spans="1:3">
      <c r="A55" s="117">
        <v>42736</v>
      </c>
      <c r="B55" s="115">
        <v>-4.7</v>
      </c>
      <c r="C55" s="118">
        <v>-3.7</v>
      </c>
    </row>
    <row r="56" spans="1:3">
      <c r="A56" s="117">
        <v>42767</v>
      </c>
      <c r="B56" s="115">
        <v>-4.9000000000000004</v>
      </c>
      <c r="C56" s="118">
        <v>-3.3</v>
      </c>
    </row>
    <row r="57" spans="1:3">
      <c r="A57" s="117">
        <v>42795</v>
      </c>
      <c r="B57" s="115">
        <v>-5.2</v>
      </c>
      <c r="C57" s="118">
        <v>-1.8</v>
      </c>
    </row>
    <row r="58" spans="1:3">
      <c r="A58" s="117">
        <v>42826</v>
      </c>
      <c r="B58" s="115">
        <v>-5.4</v>
      </c>
      <c r="C58" s="118">
        <v>-1.4</v>
      </c>
    </row>
    <row r="59" spans="1:3">
      <c r="A59" s="117">
        <v>42856</v>
      </c>
      <c r="B59" s="115">
        <v>-5</v>
      </c>
      <c r="C59" s="118">
        <v>-0.4</v>
      </c>
    </row>
    <row r="60" spans="1:3">
      <c r="A60" s="117">
        <v>42887</v>
      </c>
      <c r="B60" s="115">
        <v>-5</v>
      </c>
      <c r="C60" s="118">
        <v>-0.5</v>
      </c>
    </row>
    <row r="61" spans="1:3">
      <c r="A61" s="117">
        <v>42917</v>
      </c>
      <c r="B61" s="115">
        <v>-4.5</v>
      </c>
      <c r="C61" s="118">
        <v>0.9</v>
      </c>
    </row>
    <row r="62" spans="1:3">
      <c r="A62" s="117">
        <v>42948</v>
      </c>
      <c r="B62" s="115">
        <v>-4.4000000000000004</v>
      </c>
      <c r="C62" s="118">
        <v>0.7</v>
      </c>
    </row>
    <row r="63" spans="1:3">
      <c r="A63" s="117">
        <v>42979</v>
      </c>
      <c r="B63" s="115">
        <v>-4.5</v>
      </c>
      <c r="C63" s="118">
        <v>0.4</v>
      </c>
    </row>
    <row r="64" spans="1:3">
      <c r="A64" s="117">
        <v>43009</v>
      </c>
      <c r="B64" s="115">
        <v>-4.3</v>
      </c>
      <c r="C64" s="118">
        <v>0.7</v>
      </c>
    </row>
    <row r="65" spans="1:3">
      <c r="A65" s="117">
        <v>43040</v>
      </c>
      <c r="B65" s="115">
        <v>-4.0999999999999996</v>
      </c>
      <c r="C65" s="118">
        <v>0.8</v>
      </c>
    </row>
    <row r="66" spans="1:3">
      <c r="A66" s="117">
        <v>43070</v>
      </c>
      <c r="B66" s="115">
        <v>-3.2</v>
      </c>
      <c r="C66" s="118">
        <v>0.6</v>
      </c>
    </row>
    <row r="67" spans="1:3">
      <c r="A67" s="117">
        <v>43101</v>
      </c>
      <c r="B67" s="115">
        <v>-3</v>
      </c>
      <c r="C67" s="118">
        <v>1.4</v>
      </c>
    </row>
    <row r="68" spans="1:3">
      <c r="A68" s="117">
        <v>43132</v>
      </c>
      <c r="B68" s="115">
        <v>-2.6</v>
      </c>
      <c r="C68" s="118">
        <v>1.4</v>
      </c>
    </row>
    <row r="69" spans="1:3">
      <c r="A69" s="117">
        <v>43160</v>
      </c>
      <c r="B69" s="115">
        <v>-2.1</v>
      </c>
      <c r="C69" s="118">
        <v>0.3</v>
      </c>
    </row>
    <row r="70" spans="1:3">
      <c r="A70" s="117">
        <v>43191</v>
      </c>
      <c r="B70" s="115">
        <v>-1</v>
      </c>
      <c r="C70" s="118">
        <v>1.7</v>
      </c>
    </row>
    <row r="71" spans="1:3">
      <c r="A71" s="117">
        <v>43221</v>
      </c>
      <c r="B71" s="115">
        <v>-1.6</v>
      </c>
      <c r="C71" s="118">
        <v>0</v>
      </c>
    </row>
    <row r="72" spans="1:3">
      <c r="A72" s="117">
        <v>43252</v>
      </c>
      <c r="B72" s="115">
        <v>-1.6</v>
      </c>
      <c r="C72" s="118">
        <v>0</v>
      </c>
    </row>
    <row r="73" spans="1:3">
      <c r="A73" s="117">
        <v>43282</v>
      </c>
      <c r="B73" s="115">
        <v>-1.7</v>
      </c>
      <c r="C73" s="118">
        <v>0.9</v>
      </c>
    </row>
    <row r="74" spans="1:3">
      <c r="A74" s="117">
        <v>43313</v>
      </c>
      <c r="B74" s="115">
        <v>-1.6</v>
      </c>
      <c r="C74" s="118">
        <v>2.1</v>
      </c>
    </row>
    <row r="75" spans="1:3">
      <c r="A75" s="117">
        <v>43344</v>
      </c>
      <c r="B75" s="115">
        <v>-1.3</v>
      </c>
      <c r="C75" s="118">
        <v>3.5</v>
      </c>
    </row>
    <row r="76" spans="1:3">
      <c r="A76" s="117">
        <v>43374</v>
      </c>
      <c r="B76" s="115">
        <v>-1</v>
      </c>
      <c r="C76" s="118">
        <v>5</v>
      </c>
    </row>
    <row r="77" spans="1:3">
      <c r="A77" s="117">
        <v>43405</v>
      </c>
      <c r="B77" s="115">
        <v>-1</v>
      </c>
      <c r="C77" s="118">
        <v>6</v>
      </c>
    </row>
    <row r="78" spans="1:3">
      <c r="A78" s="117">
        <v>43435</v>
      </c>
      <c r="B78" s="115">
        <v>-1.7</v>
      </c>
      <c r="C78" s="118">
        <v>5.9</v>
      </c>
    </row>
    <row r="79" spans="1:3">
      <c r="A79" s="117">
        <v>43466</v>
      </c>
      <c r="B79" s="115">
        <v>-1.7</v>
      </c>
      <c r="C79" s="118">
        <v>5.9</v>
      </c>
    </row>
    <row r="80" spans="1:3">
      <c r="A80" s="117">
        <v>43497</v>
      </c>
      <c r="B80" s="115">
        <v>-1.5</v>
      </c>
      <c r="C80" s="118">
        <v>6.4</v>
      </c>
    </row>
    <row r="81" spans="1:5">
      <c r="A81" s="117">
        <v>43525</v>
      </c>
      <c r="B81" s="115">
        <v>-1.7</v>
      </c>
      <c r="C81" s="118">
        <v>7.2</v>
      </c>
    </row>
    <row r="82" spans="1:5">
      <c r="A82" s="117">
        <v>43556</v>
      </c>
      <c r="B82" s="115">
        <v>-2.2999999999999998</v>
      </c>
      <c r="C82" s="118">
        <v>6.6</v>
      </c>
    </row>
    <row r="83" spans="1:5">
      <c r="A83" s="117">
        <v>43586</v>
      </c>
      <c r="B83" s="115">
        <v>-1.4</v>
      </c>
      <c r="C83" s="118">
        <v>9.3000000000000007</v>
      </c>
    </row>
    <row r="84" spans="1:5">
      <c r="A84" s="117">
        <v>43617</v>
      </c>
      <c r="B84" s="115">
        <v>-1.5</v>
      </c>
      <c r="C84" s="118">
        <v>9.4</v>
      </c>
    </row>
    <row r="85" spans="1:5">
      <c r="A85" s="117">
        <v>43647</v>
      </c>
      <c r="B85" s="115">
        <v>-1.5</v>
      </c>
      <c r="C85" s="118">
        <v>8.5</v>
      </c>
    </row>
    <row r="86" spans="1:5">
      <c r="A86" s="117">
        <v>43678</v>
      </c>
      <c r="B86" s="115">
        <v>-1.8</v>
      </c>
      <c r="C86" s="118">
        <v>6.7</v>
      </c>
    </row>
    <row r="87" spans="1:5">
      <c r="A87" s="117">
        <v>43709</v>
      </c>
      <c r="B87" s="115">
        <v>-1.9</v>
      </c>
      <c r="C87" s="118">
        <v>5.6</v>
      </c>
    </row>
    <row r="88" spans="1:5">
      <c r="A88" s="117">
        <v>43739</v>
      </c>
      <c r="B88" s="115">
        <v>-2</v>
      </c>
      <c r="C88" s="118">
        <v>4.0999999999999996</v>
      </c>
    </row>
    <row r="89" spans="1:5">
      <c r="A89" s="117">
        <v>43770</v>
      </c>
      <c r="B89" s="115">
        <v>-2.1</v>
      </c>
      <c r="C89" s="118">
        <v>2.6</v>
      </c>
    </row>
    <row r="90" spans="1:5">
      <c r="A90" s="117">
        <v>43800</v>
      </c>
      <c r="B90" s="115">
        <v>-1.8</v>
      </c>
      <c r="C90" s="118">
        <v>2.5</v>
      </c>
    </row>
    <row r="91" spans="1:5">
      <c r="A91" s="117">
        <v>43831</v>
      </c>
      <c r="B91" s="120">
        <v>-2.1</v>
      </c>
      <c r="C91" s="121">
        <v>1.9</v>
      </c>
    </row>
    <row r="92" spans="1:5">
      <c r="A92" s="117">
        <v>43862</v>
      </c>
      <c r="B92" s="120">
        <v>-2.4</v>
      </c>
      <c r="C92" s="121">
        <v>1.4</v>
      </c>
    </row>
    <row r="93" spans="1:5">
      <c r="A93" s="117">
        <v>43891</v>
      </c>
      <c r="D93" s="115">
        <v>-2.6</v>
      </c>
      <c r="E93" s="118">
        <v>-0.1</v>
      </c>
    </row>
    <row r="94" spans="1:5">
      <c r="A94" s="117">
        <v>43922</v>
      </c>
      <c r="D94" s="115">
        <v>-4.8</v>
      </c>
      <c r="E94" s="118">
        <v>-3.7</v>
      </c>
    </row>
    <row r="95" spans="1:5">
      <c r="A95" s="117">
        <v>43952</v>
      </c>
      <c r="D95" s="115">
        <v>-7.1</v>
      </c>
      <c r="E95" s="118">
        <v>-7.7</v>
      </c>
    </row>
    <row r="96" spans="1:5">
      <c r="A96" s="117">
        <v>43983</v>
      </c>
      <c r="D96" s="115">
        <v>-8.1</v>
      </c>
      <c r="E96" s="118">
        <v>-8.9</v>
      </c>
    </row>
    <row r="97" spans="1:2">
      <c r="A97" s="165"/>
      <c r="B97" s="165"/>
    </row>
  </sheetData>
  <mergeCells count="8">
    <mergeCell ref="A97:B97"/>
    <mergeCell ref="A1:B1"/>
    <mergeCell ref="C1:D1"/>
    <mergeCell ref="A2:B2"/>
    <mergeCell ref="C2:D2"/>
    <mergeCell ref="A3:A5"/>
    <mergeCell ref="C3:D3"/>
    <mergeCell ref="C4:D4"/>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sqref="A1:E17"/>
    </sheetView>
  </sheetViews>
  <sheetFormatPr defaultRowHeight="12.75"/>
  <cols>
    <col min="1" max="1" width="44.42578125" style="24" customWidth="1"/>
    <col min="2" max="16384" width="9.140625" style="24"/>
  </cols>
  <sheetData>
    <row r="1" spans="1:5" ht="25.5" customHeight="1">
      <c r="A1" s="169" t="s">
        <v>49</v>
      </c>
      <c r="B1" s="167" t="s">
        <v>168</v>
      </c>
      <c r="C1" s="167"/>
      <c r="D1" s="168" t="s">
        <v>169</v>
      </c>
      <c r="E1" s="168"/>
    </row>
    <row r="2" spans="1:5">
      <c r="A2" s="170"/>
      <c r="B2" s="123" t="s">
        <v>204</v>
      </c>
      <c r="C2" s="123" t="s">
        <v>205</v>
      </c>
      <c r="D2" s="123" t="s">
        <v>204</v>
      </c>
      <c r="E2" s="123" t="s">
        <v>205</v>
      </c>
    </row>
    <row r="3" spans="1:5">
      <c r="A3" s="124" t="s">
        <v>26</v>
      </c>
      <c r="B3" s="133">
        <v>0.5</v>
      </c>
      <c r="C3" s="133">
        <v>-11.9</v>
      </c>
      <c r="D3" s="133">
        <v>-0.1</v>
      </c>
      <c r="E3" s="133">
        <v>-15.8</v>
      </c>
    </row>
    <row r="4" spans="1:5">
      <c r="A4" s="122" t="s">
        <v>27</v>
      </c>
      <c r="B4" s="134">
        <v>0.2</v>
      </c>
      <c r="C4" s="134">
        <v>3.7</v>
      </c>
      <c r="D4" s="134">
        <v>0.7</v>
      </c>
      <c r="E4" s="134">
        <v>1.1000000000000001</v>
      </c>
    </row>
    <row r="5" spans="1:5">
      <c r="A5" s="122" t="s">
        <v>28</v>
      </c>
      <c r="B5" s="134">
        <v>2.6</v>
      </c>
      <c r="C5" s="134">
        <v>-11.9</v>
      </c>
      <c r="D5" s="134">
        <v>11.9</v>
      </c>
      <c r="E5" s="134">
        <v>-5.9</v>
      </c>
    </row>
    <row r="6" spans="1:5">
      <c r="A6" s="122" t="s">
        <v>29</v>
      </c>
      <c r="B6" s="134">
        <v>17.7</v>
      </c>
      <c r="C6" s="134">
        <v>-1.4</v>
      </c>
      <c r="D6" s="134">
        <v>48</v>
      </c>
      <c r="E6" s="134">
        <v>-4.8</v>
      </c>
    </row>
    <row r="7" spans="1:5">
      <c r="A7" s="122" t="s">
        <v>30</v>
      </c>
      <c r="B7" s="134">
        <v>-0.5</v>
      </c>
      <c r="C7" s="134">
        <v>-33.700000000000003</v>
      </c>
      <c r="D7" s="134">
        <v>7</v>
      </c>
      <c r="E7" s="134">
        <v>-27.6</v>
      </c>
    </row>
    <row r="8" spans="1:5">
      <c r="A8" s="122" t="s">
        <v>31</v>
      </c>
      <c r="B8" s="134">
        <v>3</v>
      </c>
      <c r="C8" s="134">
        <v>0.3</v>
      </c>
      <c r="D8" s="134">
        <v>13.5</v>
      </c>
      <c r="E8" s="134">
        <v>3.2</v>
      </c>
    </row>
    <row r="9" spans="1:5">
      <c r="A9" s="122" t="s">
        <v>32</v>
      </c>
      <c r="B9" s="134">
        <v>13</v>
      </c>
      <c r="C9" s="134">
        <v>3.7</v>
      </c>
      <c r="D9" s="134">
        <v>9</v>
      </c>
      <c r="E9" s="134">
        <v>2.9</v>
      </c>
    </row>
    <row r="10" spans="1:5">
      <c r="A10" s="122" t="s">
        <v>33</v>
      </c>
      <c r="B10" s="134">
        <v>0.5</v>
      </c>
      <c r="C10" s="134">
        <v>-6.1</v>
      </c>
      <c r="D10" s="134">
        <v>-11.9</v>
      </c>
      <c r="E10" s="134">
        <v>-16.2</v>
      </c>
    </row>
    <row r="11" spans="1:5">
      <c r="A11" s="122" t="s">
        <v>34</v>
      </c>
      <c r="B11" s="134">
        <v>1.3</v>
      </c>
      <c r="C11" s="134">
        <v>-12.7</v>
      </c>
      <c r="D11" s="134">
        <v>-0.6</v>
      </c>
      <c r="E11" s="134">
        <v>-13.1</v>
      </c>
    </row>
    <row r="12" spans="1:5">
      <c r="A12" s="122" t="s">
        <v>35</v>
      </c>
      <c r="B12" s="134">
        <v>-1.8</v>
      </c>
      <c r="C12" s="134">
        <v>-13.7</v>
      </c>
      <c r="D12" s="134">
        <v>-7.6</v>
      </c>
      <c r="E12" s="134">
        <v>-17.399999999999999</v>
      </c>
    </row>
    <row r="13" spans="1:5">
      <c r="A13" s="122" t="s">
        <v>36</v>
      </c>
      <c r="B13" s="134">
        <v>-0.3</v>
      </c>
      <c r="C13" s="134">
        <v>-15.8</v>
      </c>
      <c r="D13" s="134">
        <v>-8.5</v>
      </c>
      <c r="E13" s="134">
        <v>-22.9</v>
      </c>
    </row>
    <row r="14" spans="1:5">
      <c r="A14" s="122" t="s">
        <v>37</v>
      </c>
      <c r="B14" s="134">
        <v>-0.8</v>
      </c>
      <c r="C14" s="134">
        <v>-11.9</v>
      </c>
      <c r="D14" s="134">
        <v>-1.1000000000000001</v>
      </c>
      <c r="E14" s="134">
        <v>-10.3</v>
      </c>
    </row>
    <row r="15" spans="1:5">
      <c r="A15" s="122" t="s">
        <v>38</v>
      </c>
      <c r="B15" s="134">
        <v>0.9</v>
      </c>
      <c r="C15" s="134">
        <v>-16.7</v>
      </c>
      <c r="D15" s="134">
        <v>-8.5</v>
      </c>
      <c r="E15" s="134">
        <v>-14.1</v>
      </c>
    </row>
    <row r="16" spans="1:5">
      <c r="A16" s="122" t="s">
        <v>39</v>
      </c>
      <c r="B16" s="134">
        <v>-5.4</v>
      </c>
      <c r="C16" s="134">
        <v>-43.6</v>
      </c>
      <c r="D16" s="134">
        <v>1.6</v>
      </c>
      <c r="E16" s="134">
        <v>-41.2</v>
      </c>
    </row>
    <row r="17" spans="1:5">
      <c r="A17" s="122" t="s">
        <v>40</v>
      </c>
      <c r="B17" s="134">
        <v>0.1</v>
      </c>
      <c r="C17" s="134">
        <v>-19</v>
      </c>
      <c r="D17" s="134">
        <v>-10.3</v>
      </c>
      <c r="E17" s="134">
        <v>-25.5</v>
      </c>
    </row>
  </sheetData>
  <mergeCells count="3">
    <mergeCell ref="B1:C1"/>
    <mergeCell ref="D1:E1"/>
    <mergeCell ref="A1:A2"/>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0"/>
  <sheetViews>
    <sheetView workbookViewId="0">
      <selection activeCell="H25" sqref="H25"/>
    </sheetView>
  </sheetViews>
  <sheetFormatPr defaultRowHeight="12.75"/>
  <cols>
    <col min="1" max="1" width="40.85546875" style="7" customWidth="1"/>
    <col min="2" max="2" width="7.28515625" style="7" customWidth="1"/>
    <col min="3" max="3" width="6.85546875" style="7" customWidth="1"/>
    <col min="4" max="4" width="6.7109375" style="7" customWidth="1"/>
    <col min="5" max="5" width="7.140625" style="7" customWidth="1"/>
    <col min="6" max="6" width="6.5703125" style="7" customWidth="1"/>
    <col min="7" max="7" width="6.42578125" style="7" customWidth="1"/>
    <col min="8" max="16384" width="9.140625" style="7"/>
  </cols>
  <sheetData>
    <row r="2" spans="1:9">
      <c r="A2" s="7" t="s">
        <v>41</v>
      </c>
    </row>
    <row r="4" spans="1:9" ht="22.5" customHeight="1">
      <c r="A4" s="172" t="s">
        <v>49</v>
      </c>
      <c r="B4" s="171" t="s">
        <v>168</v>
      </c>
      <c r="C4" s="171"/>
      <c r="D4" s="171"/>
      <c r="E4" s="171" t="s">
        <v>169</v>
      </c>
      <c r="F4" s="171"/>
      <c r="G4" s="171"/>
      <c r="H4" s="125"/>
      <c r="I4" s="125"/>
    </row>
    <row r="5" spans="1:9" ht="34.5" customHeight="1">
      <c r="A5" s="173"/>
      <c r="B5" s="130" t="s">
        <v>307</v>
      </c>
      <c r="C5" s="130" t="s">
        <v>306</v>
      </c>
      <c r="D5" s="130" t="s">
        <v>308</v>
      </c>
      <c r="E5" s="130" t="s">
        <v>307</v>
      </c>
      <c r="F5" s="130" t="s">
        <v>306</v>
      </c>
      <c r="G5" s="130" t="s">
        <v>308</v>
      </c>
      <c r="H5" s="126"/>
      <c r="I5" s="126"/>
    </row>
    <row r="6" spans="1:9">
      <c r="A6" s="131" t="s">
        <v>26</v>
      </c>
      <c r="B6" s="132">
        <v>-16.899999999999999</v>
      </c>
      <c r="C6" s="132">
        <v>-31.5</v>
      </c>
      <c r="D6" s="132">
        <f>C6/B6</f>
        <v>1.8639053254437872</v>
      </c>
      <c r="E6" s="132">
        <v>-19.3</v>
      </c>
      <c r="F6" s="132">
        <v>-36.4</v>
      </c>
      <c r="G6" s="132">
        <f>F6/E6</f>
        <v>1.8860103626943003</v>
      </c>
      <c r="H6" s="127">
        <v>1.8860103626943003</v>
      </c>
      <c r="I6" s="128"/>
    </row>
    <row r="7" spans="1:9">
      <c r="A7" s="129" t="s">
        <v>27</v>
      </c>
      <c r="B7" s="132">
        <v>-5.7</v>
      </c>
      <c r="C7" s="132">
        <v>6</v>
      </c>
      <c r="D7" s="132">
        <f t="shared" ref="D7:D20" si="0">C7/B7</f>
        <v>-1.0526315789473684</v>
      </c>
      <c r="E7" s="132">
        <v>-11.8</v>
      </c>
      <c r="F7" s="132">
        <v>0.7</v>
      </c>
      <c r="G7" s="132">
        <f t="shared" ref="G7:G20" si="1">F7/E7</f>
        <v>-5.9322033898305079E-2</v>
      </c>
      <c r="H7" s="127">
        <v>-5.9322033898305079E-2</v>
      </c>
      <c r="I7" s="128"/>
    </row>
    <row r="8" spans="1:9">
      <c r="A8" s="129" t="s">
        <v>28</v>
      </c>
      <c r="B8" s="132">
        <v>-2.7</v>
      </c>
      <c r="C8" s="132">
        <v>-50.7</v>
      </c>
      <c r="D8" s="132">
        <f t="shared" si="0"/>
        <v>18.777777777777779</v>
      </c>
      <c r="E8" s="132">
        <v>-1.2</v>
      </c>
      <c r="F8" s="132">
        <v>-28.9</v>
      </c>
      <c r="G8" s="132">
        <f t="shared" si="1"/>
        <v>24.083333333333332</v>
      </c>
      <c r="H8" s="127">
        <v>24.083333333333332</v>
      </c>
      <c r="I8" s="128"/>
    </row>
    <row r="9" spans="1:9">
      <c r="A9" s="129" t="s">
        <v>29</v>
      </c>
      <c r="B9" s="132">
        <v>-4.8</v>
      </c>
      <c r="C9" s="132">
        <v>-18.600000000000001</v>
      </c>
      <c r="D9" s="132">
        <f t="shared" si="0"/>
        <v>3.8750000000000004</v>
      </c>
      <c r="E9" s="132">
        <v>-12.5</v>
      </c>
      <c r="F9" s="132">
        <v>-28.2</v>
      </c>
      <c r="G9" s="132">
        <f t="shared" si="1"/>
        <v>2.2559999999999998</v>
      </c>
      <c r="H9" s="127">
        <v>2.2559999999999998</v>
      </c>
      <c r="I9" s="128"/>
    </row>
    <row r="10" spans="1:9">
      <c r="A10" s="129" t="s">
        <v>30</v>
      </c>
      <c r="B10" s="132">
        <v>-22.7</v>
      </c>
      <c r="C10" s="132">
        <v>-69.8</v>
      </c>
      <c r="D10" s="132">
        <f t="shared" si="0"/>
        <v>3.0748898678414096</v>
      </c>
      <c r="E10" s="132">
        <v>-26.3</v>
      </c>
      <c r="F10" s="132">
        <v>-60.5</v>
      </c>
      <c r="G10" s="132">
        <f t="shared" si="1"/>
        <v>2.3003802281368819</v>
      </c>
      <c r="H10" s="127">
        <v>2.3003802281368819</v>
      </c>
      <c r="I10" s="128"/>
    </row>
    <row r="11" spans="1:9">
      <c r="A11" s="129" t="s">
        <v>31</v>
      </c>
      <c r="B11" s="132">
        <v>-5.2</v>
      </c>
      <c r="C11" s="132">
        <v>0.9</v>
      </c>
      <c r="D11" s="132">
        <f t="shared" si="0"/>
        <v>-0.17307692307692307</v>
      </c>
      <c r="E11" s="132">
        <v>-8.1999999999999993</v>
      </c>
      <c r="F11" s="132">
        <v>-4.7</v>
      </c>
      <c r="G11" s="132">
        <f t="shared" si="1"/>
        <v>0.57317073170731714</v>
      </c>
      <c r="H11" s="127">
        <v>0.57317073170731714</v>
      </c>
      <c r="I11" s="128"/>
    </row>
    <row r="12" spans="1:9">
      <c r="A12" s="129" t="s">
        <v>32</v>
      </c>
      <c r="B12" s="132">
        <v>-6.8</v>
      </c>
      <c r="C12" s="132">
        <v>-9.5</v>
      </c>
      <c r="D12" s="132">
        <f t="shared" si="0"/>
        <v>1.3970588235294119</v>
      </c>
      <c r="E12" s="132">
        <v>10.6</v>
      </c>
      <c r="F12" s="132">
        <v>-21</v>
      </c>
      <c r="G12" s="132">
        <f t="shared" si="1"/>
        <v>-1.9811320754716981</v>
      </c>
      <c r="H12" s="127">
        <v>-1.9811320754716981</v>
      </c>
      <c r="I12" s="128"/>
    </row>
    <row r="13" spans="1:9">
      <c r="A13" s="129" t="s">
        <v>33</v>
      </c>
      <c r="B13" s="132">
        <v>-30.1</v>
      </c>
      <c r="C13" s="132">
        <v>-15.4</v>
      </c>
      <c r="D13" s="132">
        <f t="shared" si="0"/>
        <v>0.51162790697674421</v>
      </c>
      <c r="E13" s="132">
        <v>-53.1</v>
      </c>
      <c r="F13" s="132">
        <v>-13.8</v>
      </c>
      <c r="G13" s="132">
        <f t="shared" si="1"/>
        <v>0.25988700564971751</v>
      </c>
      <c r="H13" s="127">
        <v>0.25988700564971751</v>
      </c>
      <c r="I13" s="128"/>
    </row>
    <row r="14" spans="1:9">
      <c r="A14" s="129" t="s">
        <v>34</v>
      </c>
      <c r="B14" s="132">
        <v>-23.3</v>
      </c>
      <c r="C14" s="132">
        <v>-35</v>
      </c>
      <c r="D14" s="132">
        <f t="shared" si="0"/>
        <v>1.502145922746781</v>
      </c>
      <c r="E14" s="132">
        <v>-22.1</v>
      </c>
      <c r="F14" s="132">
        <v>-35.6</v>
      </c>
      <c r="G14" s="132">
        <f t="shared" si="1"/>
        <v>1.6108597285067874</v>
      </c>
      <c r="H14" s="127">
        <v>1.6108597285067874</v>
      </c>
      <c r="I14" s="128"/>
    </row>
    <row r="15" spans="1:9">
      <c r="A15" s="129" t="s">
        <v>35</v>
      </c>
      <c r="B15" s="132">
        <v>-6.6</v>
      </c>
      <c r="C15" s="132">
        <v>-36.299999999999997</v>
      </c>
      <c r="D15" s="132">
        <f t="shared" si="0"/>
        <v>5.5</v>
      </c>
      <c r="E15" s="132" t="s">
        <v>180</v>
      </c>
      <c r="F15" s="132">
        <v>-39.9</v>
      </c>
      <c r="G15" s="132" t="s">
        <v>180</v>
      </c>
      <c r="H15" s="127" t="s">
        <v>180</v>
      </c>
      <c r="I15" s="128"/>
    </row>
    <row r="16" spans="1:9">
      <c r="A16" s="129" t="s">
        <v>36</v>
      </c>
      <c r="B16" s="132">
        <v>-31.5</v>
      </c>
      <c r="C16" s="132">
        <v>-33.9</v>
      </c>
      <c r="D16" s="132">
        <f t="shared" si="0"/>
        <v>1.0761904761904761</v>
      </c>
      <c r="E16" s="132">
        <v>-45.4</v>
      </c>
      <c r="F16" s="132">
        <v>-63.6</v>
      </c>
      <c r="G16" s="132">
        <f t="shared" si="1"/>
        <v>1.4008810572687225</v>
      </c>
      <c r="H16" s="127">
        <v>1.4008810572687225</v>
      </c>
      <c r="I16" s="128"/>
    </row>
    <row r="17" spans="1:9">
      <c r="A17" s="129" t="s">
        <v>37</v>
      </c>
      <c r="B17" s="132">
        <v>-23.2</v>
      </c>
      <c r="C17" s="132">
        <v>-34.200000000000003</v>
      </c>
      <c r="D17" s="132">
        <f t="shared" si="0"/>
        <v>1.4741379310344829</v>
      </c>
      <c r="E17" s="132">
        <v>-28</v>
      </c>
      <c r="F17" s="132">
        <v>-32.1</v>
      </c>
      <c r="G17" s="132">
        <f t="shared" si="1"/>
        <v>1.1464285714285716</v>
      </c>
      <c r="H17" s="127">
        <v>1.1464285714285716</v>
      </c>
      <c r="I17" s="128"/>
    </row>
    <row r="18" spans="1:9">
      <c r="A18" s="129" t="s">
        <v>38</v>
      </c>
      <c r="B18" s="132">
        <v>-31.8</v>
      </c>
      <c r="C18" s="132">
        <v>-41.4</v>
      </c>
      <c r="D18" s="132">
        <f t="shared" si="0"/>
        <v>1.3018867924528301</v>
      </c>
      <c r="E18" s="132">
        <v>-22.9</v>
      </c>
      <c r="F18" s="132">
        <v>-35.5</v>
      </c>
      <c r="G18" s="132">
        <f t="shared" si="1"/>
        <v>1.5502183406113539</v>
      </c>
      <c r="H18" s="127">
        <v>1.5502183406113539</v>
      </c>
      <c r="I18" s="128"/>
    </row>
    <row r="19" spans="1:9">
      <c r="A19" s="129" t="s">
        <v>39</v>
      </c>
      <c r="B19" s="132">
        <v>-34.1</v>
      </c>
      <c r="C19" s="132">
        <v>-92.6</v>
      </c>
      <c r="D19" s="132">
        <f t="shared" si="0"/>
        <v>2.7155425219941347</v>
      </c>
      <c r="E19" s="132">
        <v>-34.299999999999997</v>
      </c>
      <c r="F19" s="132">
        <v>-83</v>
      </c>
      <c r="G19" s="132">
        <f t="shared" si="1"/>
        <v>2.4198250728862978</v>
      </c>
      <c r="H19" s="127">
        <v>2.4198250728862978</v>
      </c>
      <c r="I19" s="128"/>
    </row>
    <row r="20" spans="1:9">
      <c r="A20" s="129" t="s">
        <v>40</v>
      </c>
      <c r="B20" s="132">
        <v>-17.100000000000001</v>
      </c>
      <c r="C20" s="132">
        <v>-58</v>
      </c>
      <c r="D20" s="132">
        <f t="shared" si="0"/>
        <v>3.3918128654970756</v>
      </c>
      <c r="E20" s="132">
        <v>-24.4</v>
      </c>
      <c r="F20" s="132">
        <v>-55.9</v>
      </c>
      <c r="G20" s="132">
        <f t="shared" si="1"/>
        <v>2.290983606557377</v>
      </c>
      <c r="H20" s="127">
        <v>2.290983606557377</v>
      </c>
      <c r="I20" s="128"/>
    </row>
  </sheetData>
  <mergeCells count="3">
    <mergeCell ref="E4:G4"/>
    <mergeCell ref="B4:D4"/>
    <mergeCell ref="A4:A5"/>
  </mergeCells>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A4" sqref="A4:G11"/>
    </sheetView>
  </sheetViews>
  <sheetFormatPr defaultColWidth="11.5703125" defaultRowHeight="12.75"/>
  <cols>
    <col min="1" max="16384" width="11.5703125" style="135"/>
  </cols>
  <sheetData>
    <row r="1" spans="1:7">
      <c r="A1" s="174" t="s">
        <v>43</v>
      </c>
      <c r="B1" s="174"/>
      <c r="C1" s="174"/>
      <c r="D1" s="174"/>
      <c r="E1" s="174"/>
      <c r="F1" s="174"/>
      <c r="G1" s="174"/>
    </row>
    <row r="2" spans="1:7">
      <c r="A2" s="174" t="s">
        <v>44</v>
      </c>
      <c r="B2" s="174"/>
      <c r="C2" s="174"/>
      <c r="D2" s="174"/>
      <c r="E2" s="174"/>
      <c r="F2" s="174"/>
      <c r="G2" s="174"/>
    </row>
    <row r="3" spans="1:7">
      <c r="A3" s="136" t="s">
        <v>23</v>
      </c>
      <c r="B3" s="174" t="s">
        <v>229</v>
      </c>
      <c r="C3" s="174"/>
      <c r="D3" s="174"/>
      <c r="E3" s="174"/>
      <c r="F3" s="174"/>
      <c r="G3" s="174"/>
    </row>
    <row r="4" spans="1:7">
      <c r="A4" s="176"/>
      <c r="B4" s="175" t="s">
        <v>168</v>
      </c>
      <c r="C4" s="175"/>
      <c r="D4" s="175"/>
      <c r="E4" s="175" t="s">
        <v>169</v>
      </c>
      <c r="F4" s="175"/>
      <c r="G4" s="175"/>
    </row>
    <row r="5" spans="1:7" ht="52.5" customHeight="1">
      <c r="A5" s="177"/>
      <c r="B5" s="137" t="s">
        <v>231</v>
      </c>
      <c r="C5" s="137" t="s">
        <v>232</v>
      </c>
      <c r="D5" s="137" t="s">
        <v>230</v>
      </c>
      <c r="E5" s="137" t="s">
        <v>231</v>
      </c>
      <c r="F5" s="137" t="s">
        <v>232</v>
      </c>
      <c r="G5" s="137" t="s">
        <v>230</v>
      </c>
    </row>
    <row r="6" spans="1:7">
      <c r="A6" s="138">
        <v>43831</v>
      </c>
      <c r="B6" s="132">
        <v>0.6</v>
      </c>
      <c r="C6" s="132">
        <v>1.6</v>
      </c>
      <c r="D6" s="132">
        <v>1.6</v>
      </c>
      <c r="E6" s="132">
        <v>-1.3</v>
      </c>
      <c r="F6" s="132">
        <v>-3.5</v>
      </c>
      <c r="G6" s="132">
        <v>-3.5</v>
      </c>
    </row>
    <row r="7" spans="1:7">
      <c r="A7" s="138">
        <v>43862</v>
      </c>
      <c r="B7" s="132">
        <v>-1</v>
      </c>
      <c r="C7" s="132">
        <v>0.6</v>
      </c>
      <c r="D7" s="132">
        <v>1.1000000000000001</v>
      </c>
      <c r="E7" s="132">
        <v>1</v>
      </c>
      <c r="F7" s="132">
        <v>-3.1</v>
      </c>
      <c r="G7" s="132">
        <v>-3.3</v>
      </c>
    </row>
    <row r="8" spans="1:7">
      <c r="A8" s="138">
        <v>43891</v>
      </c>
      <c r="B8" s="132">
        <v>-7.1</v>
      </c>
      <c r="C8" s="132">
        <v>-2.8</v>
      </c>
      <c r="D8" s="132">
        <v>-0.2</v>
      </c>
      <c r="E8" s="132">
        <v>-11.6</v>
      </c>
      <c r="F8" s="132">
        <v>-8.6</v>
      </c>
      <c r="G8" s="132">
        <v>-5</v>
      </c>
    </row>
    <row r="9" spans="1:7">
      <c r="A9" s="138">
        <v>43922</v>
      </c>
      <c r="B9" s="132">
        <v>-11.9</v>
      </c>
      <c r="C9" s="132">
        <v>-17.3</v>
      </c>
      <c r="D9" s="132">
        <v>-4.5</v>
      </c>
      <c r="E9" s="132">
        <v>-17.899999999999999</v>
      </c>
      <c r="F9" s="132">
        <v>-28.1</v>
      </c>
      <c r="G9" s="132">
        <v>-11.1</v>
      </c>
    </row>
    <row r="10" spans="1:7">
      <c r="A10" s="138">
        <v>43952</v>
      </c>
      <c r="B10" s="132">
        <v>-0.5</v>
      </c>
      <c r="C10" s="132">
        <v>-19.3</v>
      </c>
      <c r="D10" s="132">
        <v>-7.6</v>
      </c>
      <c r="E10" s="132">
        <v>5.4</v>
      </c>
      <c r="F10" s="132">
        <v>-24.4</v>
      </c>
      <c r="G10" s="132">
        <v>-13.8</v>
      </c>
    </row>
    <row r="11" spans="1:7">
      <c r="A11" s="138">
        <v>43983</v>
      </c>
      <c r="B11" s="132">
        <v>5</v>
      </c>
      <c r="C11" s="132">
        <v>-12.1</v>
      </c>
      <c r="D11" s="132">
        <v>-8.3000000000000007</v>
      </c>
      <c r="E11" s="132">
        <v>6.6</v>
      </c>
      <c r="F11" s="132">
        <v>-17.2</v>
      </c>
      <c r="G11" s="132">
        <v>-14.4</v>
      </c>
    </row>
    <row r="12" spans="1:7">
      <c r="A12" s="174" t="s">
        <v>46</v>
      </c>
      <c r="B12" s="174"/>
      <c r="C12" s="174"/>
      <c r="D12" s="174"/>
      <c r="E12" s="174"/>
      <c r="F12" s="174"/>
      <c r="G12" s="174"/>
    </row>
  </sheetData>
  <mergeCells count="7">
    <mergeCell ref="A12:G12"/>
    <mergeCell ref="A1:G1"/>
    <mergeCell ref="A2:G2"/>
    <mergeCell ref="B3:G3"/>
    <mergeCell ref="B4:D4"/>
    <mergeCell ref="E4:G4"/>
    <mergeCell ref="A4:A5"/>
  </mergeCell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election activeCell="A6" sqref="A6:B19"/>
    </sheetView>
  </sheetViews>
  <sheetFormatPr defaultRowHeight="12.75"/>
  <cols>
    <col min="1" max="1" width="57.7109375" style="135" customWidth="1"/>
    <col min="2" max="16384" width="9.140625" style="135"/>
  </cols>
  <sheetData>
    <row r="1" spans="1:2">
      <c r="A1" s="174" t="s">
        <v>47</v>
      </c>
      <c r="B1" s="174"/>
    </row>
    <row r="2" spans="1:2">
      <c r="A2" s="174" t="s">
        <v>181</v>
      </c>
      <c r="B2" s="174"/>
    </row>
    <row r="3" spans="1:2">
      <c r="A3" s="174" t="s">
        <v>48</v>
      </c>
      <c r="B3" s="174"/>
    </row>
    <row r="4" spans="1:2">
      <c r="A4" s="174" t="s">
        <v>309</v>
      </c>
      <c r="B4" s="174"/>
    </row>
    <row r="5" spans="1:2">
      <c r="A5" s="174" t="s">
        <v>310</v>
      </c>
      <c r="B5" s="174"/>
    </row>
    <row r="6" spans="1:2" ht="21.75" customHeight="1">
      <c r="A6" s="145" t="s">
        <v>49</v>
      </c>
      <c r="B6" s="145" t="s">
        <v>311</v>
      </c>
    </row>
    <row r="7" spans="1:2">
      <c r="A7" s="143" t="s">
        <v>50</v>
      </c>
      <c r="B7" s="144">
        <v>-8.3000000000000007</v>
      </c>
    </row>
    <row r="8" spans="1:2">
      <c r="A8" s="143" t="s">
        <v>51</v>
      </c>
      <c r="B8" s="144">
        <v>5.8</v>
      </c>
    </row>
    <row r="9" spans="1:2">
      <c r="A9" s="143" t="s">
        <v>52</v>
      </c>
      <c r="B9" s="144">
        <v>6.1</v>
      </c>
    </row>
    <row r="10" spans="1:2">
      <c r="A10" s="143" t="s">
        <v>53</v>
      </c>
      <c r="B10" s="144">
        <v>-38.1</v>
      </c>
    </row>
    <row r="11" spans="1:2">
      <c r="A11" s="143" t="s">
        <v>54</v>
      </c>
      <c r="B11" s="144">
        <v>-10.8</v>
      </c>
    </row>
    <row r="12" spans="1:2">
      <c r="A12" s="143" t="s">
        <v>40</v>
      </c>
      <c r="B12" s="144">
        <v>-13.1</v>
      </c>
    </row>
    <row r="13" spans="1:2">
      <c r="A13" s="143" t="s">
        <v>55</v>
      </c>
      <c r="B13" s="144">
        <v>-12</v>
      </c>
    </row>
    <row r="14" spans="1:2">
      <c r="A14" s="143" t="s">
        <v>56</v>
      </c>
      <c r="B14" s="144">
        <v>19.3</v>
      </c>
    </row>
    <row r="15" spans="1:2">
      <c r="A15" s="143" t="s">
        <v>57</v>
      </c>
      <c r="B15" s="144">
        <v>-33.5</v>
      </c>
    </row>
    <row r="16" spans="1:2">
      <c r="A16" s="143" t="s">
        <v>58</v>
      </c>
      <c r="B16" s="144">
        <v>-8</v>
      </c>
    </row>
    <row r="17" spans="1:2">
      <c r="A17" s="143" t="s">
        <v>59</v>
      </c>
      <c r="B17" s="144">
        <v>-8.8000000000000007</v>
      </c>
    </row>
    <row r="18" spans="1:2">
      <c r="A18" s="143" t="s">
        <v>60</v>
      </c>
      <c r="B18" s="144">
        <v>-27</v>
      </c>
    </row>
    <row r="19" spans="1:2">
      <c r="A19" s="143" t="s">
        <v>61</v>
      </c>
      <c r="B19" s="144">
        <v>-4.5</v>
      </c>
    </row>
    <row r="20" spans="1:2">
      <c r="A20" s="174" t="s">
        <v>62</v>
      </c>
      <c r="B20" s="174"/>
    </row>
  </sheetData>
  <mergeCells count="6">
    <mergeCell ref="A20:B20"/>
    <mergeCell ref="A1:B1"/>
    <mergeCell ref="A2:B2"/>
    <mergeCell ref="A3:B3"/>
    <mergeCell ref="A4:B4"/>
    <mergeCell ref="A5:B5"/>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2"/>
  <sheetViews>
    <sheetView topLeftCell="A97" workbookViewId="0">
      <selection activeCell="H114" sqref="H114"/>
    </sheetView>
  </sheetViews>
  <sheetFormatPr defaultRowHeight="12.75"/>
  <cols>
    <col min="1" max="16384" width="9.140625" style="146"/>
  </cols>
  <sheetData>
    <row r="1" spans="1:5">
      <c r="A1" s="178" t="s">
        <v>43</v>
      </c>
      <c r="B1" s="178"/>
    </row>
    <row r="2" spans="1:5">
      <c r="A2" s="178" t="s">
        <v>241</v>
      </c>
      <c r="B2" s="178"/>
    </row>
    <row r="3" spans="1:5">
      <c r="A3" s="178" t="s">
        <v>23</v>
      </c>
      <c r="B3" s="147" t="s">
        <v>222</v>
      </c>
    </row>
    <row r="4" spans="1:5">
      <c r="A4" s="178"/>
      <c r="B4" s="147" t="s">
        <v>25</v>
      </c>
    </row>
    <row r="5" spans="1:5">
      <c r="A5" s="178"/>
      <c r="B5" s="147" t="s">
        <v>63</v>
      </c>
    </row>
    <row r="6" spans="1:5">
      <c r="A6" s="147"/>
      <c r="B6" s="147" t="s">
        <v>225</v>
      </c>
      <c r="C6" s="146" t="s">
        <v>242</v>
      </c>
      <c r="D6" s="147" t="s">
        <v>227</v>
      </c>
      <c r="E6" s="146" t="s">
        <v>243</v>
      </c>
    </row>
    <row r="7" spans="1:5">
      <c r="A7" s="148">
        <v>40544</v>
      </c>
      <c r="B7" s="147">
        <v>91.6</v>
      </c>
      <c r="C7" s="149">
        <v>103.7</v>
      </c>
    </row>
    <row r="8" spans="1:5">
      <c r="A8" s="148">
        <v>40575</v>
      </c>
      <c r="B8" s="147">
        <v>91.3</v>
      </c>
      <c r="C8" s="149">
        <v>105.6</v>
      </c>
    </row>
    <row r="9" spans="1:5">
      <c r="A9" s="148">
        <v>40603</v>
      </c>
      <c r="B9" s="147">
        <v>93.1</v>
      </c>
      <c r="C9" s="149">
        <v>108.8</v>
      </c>
    </row>
    <row r="10" spans="1:5">
      <c r="A10" s="148">
        <v>40634</v>
      </c>
      <c r="B10" s="147">
        <v>92</v>
      </c>
      <c r="C10" s="149">
        <v>107.8</v>
      </c>
    </row>
    <row r="11" spans="1:5">
      <c r="A11" s="148">
        <v>40664</v>
      </c>
      <c r="B11" s="147">
        <v>93.1</v>
      </c>
      <c r="C11" s="149">
        <v>108.1</v>
      </c>
    </row>
    <row r="12" spans="1:5">
      <c r="A12" s="148">
        <v>40695</v>
      </c>
      <c r="B12" s="147">
        <v>93.2</v>
      </c>
      <c r="C12" s="149">
        <v>108</v>
      </c>
    </row>
    <row r="13" spans="1:5">
      <c r="A13" s="148">
        <v>40725</v>
      </c>
      <c r="B13" s="147">
        <v>93.6</v>
      </c>
      <c r="C13" s="149">
        <v>107.7</v>
      </c>
    </row>
    <row r="14" spans="1:5">
      <c r="A14" s="148">
        <v>40756</v>
      </c>
      <c r="B14" s="147">
        <v>93.5</v>
      </c>
      <c r="C14" s="149">
        <v>104.6</v>
      </c>
    </row>
    <row r="15" spans="1:5">
      <c r="A15" s="148">
        <v>40787</v>
      </c>
      <c r="B15" s="147">
        <v>96.6</v>
      </c>
      <c r="C15" s="149">
        <v>103.3</v>
      </c>
    </row>
    <row r="16" spans="1:5">
      <c r="A16" s="148">
        <v>40817</v>
      </c>
      <c r="B16" s="147">
        <v>94.1</v>
      </c>
      <c r="C16" s="149">
        <v>104.8</v>
      </c>
    </row>
    <row r="17" spans="1:3">
      <c r="A17" s="148">
        <v>40848</v>
      </c>
      <c r="B17" s="147">
        <v>95.9</v>
      </c>
      <c r="C17" s="149">
        <v>103.9</v>
      </c>
    </row>
    <row r="18" spans="1:3">
      <c r="A18" s="148">
        <v>40878</v>
      </c>
      <c r="B18" s="147">
        <v>96.2</v>
      </c>
      <c r="C18" s="149">
        <v>107.2</v>
      </c>
    </row>
    <row r="19" spans="1:3">
      <c r="A19" s="148">
        <v>40909</v>
      </c>
      <c r="B19" s="147">
        <v>96.4</v>
      </c>
      <c r="C19" s="149">
        <v>104.4</v>
      </c>
    </row>
    <row r="20" spans="1:3">
      <c r="A20" s="148">
        <v>40940</v>
      </c>
      <c r="B20" s="147">
        <v>95.9</v>
      </c>
      <c r="C20" s="149">
        <v>98.7</v>
      </c>
    </row>
    <row r="21" spans="1:3">
      <c r="A21" s="148">
        <v>40969</v>
      </c>
      <c r="B21" s="147">
        <v>96</v>
      </c>
      <c r="C21" s="149">
        <v>99.4</v>
      </c>
    </row>
    <row r="22" spans="1:3">
      <c r="A22" s="148">
        <v>41000</v>
      </c>
      <c r="B22" s="147">
        <v>95.3</v>
      </c>
      <c r="C22" s="149">
        <v>98.3</v>
      </c>
    </row>
    <row r="23" spans="1:3">
      <c r="A23" s="148">
        <v>41030</v>
      </c>
      <c r="B23" s="147">
        <v>96.1</v>
      </c>
      <c r="C23" s="149">
        <v>101.2</v>
      </c>
    </row>
    <row r="24" spans="1:3">
      <c r="A24" s="148">
        <v>41061</v>
      </c>
      <c r="B24" s="147">
        <v>98.2</v>
      </c>
      <c r="C24" s="149">
        <v>97.2</v>
      </c>
    </row>
    <row r="25" spans="1:3">
      <c r="A25" s="148">
        <v>41091</v>
      </c>
      <c r="B25" s="147">
        <v>95.1</v>
      </c>
      <c r="C25" s="149">
        <v>98.2</v>
      </c>
    </row>
    <row r="26" spans="1:3">
      <c r="A26" s="148">
        <v>41122</v>
      </c>
      <c r="B26" s="147">
        <v>97.2</v>
      </c>
      <c r="C26" s="149">
        <v>102.2</v>
      </c>
    </row>
    <row r="27" spans="1:3">
      <c r="A27" s="148">
        <v>41153</v>
      </c>
      <c r="B27" s="147">
        <v>95</v>
      </c>
      <c r="C27" s="149">
        <v>101.7</v>
      </c>
    </row>
    <row r="28" spans="1:3">
      <c r="A28" s="148">
        <v>41183</v>
      </c>
      <c r="B28" s="147">
        <v>97</v>
      </c>
      <c r="C28" s="149">
        <v>98.8</v>
      </c>
    </row>
    <row r="29" spans="1:3">
      <c r="A29" s="148">
        <v>41214</v>
      </c>
      <c r="B29" s="147">
        <v>95.8</v>
      </c>
      <c r="C29" s="149">
        <v>100.6</v>
      </c>
    </row>
    <row r="30" spans="1:3">
      <c r="A30" s="148">
        <v>41244</v>
      </c>
      <c r="B30" s="147">
        <v>96.4</v>
      </c>
      <c r="C30" s="149">
        <v>99</v>
      </c>
    </row>
    <row r="31" spans="1:3">
      <c r="A31" s="148">
        <v>41275</v>
      </c>
      <c r="B31" s="147">
        <v>95.5</v>
      </c>
      <c r="C31" s="149">
        <v>102.9</v>
      </c>
    </row>
    <row r="32" spans="1:3">
      <c r="A32" s="148">
        <v>41306</v>
      </c>
      <c r="B32" s="147">
        <v>97.6</v>
      </c>
      <c r="C32" s="149">
        <v>105.4</v>
      </c>
    </row>
    <row r="33" spans="1:3">
      <c r="A33" s="148">
        <v>41334</v>
      </c>
      <c r="B33" s="147">
        <v>96.3</v>
      </c>
      <c r="C33" s="149">
        <v>103.4</v>
      </c>
    </row>
    <row r="34" spans="1:3">
      <c r="A34" s="148">
        <v>41365</v>
      </c>
      <c r="B34" s="147">
        <v>99.4</v>
      </c>
      <c r="C34" s="149">
        <v>108.4</v>
      </c>
    </row>
    <row r="35" spans="1:3">
      <c r="A35" s="148">
        <v>41395</v>
      </c>
      <c r="B35" s="147">
        <v>98.6</v>
      </c>
      <c r="C35" s="149">
        <v>108.3</v>
      </c>
    </row>
    <row r="36" spans="1:3">
      <c r="A36" s="148">
        <v>41426</v>
      </c>
      <c r="B36" s="147">
        <v>96.7</v>
      </c>
      <c r="C36" s="149">
        <v>111.5</v>
      </c>
    </row>
    <row r="37" spans="1:3">
      <c r="A37" s="148">
        <v>41456</v>
      </c>
      <c r="B37" s="147">
        <v>99.5</v>
      </c>
      <c r="C37" s="149">
        <v>111.1</v>
      </c>
    </row>
    <row r="38" spans="1:3">
      <c r="A38" s="148">
        <v>41487</v>
      </c>
      <c r="B38" s="147">
        <v>100.1</v>
      </c>
      <c r="C38" s="149">
        <v>109</v>
      </c>
    </row>
    <row r="39" spans="1:3">
      <c r="A39" s="148">
        <v>41518</v>
      </c>
      <c r="B39" s="147">
        <v>97.8</v>
      </c>
      <c r="C39" s="149">
        <v>111.3</v>
      </c>
    </row>
    <row r="40" spans="1:3">
      <c r="A40" s="148">
        <v>41548</v>
      </c>
      <c r="B40" s="147">
        <v>99.3</v>
      </c>
      <c r="C40" s="149">
        <v>111.8</v>
      </c>
    </row>
    <row r="41" spans="1:3">
      <c r="A41" s="148">
        <v>41579</v>
      </c>
      <c r="B41" s="147">
        <v>98.9</v>
      </c>
      <c r="C41" s="149">
        <v>107.7</v>
      </c>
    </row>
    <row r="42" spans="1:3">
      <c r="A42" s="148">
        <v>41609</v>
      </c>
      <c r="B42" s="147">
        <v>99.5</v>
      </c>
      <c r="C42" s="149">
        <v>99.4</v>
      </c>
    </row>
    <row r="43" spans="1:3">
      <c r="A43" s="148">
        <v>41640</v>
      </c>
      <c r="B43" s="147">
        <v>99.6</v>
      </c>
      <c r="C43" s="149">
        <v>105.3</v>
      </c>
    </row>
    <row r="44" spans="1:3">
      <c r="A44" s="148">
        <v>41671</v>
      </c>
      <c r="B44" s="147">
        <v>100.6</v>
      </c>
      <c r="C44" s="149">
        <v>108.1</v>
      </c>
    </row>
    <row r="45" spans="1:3">
      <c r="A45" s="148">
        <v>41699</v>
      </c>
      <c r="B45" s="147">
        <v>101.2</v>
      </c>
      <c r="C45" s="149">
        <v>104</v>
      </c>
    </row>
    <row r="46" spans="1:3">
      <c r="A46" s="148">
        <v>41730</v>
      </c>
      <c r="B46" s="147">
        <v>103.1</v>
      </c>
      <c r="C46" s="149">
        <v>101.9</v>
      </c>
    </row>
    <row r="47" spans="1:3">
      <c r="A47" s="148">
        <v>41760</v>
      </c>
      <c r="B47" s="147">
        <v>99.3</v>
      </c>
      <c r="C47" s="149">
        <v>100.3</v>
      </c>
    </row>
    <row r="48" spans="1:3">
      <c r="A48" s="148">
        <v>41791</v>
      </c>
      <c r="B48" s="147">
        <v>97.5</v>
      </c>
      <c r="C48" s="149">
        <v>97.2</v>
      </c>
    </row>
    <row r="49" spans="1:3">
      <c r="A49" s="148">
        <v>41821</v>
      </c>
      <c r="B49" s="147">
        <v>99.8</v>
      </c>
      <c r="C49" s="149">
        <v>98.6</v>
      </c>
    </row>
    <row r="50" spans="1:3">
      <c r="A50" s="148">
        <v>41852</v>
      </c>
      <c r="B50" s="147">
        <v>98.1</v>
      </c>
      <c r="C50" s="149">
        <v>103.6</v>
      </c>
    </row>
    <row r="51" spans="1:3">
      <c r="A51" s="148">
        <v>41883</v>
      </c>
      <c r="B51" s="147">
        <v>99.8</v>
      </c>
      <c r="C51" s="149">
        <v>109.6</v>
      </c>
    </row>
    <row r="52" spans="1:3">
      <c r="A52" s="148">
        <v>41913</v>
      </c>
      <c r="B52" s="147">
        <v>103.4</v>
      </c>
      <c r="C52" s="149">
        <v>105.6</v>
      </c>
    </row>
    <row r="53" spans="1:3">
      <c r="A53" s="148">
        <v>41944</v>
      </c>
      <c r="B53" s="147">
        <v>99.3</v>
      </c>
      <c r="C53" s="149">
        <v>104.3</v>
      </c>
    </row>
    <row r="54" spans="1:3">
      <c r="A54" s="148">
        <v>41974</v>
      </c>
      <c r="B54" s="147">
        <v>98.3</v>
      </c>
      <c r="C54" s="149">
        <v>97.4</v>
      </c>
    </row>
    <row r="55" spans="1:3">
      <c r="A55" s="148">
        <v>42005</v>
      </c>
      <c r="B55" s="147">
        <v>99.4</v>
      </c>
      <c r="C55" s="149">
        <v>93.2</v>
      </c>
    </row>
    <row r="56" spans="1:3">
      <c r="A56" s="148">
        <v>42036</v>
      </c>
      <c r="B56" s="147">
        <v>97.9</v>
      </c>
      <c r="C56" s="149">
        <v>93.4</v>
      </c>
    </row>
    <row r="57" spans="1:3">
      <c r="A57" s="148">
        <v>42064</v>
      </c>
      <c r="B57" s="147">
        <v>98.5</v>
      </c>
      <c r="C57" s="149">
        <v>96.4</v>
      </c>
    </row>
    <row r="58" spans="1:3">
      <c r="A58" s="148">
        <v>42095</v>
      </c>
      <c r="B58" s="147">
        <v>96.2</v>
      </c>
      <c r="C58" s="149">
        <v>94.7</v>
      </c>
    </row>
    <row r="59" spans="1:3">
      <c r="A59" s="148">
        <v>42125</v>
      </c>
      <c r="B59" s="147">
        <v>95.6</v>
      </c>
      <c r="C59" s="149">
        <v>90.5</v>
      </c>
    </row>
    <row r="60" spans="1:3">
      <c r="A60" s="148">
        <v>42156</v>
      </c>
      <c r="B60" s="147">
        <v>95.7</v>
      </c>
      <c r="C60" s="149">
        <v>87.3</v>
      </c>
    </row>
    <row r="61" spans="1:3">
      <c r="A61" s="148">
        <v>42186</v>
      </c>
      <c r="B61" s="147">
        <v>96.2</v>
      </c>
      <c r="C61" s="149">
        <v>93.6</v>
      </c>
    </row>
    <row r="62" spans="1:3">
      <c r="A62" s="148">
        <v>42217</v>
      </c>
      <c r="B62" s="147">
        <v>94.3</v>
      </c>
      <c r="C62" s="149">
        <v>90</v>
      </c>
    </row>
    <row r="63" spans="1:3">
      <c r="A63" s="148">
        <v>42248</v>
      </c>
      <c r="B63" s="147">
        <v>95.7</v>
      </c>
      <c r="C63" s="149">
        <v>88.9</v>
      </c>
    </row>
    <row r="64" spans="1:3">
      <c r="A64" s="148">
        <v>42278</v>
      </c>
      <c r="B64" s="147">
        <v>94.2</v>
      </c>
      <c r="C64" s="149">
        <v>88</v>
      </c>
    </row>
    <row r="65" spans="1:3">
      <c r="A65" s="148">
        <v>42309</v>
      </c>
      <c r="B65" s="147">
        <v>92.9</v>
      </c>
      <c r="C65" s="149">
        <v>88.9</v>
      </c>
    </row>
    <row r="66" spans="1:3">
      <c r="A66" s="148">
        <v>42339</v>
      </c>
      <c r="B66" s="147">
        <v>93.6</v>
      </c>
      <c r="C66" s="149">
        <v>88.1</v>
      </c>
    </row>
    <row r="67" spans="1:3">
      <c r="A67" s="148">
        <v>42370</v>
      </c>
      <c r="B67" s="147">
        <v>92.1</v>
      </c>
      <c r="C67" s="149">
        <v>92.6</v>
      </c>
    </row>
    <row r="68" spans="1:3">
      <c r="A68" s="148">
        <v>42401</v>
      </c>
      <c r="B68" s="147">
        <v>93.8</v>
      </c>
      <c r="C68" s="149">
        <v>87.8</v>
      </c>
    </row>
    <row r="69" spans="1:3">
      <c r="A69" s="148">
        <v>42430</v>
      </c>
      <c r="B69" s="147">
        <v>95.6</v>
      </c>
      <c r="C69" s="149">
        <v>87.3</v>
      </c>
    </row>
    <row r="70" spans="1:3">
      <c r="A70" s="148">
        <v>42461</v>
      </c>
      <c r="B70" s="147">
        <v>90.1</v>
      </c>
      <c r="C70" s="149">
        <v>84.7</v>
      </c>
    </row>
    <row r="71" spans="1:3">
      <c r="A71" s="148">
        <v>42491</v>
      </c>
      <c r="B71" s="147">
        <v>91.1</v>
      </c>
      <c r="C71" s="149">
        <v>88.1</v>
      </c>
    </row>
    <row r="72" spans="1:3">
      <c r="A72" s="148">
        <v>42522</v>
      </c>
      <c r="B72" s="147">
        <v>91.5</v>
      </c>
      <c r="C72" s="149">
        <v>87.1</v>
      </c>
    </row>
    <row r="73" spans="1:3">
      <c r="A73" s="148">
        <v>42552</v>
      </c>
      <c r="B73" s="147">
        <v>89.7</v>
      </c>
      <c r="C73" s="149">
        <v>85</v>
      </c>
    </row>
    <row r="74" spans="1:3">
      <c r="A74" s="148">
        <v>42583</v>
      </c>
      <c r="B74" s="147">
        <v>91</v>
      </c>
      <c r="C74" s="149">
        <v>86.6</v>
      </c>
    </row>
    <row r="75" spans="1:3">
      <c r="A75" s="148">
        <v>42614</v>
      </c>
      <c r="B75" s="147">
        <v>92.2</v>
      </c>
      <c r="C75" s="149">
        <v>86.9</v>
      </c>
    </row>
    <row r="76" spans="1:3">
      <c r="A76" s="148">
        <v>42644</v>
      </c>
      <c r="B76" s="147">
        <v>89.2</v>
      </c>
      <c r="C76" s="149">
        <v>87.8</v>
      </c>
    </row>
    <row r="77" spans="1:3">
      <c r="A77" s="148">
        <v>42675</v>
      </c>
      <c r="B77" s="147">
        <v>89</v>
      </c>
      <c r="C77" s="149">
        <v>86.3</v>
      </c>
    </row>
    <row r="78" spans="1:3">
      <c r="A78" s="148">
        <v>42705</v>
      </c>
      <c r="B78" s="147">
        <v>87.5</v>
      </c>
      <c r="C78" s="149">
        <v>91.5</v>
      </c>
    </row>
    <row r="79" spans="1:3">
      <c r="A79" s="148">
        <v>42736</v>
      </c>
      <c r="B79" s="147">
        <v>88.7</v>
      </c>
      <c r="C79" s="149">
        <v>88</v>
      </c>
    </row>
    <row r="80" spans="1:3">
      <c r="A80" s="148">
        <v>42767</v>
      </c>
      <c r="B80" s="147">
        <v>87.8</v>
      </c>
      <c r="C80" s="149">
        <v>90.4</v>
      </c>
    </row>
    <row r="81" spans="1:3">
      <c r="A81" s="148">
        <v>42795</v>
      </c>
      <c r="B81" s="147">
        <v>87</v>
      </c>
      <c r="C81" s="149">
        <v>90.1</v>
      </c>
    </row>
    <row r="82" spans="1:3">
      <c r="A82" s="148">
        <v>42826</v>
      </c>
      <c r="B82" s="147">
        <v>84</v>
      </c>
      <c r="C82" s="149">
        <v>88.2</v>
      </c>
    </row>
    <row r="83" spans="1:3">
      <c r="A83" s="148">
        <v>42856</v>
      </c>
      <c r="B83" s="147">
        <v>89</v>
      </c>
      <c r="C83" s="149">
        <v>90.1</v>
      </c>
    </row>
    <row r="84" spans="1:3">
      <c r="A84" s="148">
        <v>42887</v>
      </c>
      <c r="B84" s="147">
        <v>89.9</v>
      </c>
      <c r="C84" s="149">
        <v>89.7</v>
      </c>
    </row>
    <row r="85" spans="1:3">
      <c r="A85" s="148">
        <v>42917</v>
      </c>
      <c r="B85" s="147">
        <v>89.3</v>
      </c>
      <c r="C85" s="149">
        <v>86.9</v>
      </c>
    </row>
    <row r="86" spans="1:3">
      <c r="A86" s="148">
        <v>42948</v>
      </c>
      <c r="B86" s="147">
        <v>88.5</v>
      </c>
      <c r="C86" s="149">
        <v>85.8</v>
      </c>
    </row>
    <row r="87" spans="1:3">
      <c r="A87" s="148">
        <v>42979</v>
      </c>
      <c r="B87" s="147">
        <v>87.8</v>
      </c>
      <c r="C87" s="149">
        <v>84.8</v>
      </c>
    </row>
    <row r="88" spans="1:3">
      <c r="A88" s="148">
        <v>43009</v>
      </c>
      <c r="B88" s="147">
        <v>86.3</v>
      </c>
      <c r="C88" s="149">
        <v>84.9</v>
      </c>
    </row>
    <row r="89" spans="1:3">
      <c r="A89" s="148">
        <v>43040</v>
      </c>
      <c r="B89" s="147">
        <v>88.1</v>
      </c>
      <c r="C89" s="149">
        <v>87.2</v>
      </c>
    </row>
    <row r="90" spans="1:3">
      <c r="A90" s="148">
        <v>43070</v>
      </c>
      <c r="B90" s="147">
        <v>90.5</v>
      </c>
      <c r="C90" s="149">
        <v>95.5</v>
      </c>
    </row>
    <row r="91" spans="1:3">
      <c r="A91" s="148">
        <v>43101</v>
      </c>
      <c r="B91" s="147">
        <v>88</v>
      </c>
      <c r="C91" s="149">
        <v>91.1</v>
      </c>
    </row>
    <row r="92" spans="1:3">
      <c r="A92" s="148">
        <v>43132</v>
      </c>
      <c r="B92" s="147">
        <v>86.7</v>
      </c>
      <c r="C92" s="149">
        <v>91.3</v>
      </c>
    </row>
    <row r="93" spans="1:3">
      <c r="A93" s="148">
        <v>43160</v>
      </c>
      <c r="B93" s="147">
        <v>86.5</v>
      </c>
      <c r="C93" s="149">
        <v>90.4</v>
      </c>
    </row>
    <row r="94" spans="1:3">
      <c r="A94" s="148">
        <v>43191</v>
      </c>
      <c r="B94" s="147">
        <v>86.7</v>
      </c>
      <c r="C94" s="149">
        <v>92.5</v>
      </c>
    </row>
    <row r="95" spans="1:3">
      <c r="A95" s="148">
        <v>43221</v>
      </c>
      <c r="B95" s="147">
        <v>82.5</v>
      </c>
      <c r="C95" s="149">
        <v>79.900000000000006</v>
      </c>
    </row>
    <row r="96" spans="1:3">
      <c r="A96" s="148">
        <v>43252</v>
      </c>
      <c r="B96" s="147">
        <v>87.2</v>
      </c>
      <c r="C96" s="149">
        <v>92.3</v>
      </c>
    </row>
    <row r="97" spans="1:3">
      <c r="A97" s="148">
        <v>43282</v>
      </c>
      <c r="B97" s="147">
        <v>87.3</v>
      </c>
      <c r="C97" s="149">
        <v>96.3</v>
      </c>
    </row>
    <row r="98" spans="1:3">
      <c r="A98" s="148">
        <v>43313</v>
      </c>
      <c r="B98" s="147">
        <v>87.9</v>
      </c>
      <c r="C98" s="149">
        <v>97.9</v>
      </c>
    </row>
    <row r="99" spans="1:3">
      <c r="A99" s="148">
        <v>43344</v>
      </c>
      <c r="B99" s="147">
        <v>86.6</v>
      </c>
      <c r="C99" s="149">
        <v>98.8</v>
      </c>
    </row>
    <row r="100" spans="1:3">
      <c r="A100" s="148">
        <v>43374</v>
      </c>
      <c r="B100" s="147">
        <v>86.5</v>
      </c>
      <c r="C100" s="149">
        <v>97.3</v>
      </c>
    </row>
    <row r="101" spans="1:3">
      <c r="A101" s="148">
        <v>43405</v>
      </c>
      <c r="B101" s="147">
        <v>87</v>
      </c>
      <c r="C101" s="149">
        <v>98</v>
      </c>
    </row>
    <row r="102" spans="1:3">
      <c r="A102" s="148">
        <v>43435</v>
      </c>
      <c r="B102" s="147">
        <v>86.5</v>
      </c>
      <c r="C102" s="149">
        <v>95</v>
      </c>
    </row>
    <row r="103" spans="1:3">
      <c r="A103" s="148">
        <v>43466</v>
      </c>
      <c r="B103" s="147">
        <v>87.1</v>
      </c>
      <c r="C103" s="149">
        <v>97.2</v>
      </c>
    </row>
    <row r="104" spans="1:3">
      <c r="A104" s="148">
        <v>43497</v>
      </c>
      <c r="B104" s="147">
        <v>85.5</v>
      </c>
      <c r="C104" s="149">
        <v>95.1</v>
      </c>
    </row>
    <row r="105" spans="1:3">
      <c r="A105" s="148">
        <v>43525</v>
      </c>
      <c r="B105" s="147">
        <v>83.2</v>
      </c>
      <c r="C105" s="149">
        <v>96.1</v>
      </c>
    </row>
    <row r="106" spans="1:3">
      <c r="A106" s="148">
        <v>43556</v>
      </c>
      <c r="B106" s="147">
        <v>86</v>
      </c>
      <c r="C106" s="149">
        <v>97.6</v>
      </c>
    </row>
    <row r="107" spans="1:3">
      <c r="A107" s="148">
        <v>43586</v>
      </c>
      <c r="B107" s="147">
        <v>85.6</v>
      </c>
      <c r="C107" s="149">
        <v>97.1</v>
      </c>
    </row>
    <row r="108" spans="1:3">
      <c r="A108" s="148">
        <v>43617</v>
      </c>
      <c r="B108" s="147">
        <v>83.5</v>
      </c>
      <c r="C108" s="149">
        <v>98.1</v>
      </c>
    </row>
    <row r="109" spans="1:3">
      <c r="A109" s="148">
        <v>43647</v>
      </c>
      <c r="B109" s="147">
        <v>84.7</v>
      </c>
      <c r="C109" s="149">
        <v>95.9</v>
      </c>
    </row>
    <row r="110" spans="1:3">
      <c r="A110" s="148">
        <v>43678</v>
      </c>
      <c r="B110" s="147">
        <v>84.3</v>
      </c>
      <c r="C110" s="149">
        <v>93</v>
      </c>
    </row>
    <row r="111" spans="1:3">
      <c r="A111" s="148">
        <v>43709</v>
      </c>
      <c r="B111" s="147">
        <v>84.8</v>
      </c>
      <c r="C111" s="149">
        <v>96.1</v>
      </c>
    </row>
    <row r="112" spans="1:3">
      <c r="A112" s="148">
        <v>43739</v>
      </c>
      <c r="B112" s="147">
        <v>85.5</v>
      </c>
      <c r="C112" s="149">
        <v>95.8</v>
      </c>
    </row>
    <row r="113" spans="1:7">
      <c r="A113" s="148">
        <v>43770</v>
      </c>
      <c r="B113" s="147">
        <v>85</v>
      </c>
      <c r="C113" s="149">
        <v>94.6</v>
      </c>
    </row>
    <row r="114" spans="1:7">
      <c r="A114" s="148">
        <v>43800</v>
      </c>
      <c r="B114" s="147">
        <v>85.1</v>
      </c>
      <c r="C114" s="149">
        <v>92.3</v>
      </c>
    </row>
    <row r="115" spans="1:7">
      <c r="A115" s="148">
        <v>43831</v>
      </c>
      <c r="B115" s="147">
        <v>84</v>
      </c>
      <c r="C115" s="149">
        <v>95.9</v>
      </c>
    </row>
    <row r="116" spans="1:7">
      <c r="A116" s="148">
        <v>43862</v>
      </c>
      <c r="B116" s="147">
        <v>84.8</v>
      </c>
      <c r="C116" s="149">
        <v>98.3</v>
      </c>
    </row>
    <row r="117" spans="1:7">
      <c r="A117" s="148">
        <v>43891</v>
      </c>
      <c r="D117" s="147">
        <v>75</v>
      </c>
      <c r="E117" s="149">
        <v>78.900000000000006</v>
      </c>
    </row>
    <row r="118" spans="1:7">
      <c r="A118" s="148">
        <v>43922</v>
      </c>
      <c r="D118" s="147">
        <v>61.6</v>
      </c>
      <c r="E118" s="149">
        <v>61.8</v>
      </c>
    </row>
    <row r="119" spans="1:7">
      <c r="A119" s="148">
        <v>43952</v>
      </c>
      <c r="D119" s="147">
        <v>64.900000000000006</v>
      </c>
      <c r="E119" s="149">
        <v>72.2</v>
      </c>
    </row>
    <row r="120" spans="1:7">
      <c r="A120" s="148">
        <v>43983</v>
      </c>
      <c r="D120" s="147">
        <v>69.2</v>
      </c>
      <c r="E120" s="149">
        <v>81.3</v>
      </c>
      <c r="F120" s="150">
        <f>(D120/B116)-1</f>
        <v>-0.1839622641509433</v>
      </c>
      <c r="G120" s="150">
        <f>(E120/C116)-1</f>
        <v>-0.17293997965412</v>
      </c>
    </row>
    <row r="121" spans="1:7">
      <c r="A121" s="178" t="s">
        <v>46</v>
      </c>
      <c r="B121" s="178"/>
    </row>
    <row r="122" spans="1:7">
      <c r="B122" s="151"/>
      <c r="C122" s="151"/>
    </row>
  </sheetData>
  <mergeCells count="4">
    <mergeCell ref="A1:B1"/>
    <mergeCell ref="A2:B2"/>
    <mergeCell ref="A3:A5"/>
    <mergeCell ref="A121:B121"/>
  </mergeCell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3"/>
  <sheetViews>
    <sheetView topLeftCell="A158" workbookViewId="0">
      <selection activeCell="O182" sqref="O182"/>
    </sheetView>
  </sheetViews>
  <sheetFormatPr defaultRowHeight="12.75"/>
  <cols>
    <col min="1" max="1" width="9.42578125" style="24" bestFit="1" customWidth="1"/>
    <col min="2" max="16384" width="9.140625" style="24"/>
  </cols>
  <sheetData>
    <row r="1" spans="1:39" ht="23.25" customHeight="1">
      <c r="A1" s="179"/>
      <c r="B1" s="179" t="s">
        <v>0</v>
      </c>
      <c r="C1" s="179" t="s">
        <v>1</v>
      </c>
      <c r="D1" s="179" t="s">
        <v>2</v>
      </c>
      <c r="E1" s="179" t="s">
        <v>3</v>
      </c>
      <c r="F1" s="179" t="s">
        <v>4</v>
      </c>
      <c r="G1" s="180" t="s">
        <v>5</v>
      </c>
      <c r="H1" s="54" t="s">
        <v>221</v>
      </c>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row>
    <row r="2" spans="1:39" ht="39" customHeight="1">
      <c r="A2" s="179"/>
      <c r="B2" s="179" t="s">
        <v>6</v>
      </c>
      <c r="C2" s="179" t="s">
        <v>8</v>
      </c>
      <c r="D2" s="179" t="s">
        <v>220</v>
      </c>
      <c r="E2" s="179" t="s">
        <v>7</v>
      </c>
      <c r="F2" s="179" t="s">
        <v>219</v>
      </c>
      <c r="G2" s="180" t="s">
        <v>218</v>
      </c>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row>
    <row r="3" spans="1:39">
      <c r="A3" s="2">
        <v>38718</v>
      </c>
      <c r="B3" s="182">
        <v>107.9057604857081</v>
      </c>
      <c r="C3" s="182">
        <v>77.537255966274046</v>
      </c>
      <c r="D3" s="182">
        <v>72.838293231676602</v>
      </c>
      <c r="E3" s="182">
        <v>139.47578217656761</v>
      </c>
      <c r="F3" s="182">
        <v>214.0090876875</v>
      </c>
      <c r="G3" s="182">
        <v>549.86428571428564</v>
      </c>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row>
    <row r="4" spans="1:39">
      <c r="A4" s="2">
        <v>38749</v>
      </c>
      <c r="B4" s="182">
        <v>106.11005782292345</v>
      </c>
      <c r="C4" s="182">
        <v>79.227972310281473</v>
      </c>
      <c r="D4" s="182">
        <v>74.584396576404458</v>
      </c>
      <c r="E4" s="182">
        <v>134.82587667303213</v>
      </c>
      <c r="F4" s="182">
        <v>214.36564661842101</v>
      </c>
      <c r="G4" s="182">
        <v>554.995</v>
      </c>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row>
    <row r="5" spans="1:39">
      <c r="A5" s="2">
        <v>38777</v>
      </c>
      <c r="B5" s="182">
        <v>106.82643228556536</v>
      </c>
      <c r="C5" s="182">
        <v>79.743489942971664</v>
      </c>
      <c r="D5" s="182">
        <v>75.528611841001066</v>
      </c>
      <c r="E5" s="182">
        <v>137.27364813097677</v>
      </c>
      <c r="F5" s="182">
        <v>212.71407195652176</v>
      </c>
      <c r="G5" s="182">
        <v>557.09347826086957</v>
      </c>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row>
    <row r="6" spans="1:39">
      <c r="A6" s="2">
        <v>38808</v>
      </c>
      <c r="B6" s="182">
        <v>115.69856526019339</v>
      </c>
      <c r="C6" s="182">
        <v>82.465408052750703</v>
      </c>
      <c r="D6" s="182">
        <v>85.594240041122148</v>
      </c>
      <c r="E6" s="182">
        <v>151.88975402371662</v>
      </c>
      <c r="F6" s="182">
        <v>208.90243859210526</v>
      </c>
      <c r="G6" s="182">
        <v>610.65277777777783</v>
      </c>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row>
    <row r="7" spans="1:39">
      <c r="A7" s="2">
        <v>38838</v>
      </c>
      <c r="B7" s="182">
        <v>119.89218750018338</v>
      </c>
      <c r="C7" s="182">
        <v>88.010270966799581</v>
      </c>
      <c r="D7" s="182">
        <v>97.010729092809413</v>
      </c>
      <c r="E7" s="182">
        <v>149.62574726861851</v>
      </c>
      <c r="F7" s="182">
        <v>217.35568718181818</v>
      </c>
      <c r="G7" s="182">
        <v>675.39285714285711</v>
      </c>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row>
    <row r="8" spans="1:39">
      <c r="A8" s="2">
        <v>38869</v>
      </c>
      <c r="B8" s="182">
        <v>117.22758760205572</v>
      </c>
      <c r="C8" s="182">
        <v>86.549071942835383</v>
      </c>
      <c r="D8" s="182">
        <v>88.427803166140592</v>
      </c>
      <c r="E8" s="182">
        <v>149.83175949608747</v>
      </c>
      <c r="F8" s="182">
        <v>216.50390140909099</v>
      </c>
      <c r="G8" s="182">
        <v>596.14545454545453</v>
      </c>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row>
    <row r="9" spans="1:39">
      <c r="A9" s="2">
        <v>38899</v>
      </c>
      <c r="B9" s="182">
        <v>121.71322804423858</v>
      </c>
      <c r="C9" s="182">
        <v>85.944115773232937</v>
      </c>
      <c r="D9" s="182">
        <v>95.346362185474021</v>
      </c>
      <c r="E9" s="182">
        <v>158.94880584121358</v>
      </c>
      <c r="F9" s="182">
        <v>217.25171921250001</v>
      </c>
      <c r="G9" s="182">
        <v>633.70952380952383</v>
      </c>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row>
    <row r="10" spans="1:39">
      <c r="A10" s="2">
        <v>38930</v>
      </c>
      <c r="B10" s="182">
        <v>122.41103477327003</v>
      </c>
      <c r="C10" s="182">
        <v>84.638902101690221</v>
      </c>
      <c r="D10" s="182">
        <v>98.03984055858723</v>
      </c>
      <c r="E10" s="182">
        <v>156.59733201037022</v>
      </c>
      <c r="F10" s="182">
        <v>203.8436635108695</v>
      </c>
      <c r="G10" s="182">
        <v>632.59318181818185</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row>
    <row r="11" spans="1:39">
      <c r="A11" s="2">
        <v>38961</v>
      </c>
      <c r="B11" s="182">
        <v>112.61286658813054</v>
      </c>
      <c r="C11" s="182">
        <v>83.685036288851549</v>
      </c>
      <c r="D11" s="182">
        <v>96.636843564028496</v>
      </c>
      <c r="E11" s="182">
        <v>136.16801565983798</v>
      </c>
      <c r="F11" s="182">
        <v>199.30701472499999</v>
      </c>
      <c r="G11" s="182">
        <v>598.18571428571431</v>
      </c>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c r="AM11" s="181"/>
    </row>
    <row r="12" spans="1:39">
      <c r="A12" s="2">
        <v>38991</v>
      </c>
      <c r="B12" s="182">
        <v>110.80248518576408</v>
      </c>
      <c r="C12" s="182">
        <v>83.86566307687805</v>
      </c>
      <c r="D12" s="182">
        <v>99.002101931911753</v>
      </c>
      <c r="E12" s="182">
        <v>127.43752864998127</v>
      </c>
      <c r="F12" s="182">
        <v>217.88596557954543</v>
      </c>
      <c r="G12" s="182">
        <v>585.77954545454554</v>
      </c>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row>
    <row r="13" spans="1:39">
      <c r="A13" s="2">
        <v>39022</v>
      </c>
      <c r="B13" s="182">
        <v>113.4407851927794</v>
      </c>
      <c r="C13" s="182">
        <v>85.414387573460672</v>
      </c>
      <c r="D13" s="182">
        <v>100.44305394120948</v>
      </c>
      <c r="E13" s="182">
        <v>126.57530869948765</v>
      </c>
      <c r="F13" s="182">
        <v>244.00003924999999</v>
      </c>
      <c r="G13" s="182">
        <v>627.82727272727277</v>
      </c>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row>
    <row r="14" spans="1:39">
      <c r="A14" s="2">
        <v>39052</v>
      </c>
      <c r="B14" s="182">
        <v>115.55068704257344</v>
      </c>
      <c r="C14" s="182">
        <v>86.196814939443698</v>
      </c>
      <c r="D14" s="182">
        <v>102.15125494299323</v>
      </c>
      <c r="E14" s="182">
        <v>131.14668269137567</v>
      </c>
      <c r="F14" s="182">
        <v>243.307595475</v>
      </c>
      <c r="G14" s="182">
        <v>629.79117647058831</v>
      </c>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row>
    <row r="15" spans="1:39">
      <c r="A15" s="2">
        <v>39083</v>
      </c>
      <c r="B15" s="182">
        <v>110.94954674900173</v>
      </c>
      <c r="C15" s="182">
        <v>87.986487272096454</v>
      </c>
      <c r="D15" s="182">
        <v>100.82384267707342</v>
      </c>
      <c r="E15" s="182">
        <v>116.85388827608448</v>
      </c>
      <c r="F15" s="182">
        <v>255.8673795</v>
      </c>
      <c r="G15" s="182">
        <v>631.16590909090917</v>
      </c>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row>
    <row r="16" spans="1:39">
      <c r="A16" s="2">
        <v>39114</v>
      </c>
      <c r="B16" s="182">
        <v>116.77526570567129</v>
      </c>
      <c r="C16" s="182">
        <v>89.816184031492142</v>
      </c>
      <c r="D16" s="182">
        <v>105.04739560733412</v>
      </c>
      <c r="E16" s="182">
        <v>124.71766602636986</v>
      </c>
      <c r="F16" s="182">
        <v>278.03861096052628</v>
      </c>
      <c r="G16" s="182">
        <v>664.745</v>
      </c>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row>
    <row r="17" spans="1:39">
      <c r="A17" s="2">
        <v>39142</v>
      </c>
      <c r="B17" s="182">
        <v>119.50174028200719</v>
      </c>
      <c r="C17" s="182">
        <v>89.290661446358015</v>
      </c>
      <c r="D17" s="182">
        <v>110.57551172309313</v>
      </c>
      <c r="E17" s="182">
        <v>130.38163877977058</v>
      </c>
      <c r="F17" s="182">
        <v>276.95981417045454</v>
      </c>
      <c r="G17" s="182">
        <v>654.89545454545453</v>
      </c>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row>
    <row r="18" spans="1:39">
      <c r="A18" s="2">
        <v>39173</v>
      </c>
      <c r="B18" s="182">
        <v>126.33975289939941</v>
      </c>
      <c r="C18" s="182">
        <v>92.638356879317826</v>
      </c>
      <c r="D18" s="182">
        <v>119.98017836514724</v>
      </c>
      <c r="E18" s="182">
        <v>138.95886089691314</v>
      </c>
      <c r="F18" s="182">
        <v>270.3922953375</v>
      </c>
      <c r="G18" s="182">
        <v>679.36842105263156</v>
      </c>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row>
    <row r="19" spans="1:39">
      <c r="A19" s="2">
        <v>39203</v>
      </c>
      <c r="B19" s="182">
        <v>126.74981285228043</v>
      </c>
      <c r="C19" s="182">
        <v>92.302042105094486</v>
      </c>
      <c r="D19" s="182">
        <v>121.25090748494311</v>
      </c>
      <c r="E19" s="182">
        <v>139.33258266016099</v>
      </c>
      <c r="F19" s="182">
        <v>283.20624317045451</v>
      </c>
      <c r="G19" s="182">
        <v>666.85952380952369</v>
      </c>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row>
    <row r="20" spans="1:39">
      <c r="A20" s="2">
        <v>39234</v>
      </c>
      <c r="B20" s="182">
        <v>127.19297818825477</v>
      </c>
      <c r="C20" s="182">
        <v>92.298546549871944</v>
      </c>
      <c r="D20" s="182">
        <v>114.57424904301295</v>
      </c>
      <c r="E20" s="182">
        <v>146.30062105204723</v>
      </c>
      <c r="F20" s="182">
        <v>302.82932749999998</v>
      </c>
      <c r="G20" s="182">
        <v>655.49047619047622</v>
      </c>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row>
    <row r="21" spans="1:39">
      <c r="A21" s="2">
        <v>39264</v>
      </c>
      <c r="B21" s="182">
        <v>129.71540150618918</v>
      </c>
      <c r="C21" s="182">
        <v>93.597099271295676</v>
      </c>
      <c r="D21" s="182">
        <v>111.7868048739667</v>
      </c>
      <c r="E21" s="182">
        <v>155.93769856499785</v>
      </c>
      <c r="F21" s="182">
        <v>313.47625199999999</v>
      </c>
      <c r="G21" s="182">
        <v>665.2954545454545</v>
      </c>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row>
    <row r="22" spans="1:39">
      <c r="A22" s="2">
        <v>39295</v>
      </c>
      <c r="B22" s="182">
        <v>125.44881320444145</v>
      </c>
      <c r="C22" s="182">
        <v>92.409318135204217</v>
      </c>
      <c r="D22" s="182">
        <v>103.89101621511688</v>
      </c>
      <c r="E22" s="182">
        <v>148.69930330750398</v>
      </c>
      <c r="F22" s="182">
        <v>309.00652923913037</v>
      </c>
      <c r="G22" s="182">
        <v>665.41136363636372</v>
      </c>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row>
    <row r="23" spans="1:39">
      <c r="A23" s="2">
        <v>39326</v>
      </c>
      <c r="B23" s="182">
        <v>131.7847398905821</v>
      </c>
      <c r="C23" s="182">
        <v>96.581081158832774</v>
      </c>
      <c r="D23" s="182">
        <v>105.11593199821634</v>
      </c>
      <c r="E23" s="182">
        <v>161.05692296456365</v>
      </c>
      <c r="F23" s="182">
        <v>347.56155911842097</v>
      </c>
      <c r="G23" s="182">
        <v>712.65250000000003</v>
      </c>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row>
    <row r="24" spans="1:39">
      <c r="A24" s="2">
        <v>39356</v>
      </c>
      <c r="B24" s="182">
        <v>139.38835759707422</v>
      </c>
      <c r="C24" s="182">
        <v>99.024693394240288</v>
      </c>
      <c r="D24" s="182">
        <v>109.44418785380073</v>
      </c>
      <c r="E24" s="182">
        <v>170.5095510315692</v>
      </c>
      <c r="F24" s="182">
        <v>358.40284245652174</v>
      </c>
      <c r="G24" s="182">
        <v>754.60434782608706</v>
      </c>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row>
    <row r="25" spans="1:39">
      <c r="A25" s="2">
        <v>39387</v>
      </c>
      <c r="B25" s="182">
        <v>147.67128109344628</v>
      </c>
      <c r="C25" s="182">
        <v>100.2293525626103</v>
      </c>
      <c r="D25" s="182">
        <v>108.29324637583544</v>
      </c>
      <c r="E25" s="182">
        <v>186.78790244265022</v>
      </c>
      <c r="F25" s="182">
        <v>389.01517525000003</v>
      </c>
      <c r="G25" s="182">
        <v>806.24772727272727</v>
      </c>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row>
    <row r="26" spans="1:39">
      <c r="A26" s="2">
        <v>39417</v>
      </c>
      <c r="B26" s="182">
        <v>147.63823704746554</v>
      </c>
      <c r="C26" s="182">
        <v>104.40759725882398</v>
      </c>
      <c r="D26" s="182">
        <v>103.25866630568375</v>
      </c>
      <c r="E26" s="182">
        <v>184.76266474672263</v>
      </c>
      <c r="F26" s="182">
        <v>423.0807406875</v>
      </c>
      <c r="G26" s="182">
        <v>803.20294117647063</v>
      </c>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row>
    <row r="27" spans="1:39">
      <c r="A27" s="2">
        <v>39448</v>
      </c>
      <c r="B27" s="182">
        <v>154.44746791166693</v>
      </c>
      <c r="C27" s="182">
        <v>107.5954860090412</v>
      </c>
      <c r="D27" s="182">
        <v>115.58529345870429</v>
      </c>
      <c r="E27" s="182">
        <v>185.81828713855029</v>
      </c>
      <c r="F27" s="182">
        <v>461.71521024999998</v>
      </c>
      <c r="G27" s="182">
        <v>889.59545454545446</v>
      </c>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row>
    <row r="28" spans="1:39">
      <c r="A28" s="2">
        <v>39479</v>
      </c>
      <c r="B28" s="182">
        <v>161.36855941818695</v>
      </c>
      <c r="C28" s="182">
        <v>113.07954148744997</v>
      </c>
      <c r="D28" s="182">
        <v>122.27563435360497</v>
      </c>
      <c r="E28" s="182">
        <v>190.64607823870915</v>
      </c>
      <c r="F28" s="182">
        <v>508.21589358749998</v>
      </c>
      <c r="G28" s="182">
        <v>922.29761904761904</v>
      </c>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row>
    <row r="29" spans="1:39">
      <c r="A29" s="2">
        <v>39508</v>
      </c>
      <c r="B29" s="182">
        <v>171.38032864418909</v>
      </c>
      <c r="C29" s="182">
        <v>117.74395317935932</v>
      </c>
      <c r="D29" s="182">
        <v>128.71257120959967</v>
      </c>
      <c r="E29" s="182">
        <v>202.0515107810248</v>
      </c>
      <c r="F29" s="182">
        <v>495.69088484999997</v>
      </c>
      <c r="G29" s="182">
        <v>968.43421052631584</v>
      </c>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row>
    <row r="30" spans="1:39">
      <c r="A30" s="2">
        <v>39539</v>
      </c>
      <c r="B30" s="182">
        <v>177.8341085551551</v>
      </c>
      <c r="C30" s="182">
        <v>117.59849097769761</v>
      </c>
      <c r="D30" s="182">
        <v>124.70524021083196</v>
      </c>
      <c r="E30" s="182">
        <v>215.49662091567711</v>
      </c>
      <c r="F30" s="182">
        <v>482.79134089772703</v>
      </c>
      <c r="G30" s="182">
        <v>909.7045454545455</v>
      </c>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1"/>
      <c r="AL30" s="181"/>
      <c r="AM30" s="181"/>
    </row>
    <row r="31" spans="1:39">
      <c r="A31" s="2">
        <v>39569</v>
      </c>
      <c r="B31" s="182">
        <v>189.88905867276713</v>
      </c>
      <c r="C31" s="182">
        <v>119.68424599365746</v>
      </c>
      <c r="D31" s="182">
        <v>119.63220856999497</v>
      </c>
      <c r="E31" s="182">
        <v>245.10425777964733</v>
      </c>
      <c r="F31" s="182">
        <v>489.08926674999998</v>
      </c>
      <c r="G31" s="182">
        <v>888.66250000000002</v>
      </c>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row>
    <row r="32" spans="1:39">
      <c r="A32" s="2">
        <v>39600</v>
      </c>
      <c r="B32" s="182">
        <v>199.57009020007578</v>
      </c>
      <c r="C32" s="182">
        <v>122.53480671615407</v>
      </c>
      <c r="D32" s="182">
        <v>116.9110602453449</v>
      </c>
      <c r="E32" s="182">
        <v>263.4862519225976</v>
      </c>
      <c r="F32" s="182">
        <v>552.47214925000003</v>
      </c>
      <c r="G32" s="182">
        <v>889.48809523809518</v>
      </c>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c r="AK32" s="181"/>
      <c r="AL32" s="181"/>
      <c r="AM32" s="181"/>
    </row>
    <row r="33" spans="1:39">
      <c r="A33" s="2">
        <v>39630</v>
      </c>
      <c r="B33" s="182">
        <v>202.7982419901596</v>
      </c>
      <c r="C33" s="182">
        <v>122.41878219787387</v>
      </c>
      <c r="D33" s="182">
        <v>117.96575150615971</v>
      </c>
      <c r="E33" s="182">
        <v>264.61303157572996</v>
      </c>
      <c r="F33" s="182">
        <v>554.149276465909</v>
      </c>
      <c r="G33" s="182">
        <v>939.77173913043475</v>
      </c>
      <c r="H33" s="181"/>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row>
    <row r="34" spans="1:39">
      <c r="A34" s="2">
        <v>39661</v>
      </c>
      <c r="B34" s="182">
        <v>181.09992094117757</v>
      </c>
      <c r="C34" s="182">
        <v>114.04032291018274</v>
      </c>
      <c r="D34" s="182">
        <v>107.92167126752908</v>
      </c>
      <c r="E34" s="182">
        <v>234.58091184477757</v>
      </c>
      <c r="F34" s="182">
        <v>471.06735674999999</v>
      </c>
      <c r="G34" s="182">
        <v>839.02499999999998</v>
      </c>
      <c r="H34" s="181"/>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c r="AK34" s="181"/>
      <c r="AL34" s="181"/>
      <c r="AM34" s="181"/>
    </row>
    <row r="35" spans="1:39">
      <c r="A35" s="2">
        <v>39692</v>
      </c>
      <c r="B35" s="182">
        <v>165.91767483246463</v>
      </c>
      <c r="C35" s="182">
        <v>107.23446007513904</v>
      </c>
      <c r="D35" s="182">
        <v>102.60838949475004</v>
      </c>
      <c r="E35" s="182">
        <v>208.16165482578813</v>
      </c>
      <c r="F35" s="182">
        <v>433.38319299999984</v>
      </c>
      <c r="G35" s="182">
        <v>829.93181818181813</v>
      </c>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c r="AK35" s="181"/>
      <c r="AL35" s="181"/>
      <c r="AM35" s="181"/>
    </row>
    <row r="36" spans="1:39">
      <c r="A36" s="2">
        <v>39722</v>
      </c>
      <c r="B36" s="182">
        <v>135.64244962987308</v>
      </c>
      <c r="C36" s="182">
        <v>94.21302997455166</v>
      </c>
      <c r="D36" s="182">
        <v>87.314009937386473</v>
      </c>
      <c r="E36" s="182">
        <v>155.61761826100266</v>
      </c>
      <c r="F36" s="182">
        <v>338.78490176086956</v>
      </c>
      <c r="G36" s="182">
        <v>806.61956521739125</v>
      </c>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row>
    <row r="37" spans="1:39">
      <c r="A37" s="2">
        <v>39753</v>
      </c>
      <c r="B37" s="182">
        <v>115.07584016152877</v>
      </c>
      <c r="C37" s="182">
        <v>88.911485310451511</v>
      </c>
      <c r="D37" s="182">
        <v>79.347273855840754</v>
      </c>
      <c r="E37" s="182">
        <v>117.93118001631683</v>
      </c>
      <c r="F37" s="182">
        <v>329.13652744736839</v>
      </c>
      <c r="G37" s="182">
        <v>760.86249999999995</v>
      </c>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row>
    <row r="38" spans="1:39">
      <c r="A38" s="2">
        <v>39783</v>
      </c>
      <c r="B38" s="182">
        <v>102.51367594778738</v>
      </c>
      <c r="C38" s="182">
        <v>87.491584707551738</v>
      </c>
      <c r="D38" s="182">
        <v>79.216139964193744</v>
      </c>
      <c r="E38" s="182">
        <v>87.287278548048107</v>
      </c>
      <c r="F38" s="182">
        <v>318.81422880681799</v>
      </c>
      <c r="G38" s="182">
        <v>816.09210526315792</v>
      </c>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row>
    <row r="39" spans="1:39">
      <c r="A39" s="2">
        <v>39814</v>
      </c>
      <c r="B39" s="182">
        <v>105.37048789197452</v>
      </c>
      <c r="C39" s="182">
        <v>89.142029155484352</v>
      </c>
      <c r="D39" s="182">
        <v>83.062119254131289</v>
      </c>
      <c r="E39" s="182">
        <v>93.859433971331484</v>
      </c>
      <c r="F39" s="182">
        <v>364.71796619999998</v>
      </c>
      <c r="G39" s="182">
        <v>858.69047619047615</v>
      </c>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row>
    <row r="40" spans="1:39">
      <c r="A40" s="2">
        <v>39845</v>
      </c>
      <c r="B40" s="182">
        <v>101.63659158471214</v>
      </c>
      <c r="C40" s="182">
        <v>85.622837163589395</v>
      </c>
      <c r="D40" s="182">
        <v>86.137628725977635</v>
      </c>
      <c r="E40" s="182">
        <v>91.374853432389884</v>
      </c>
      <c r="F40" s="182">
        <v>341.27161784210529</v>
      </c>
      <c r="G40" s="182">
        <v>943.16250000000002</v>
      </c>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row>
    <row r="41" spans="1:39">
      <c r="A41" s="2">
        <v>39873</v>
      </c>
      <c r="B41" s="182">
        <v>101.65745912545832</v>
      </c>
      <c r="C41" s="182">
        <v>86.217892438657898</v>
      </c>
      <c r="D41" s="182">
        <v>83.470517100301635</v>
      </c>
      <c r="E41" s="182">
        <v>102.36449590939897</v>
      </c>
      <c r="F41" s="182">
        <v>333.65784852272731</v>
      </c>
      <c r="G41" s="182">
        <v>924.27272727272725</v>
      </c>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row>
    <row r="42" spans="1:39">
      <c r="A42" s="2">
        <v>39904</v>
      </c>
      <c r="B42" s="182">
        <v>103.8679049992774</v>
      </c>
      <c r="C42" s="182">
        <v>91.777827148279741</v>
      </c>
      <c r="D42" s="182">
        <v>85.022997670192439</v>
      </c>
      <c r="E42" s="182">
        <v>109.58141600658973</v>
      </c>
      <c r="F42" s="182">
        <v>374.46641975</v>
      </c>
      <c r="G42" s="182">
        <v>890.2</v>
      </c>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row>
    <row r="43" spans="1:39">
      <c r="A43" s="2">
        <v>39934</v>
      </c>
      <c r="B43" s="182">
        <v>112.43200796920448</v>
      </c>
      <c r="C43" s="182">
        <v>97.708345919923204</v>
      </c>
      <c r="D43" s="182">
        <v>89.47799659076874</v>
      </c>
      <c r="E43" s="182">
        <v>124.15205649590241</v>
      </c>
      <c r="F43" s="182">
        <v>422.3550526125</v>
      </c>
      <c r="G43" s="182">
        <v>928.64473684210532</v>
      </c>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row>
    <row r="44" spans="1:39">
      <c r="A44" s="2">
        <v>39965</v>
      </c>
      <c r="B44" s="182">
        <v>121.52928712766742</v>
      </c>
      <c r="C44" s="182">
        <v>96.462591295266066</v>
      </c>
      <c r="D44" s="182">
        <v>96.281351828603974</v>
      </c>
      <c r="E44" s="182">
        <v>145.27044303300963</v>
      </c>
      <c r="F44" s="182">
        <v>445.10817129545461</v>
      </c>
      <c r="G44" s="182">
        <v>945.6704545454545</v>
      </c>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row>
    <row r="45" spans="1:39">
      <c r="A45" s="2">
        <v>39995</v>
      </c>
      <c r="B45" s="182">
        <v>117.0443369991788</v>
      </c>
      <c r="C45" s="182">
        <v>93.520848687160751</v>
      </c>
      <c r="D45" s="182">
        <v>100.30887702455976</v>
      </c>
      <c r="E45" s="182">
        <v>135.31600161153352</v>
      </c>
      <c r="F45" s="182">
        <v>398.08876155681816</v>
      </c>
      <c r="G45" s="182">
        <v>934.22826086956525</v>
      </c>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row>
    <row r="46" spans="1:39">
      <c r="A46" s="2">
        <v>40026</v>
      </c>
      <c r="B46" s="182">
        <v>123.64496695409504</v>
      </c>
      <c r="C46" s="182">
        <v>92.999174207380221</v>
      </c>
      <c r="D46" s="182">
        <v>111.18916216736683</v>
      </c>
      <c r="E46" s="182">
        <v>148.97378096361859</v>
      </c>
      <c r="F46" s="182">
        <v>408.957381</v>
      </c>
      <c r="G46" s="182">
        <v>949.375</v>
      </c>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row>
    <row r="47" spans="1:39">
      <c r="A47" s="2">
        <v>40057</v>
      </c>
      <c r="B47" s="182">
        <v>120.10171736507286</v>
      </c>
      <c r="C47" s="182">
        <v>92.076793646225028</v>
      </c>
      <c r="D47" s="182">
        <v>107.69421163999847</v>
      </c>
      <c r="E47" s="182">
        <v>140.5298484765278</v>
      </c>
      <c r="F47" s="182">
        <v>349.05202724999998</v>
      </c>
      <c r="G47" s="182">
        <v>996.59090909090912</v>
      </c>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1:39">
      <c r="A48" s="2">
        <v>40087</v>
      </c>
      <c r="B48" s="182">
        <v>127.5579091610109</v>
      </c>
      <c r="C48" s="182">
        <v>94.842684312827487</v>
      </c>
      <c r="D48" s="182">
        <v>112.6853762406846</v>
      </c>
      <c r="E48" s="182">
        <v>151.23200119077191</v>
      </c>
      <c r="F48" s="182">
        <v>354.8648090113636</v>
      </c>
      <c r="G48" s="182">
        <v>1043.159090909091</v>
      </c>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row r="49" spans="1:39">
      <c r="A49" s="2">
        <v>40118</v>
      </c>
      <c r="B49" s="182">
        <v>132.46017097885013</v>
      </c>
      <c r="C49" s="182">
        <v>97.549702988287009</v>
      </c>
      <c r="D49" s="182">
        <v>119.89948133047538</v>
      </c>
      <c r="E49" s="182">
        <v>157.29402139229686</v>
      </c>
      <c r="F49" s="182">
        <v>370.70718929999998</v>
      </c>
      <c r="G49" s="182">
        <v>1127.0357142857142</v>
      </c>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row>
    <row r="50" spans="1:39">
      <c r="A50" s="2">
        <v>40148</v>
      </c>
      <c r="B50" s="182">
        <v>135.0917946224809</v>
      </c>
      <c r="C50" s="182">
        <v>99.700869817628899</v>
      </c>
      <c r="D50" s="182">
        <v>124.04709126892688</v>
      </c>
      <c r="E50" s="182">
        <v>153.65155693641577</v>
      </c>
      <c r="F50" s="182">
        <v>379.29936951136364</v>
      </c>
      <c r="G50" s="182">
        <v>1134.7236842105262</v>
      </c>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row>
    <row r="51" spans="1:39">
      <c r="A51" s="2">
        <v>40179</v>
      </c>
      <c r="B51" s="182">
        <v>140.87935626457153</v>
      </c>
      <c r="C51" s="182">
        <v>100.68129685716025</v>
      </c>
      <c r="D51" s="182">
        <v>131.40405333125022</v>
      </c>
      <c r="E51" s="182">
        <v>160.03113117460191</v>
      </c>
      <c r="F51" s="182">
        <v>358.96661021052631</v>
      </c>
      <c r="G51" s="182">
        <v>1117.9625000000001</v>
      </c>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row>
    <row r="52" spans="1:39">
      <c r="A52" s="2">
        <v>40210</v>
      </c>
      <c r="B52" s="182">
        <v>137.55381992920164</v>
      </c>
      <c r="C52" s="182">
        <v>100.38940294933953</v>
      </c>
      <c r="D52" s="182">
        <v>128.041278563362</v>
      </c>
      <c r="E52" s="182">
        <v>157.62755175921382</v>
      </c>
      <c r="F52" s="182">
        <v>344.6607406973684</v>
      </c>
      <c r="G52" s="182">
        <v>1095.4124999999999</v>
      </c>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row>
    <row r="53" spans="1:39">
      <c r="A53" s="2">
        <v>40238</v>
      </c>
      <c r="B53" s="182">
        <v>142.13445703802921</v>
      </c>
      <c r="C53" s="182">
        <v>103.31351268442972</v>
      </c>
      <c r="D53" s="182">
        <v>136.88805553637067</v>
      </c>
      <c r="E53" s="182">
        <v>168.41897005847787</v>
      </c>
      <c r="F53" s="182">
        <v>348.9493274673913</v>
      </c>
      <c r="G53" s="182">
        <v>1113.3369565217392</v>
      </c>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row>
    <row r="54" spans="1:39">
      <c r="A54" s="2">
        <v>40269</v>
      </c>
      <c r="B54" s="182">
        <v>150.03775279034224</v>
      </c>
      <c r="C54" s="182">
        <v>106.58328342120122</v>
      </c>
      <c r="D54" s="182">
        <v>150.71912505076787</v>
      </c>
      <c r="E54" s="182">
        <v>179.92503356055349</v>
      </c>
      <c r="F54" s="182">
        <v>357.63867999999991</v>
      </c>
      <c r="G54" s="182">
        <v>1148.6875</v>
      </c>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c r="AK54" s="181"/>
      <c r="AL54" s="181"/>
      <c r="AM54" s="181"/>
    </row>
    <row r="55" spans="1:39">
      <c r="A55" s="2">
        <v>40299</v>
      </c>
      <c r="B55" s="182">
        <v>141.22564365962438</v>
      </c>
      <c r="C55" s="182">
        <v>103.35787663140377</v>
      </c>
      <c r="D55" s="182">
        <v>142.45448868222735</v>
      </c>
      <c r="E55" s="182">
        <v>165.69167844049997</v>
      </c>
      <c r="F55" s="182">
        <v>349.05137111250002</v>
      </c>
      <c r="G55" s="182">
        <v>1205.4342105263158</v>
      </c>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row>
    <row r="56" spans="1:39">
      <c r="A56" s="2">
        <v>40330</v>
      </c>
      <c r="B56" s="182">
        <v>138.30845228998189</v>
      </c>
      <c r="C56" s="182">
        <v>100.5898243388441</v>
      </c>
      <c r="D56" s="182">
        <v>135.14403523593089</v>
      </c>
      <c r="E56" s="182">
        <v>165.13898950652413</v>
      </c>
      <c r="F56" s="182">
        <v>348.51399450000002</v>
      </c>
      <c r="G56" s="182">
        <v>1232.9204545454545</v>
      </c>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c r="AK56" s="181"/>
      <c r="AL56" s="181"/>
      <c r="AM56" s="181"/>
    </row>
    <row r="57" spans="1:39">
      <c r="A57" s="2">
        <v>40360</v>
      </c>
      <c r="B57" s="182">
        <v>138.54506848284709</v>
      </c>
      <c r="C57" s="182">
        <v>105.03640954825403</v>
      </c>
      <c r="D57" s="182">
        <v>130.44116301296876</v>
      </c>
      <c r="E57" s="182">
        <v>160.7112289903219</v>
      </c>
      <c r="F57" s="182">
        <v>370.97576824999999</v>
      </c>
      <c r="G57" s="182">
        <v>1192.965909090909</v>
      </c>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c r="AK57" s="181"/>
      <c r="AL57" s="181"/>
      <c r="AM57" s="181"/>
    </row>
    <row r="58" spans="1:39">
      <c r="A58" s="2">
        <v>40391</v>
      </c>
      <c r="B58" s="182">
        <v>142.36278241892896</v>
      </c>
      <c r="C58" s="182">
        <v>107.31574550885587</v>
      </c>
      <c r="D58" s="182">
        <v>140.32627700535275</v>
      </c>
      <c r="E58" s="182">
        <v>162.18733400306886</v>
      </c>
      <c r="F58" s="182">
        <v>379.46221090909091</v>
      </c>
      <c r="G58" s="182">
        <v>1215.8095238095239</v>
      </c>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row>
    <row r="59" spans="1:39">
      <c r="A59" s="2">
        <v>40422</v>
      </c>
      <c r="B59" s="182">
        <v>145.00311482257237</v>
      </c>
      <c r="C59" s="182">
        <v>112.33672921353495</v>
      </c>
      <c r="D59" s="182">
        <v>144.03765352995953</v>
      </c>
      <c r="E59" s="182">
        <v>161.71973609611223</v>
      </c>
      <c r="F59" s="182">
        <v>390.23121674999993</v>
      </c>
      <c r="G59" s="182">
        <v>1270.9772727272727</v>
      </c>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row>
    <row r="60" spans="1:39">
      <c r="A60" s="2">
        <v>40452</v>
      </c>
      <c r="B60" s="182">
        <v>152.69336568098771</v>
      </c>
      <c r="C60" s="182">
        <v>116.77444492617651</v>
      </c>
      <c r="D60" s="182">
        <v>152.66695259689672</v>
      </c>
      <c r="E60" s="182">
        <v>168.86970207378192</v>
      </c>
      <c r="F60" s="182">
        <v>427.17613225000008</v>
      </c>
      <c r="G60" s="182">
        <v>1342.0238095238096</v>
      </c>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row>
    <row r="61" spans="1:39">
      <c r="A61" s="2">
        <v>40483</v>
      </c>
      <c r="B61" s="182">
        <v>157.82661983980879</v>
      </c>
      <c r="C61" s="182">
        <v>119.19077942570509</v>
      </c>
      <c r="D61" s="182">
        <v>158.02972397783293</v>
      </c>
      <c r="E61" s="182">
        <v>175.61397755322673</v>
      </c>
      <c r="F61" s="182">
        <v>459.9611359999999</v>
      </c>
      <c r="G61" s="182">
        <v>1369.8863636363637</v>
      </c>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c r="AK61" s="181"/>
      <c r="AL61" s="181"/>
      <c r="AM61" s="181"/>
    </row>
    <row r="62" spans="1:39">
      <c r="A62" s="2">
        <v>40513</v>
      </c>
      <c r="B62" s="182">
        <v>166.80358189410211</v>
      </c>
      <c r="C62" s="182">
        <v>126.62424329083696</v>
      </c>
      <c r="D62" s="182">
        <v>164.61558014220324</v>
      </c>
      <c r="E62" s="182">
        <v>190.29841242560033</v>
      </c>
      <c r="F62" s="182">
        <v>483.75586302272728</v>
      </c>
      <c r="G62" s="182">
        <v>1390.5526315789473</v>
      </c>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row>
    <row r="63" spans="1:39">
      <c r="A63" s="2">
        <v>40544</v>
      </c>
      <c r="B63" s="182">
        <v>172.98143594672089</v>
      </c>
      <c r="C63" s="182">
        <v>131.89436544882011</v>
      </c>
      <c r="D63" s="182">
        <v>169.20716403059683</v>
      </c>
      <c r="E63" s="182">
        <v>194.38593959138157</v>
      </c>
      <c r="F63" s="182">
        <v>511.10486699999984</v>
      </c>
      <c r="G63" s="182">
        <v>1356.4</v>
      </c>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row>
    <row r="64" spans="1:39">
      <c r="A64" s="2">
        <v>40575</v>
      </c>
      <c r="B64" s="182">
        <v>179.46816796524558</v>
      </c>
      <c r="C64" s="182">
        <v>137.49307716903255</v>
      </c>
      <c r="D64" s="182">
        <v>175.06877937701313</v>
      </c>
      <c r="E64" s="182">
        <v>202.93466474710581</v>
      </c>
      <c r="F64" s="182">
        <v>512.05246768421057</v>
      </c>
      <c r="G64" s="182">
        <v>1372.7249999999999</v>
      </c>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row>
    <row r="65" spans="1:39">
      <c r="A65" s="2">
        <v>40603</v>
      </c>
      <c r="B65" s="182">
        <v>185.47365141645923</v>
      </c>
      <c r="C65" s="182">
        <v>136.41687043127124</v>
      </c>
      <c r="D65" s="182">
        <v>170.99270515424564</v>
      </c>
      <c r="E65" s="182">
        <v>223.06860114878285</v>
      </c>
      <c r="F65" s="182">
        <v>498.73981317391298</v>
      </c>
      <c r="G65" s="182">
        <v>1424.0108695652175</v>
      </c>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row>
    <row r="66" spans="1:39">
      <c r="A66" s="2">
        <v>40634</v>
      </c>
      <c r="B66" s="182">
        <v>194.87069783582012</v>
      </c>
      <c r="C66" s="182">
        <v>140.14602185800561</v>
      </c>
      <c r="D66" s="182">
        <v>176.62733046655691</v>
      </c>
      <c r="E66" s="182">
        <v>236.04613938172352</v>
      </c>
      <c r="F66" s="182">
        <v>501.46883167499999</v>
      </c>
      <c r="G66" s="182">
        <v>1473.8055555555557</v>
      </c>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181"/>
      <c r="AM66" s="181"/>
    </row>
    <row r="67" spans="1:39">
      <c r="A67" s="2">
        <v>40664</v>
      </c>
      <c r="B67" s="182">
        <v>187.74133461409113</v>
      </c>
      <c r="C67" s="182">
        <v>135.29249699995233</v>
      </c>
      <c r="D67" s="182">
        <v>172.84256054465109</v>
      </c>
      <c r="E67" s="182">
        <v>219.71455780495043</v>
      </c>
      <c r="F67" s="182">
        <v>498.76510774999997</v>
      </c>
      <c r="G67" s="182">
        <v>1510.4375</v>
      </c>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row>
    <row r="68" spans="1:39">
      <c r="A68" s="2">
        <v>40695</v>
      </c>
      <c r="B68" s="182">
        <v>185.93717680258968</v>
      </c>
      <c r="C68" s="182">
        <v>133.38667915210388</v>
      </c>
      <c r="D68" s="182">
        <v>171.21052711734603</v>
      </c>
      <c r="E68" s="182">
        <v>214.77347938787202</v>
      </c>
      <c r="F68" s="182">
        <v>499.77277588636366</v>
      </c>
      <c r="G68" s="182">
        <v>1528.659090909091</v>
      </c>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row>
    <row r="69" spans="1:39">
      <c r="A69" s="2">
        <v>40725</v>
      </c>
      <c r="B69" s="182">
        <v>188.47069685358775</v>
      </c>
      <c r="C69" s="182">
        <v>131.81848409105373</v>
      </c>
      <c r="D69" s="182">
        <v>175.54638645143038</v>
      </c>
      <c r="E69" s="182">
        <v>219.51575174777614</v>
      </c>
      <c r="F69" s="182">
        <v>501.82708274999993</v>
      </c>
      <c r="G69" s="182">
        <v>1572.8095238095239</v>
      </c>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row>
    <row r="70" spans="1:39">
      <c r="A70" s="2">
        <v>40756</v>
      </c>
      <c r="B70" s="182">
        <v>184.134851319023</v>
      </c>
      <c r="C70" s="182">
        <v>130.41796443538513</v>
      </c>
      <c r="D70" s="182">
        <v>179.72931541345562</v>
      </c>
      <c r="E70" s="182">
        <v>203.03223399698012</v>
      </c>
      <c r="F70" s="182">
        <v>501.42370082608699</v>
      </c>
      <c r="G70" s="182">
        <v>1755.8068181818182</v>
      </c>
      <c r="H70" s="181"/>
      <c r="I70" s="181"/>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c r="AK70" s="181"/>
      <c r="AL70" s="181"/>
      <c r="AM70" s="181"/>
    </row>
    <row r="71" spans="1:39">
      <c r="A71" s="2">
        <v>40787</v>
      </c>
      <c r="B71" s="182">
        <v>182.10749205110676</v>
      </c>
      <c r="C71" s="182">
        <v>125.07048404673452</v>
      </c>
      <c r="D71" s="182">
        <v>176.25873684996304</v>
      </c>
      <c r="E71" s="182">
        <v>208.89642828651938</v>
      </c>
      <c r="F71" s="182">
        <v>490.90895475000002</v>
      </c>
      <c r="G71" s="182">
        <v>1771.8522727272727</v>
      </c>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row>
    <row r="72" spans="1:39">
      <c r="A72" s="2">
        <v>40817</v>
      </c>
      <c r="B72" s="182">
        <v>175.68428265031281</v>
      </c>
      <c r="C72" s="182">
        <v>121.51144010529403</v>
      </c>
      <c r="D72" s="182">
        <v>159.23726545752956</v>
      </c>
      <c r="E72" s="182">
        <v>206.15535892014157</v>
      </c>
      <c r="F72" s="182">
        <v>446.01602699999995</v>
      </c>
      <c r="G72" s="182">
        <v>1665.2142857142858</v>
      </c>
      <c r="H72" s="181"/>
      <c r="I72" s="181"/>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c r="AK72" s="181"/>
      <c r="AL72" s="181"/>
      <c r="AM72" s="181"/>
    </row>
    <row r="73" spans="1:39">
      <c r="A73" s="2">
        <v>40848</v>
      </c>
      <c r="B73" s="182">
        <v>178.04025640676167</v>
      </c>
      <c r="C73" s="182">
        <v>119.98457141475126</v>
      </c>
      <c r="D73" s="182">
        <v>158.47062513073732</v>
      </c>
      <c r="E73" s="182">
        <v>218.32828294018759</v>
      </c>
      <c r="F73" s="182">
        <v>428.82522449999999</v>
      </c>
      <c r="G73" s="182">
        <v>1738.9772727272727</v>
      </c>
      <c r="H73" s="181"/>
      <c r="I73" s="181"/>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81"/>
      <c r="AM73" s="181"/>
    </row>
    <row r="74" spans="1:39">
      <c r="A74" s="2">
        <v>40878</v>
      </c>
      <c r="B74" s="182">
        <v>174.76123515274494</v>
      </c>
      <c r="C74" s="182">
        <v>116.87409045645606</v>
      </c>
      <c r="D74" s="182">
        <v>154.52081566950642</v>
      </c>
      <c r="E74" s="182">
        <v>218.88018469007034</v>
      </c>
      <c r="F74" s="182">
        <v>420.04610474999998</v>
      </c>
      <c r="G74" s="182">
        <v>1652.3055555555557</v>
      </c>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c r="AL74" s="181"/>
      <c r="AM74" s="181"/>
    </row>
    <row r="75" spans="1:39">
      <c r="A75" s="2">
        <v>40909</v>
      </c>
      <c r="B75" s="182">
        <v>177.61859401088353</v>
      </c>
      <c r="C75" s="182">
        <v>119.66704640843606</v>
      </c>
      <c r="D75" s="182">
        <v>158.93155903634241</v>
      </c>
      <c r="E75" s="182">
        <v>225.89115617642514</v>
      </c>
      <c r="F75" s="182">
        <v>441.7327613999999</v>
      </c>
      <c r="G75" s="182">
        <v>1656.1190476190477</v>
      </c>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row>
    <row r="76" spans="1:39">
      <c r="A76" s="2">
        <v>40940</v>
      </c>
      <c r="B76" s="182">
        <v>183.12773659145046</v>
      </c>
      <c r="C76" s="182">
        <v>122.36844223098069</v>
      </c>
      <c r="D76" s="182">
        <v>165.00357520436074</v>
      </c>
      <c r="E76" s="182">
        <v>236.12054467216319</v>
      </c>
      <c r="F76" s="182">
        <v>461.55598754999983</v>
      </c>
      <c r="G76" s="182">
        <v>1742.6190476190477</v>
      </c>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row>
    <row r="77" spans="1:39">
      <c r="A77" s="2">
        <v>40969</v>
      </c>
      <c r="B77" s="182">
        <v>187.23438803187341</v>
      </c>
      <c r="C77" s="182">
        <v>123.86303599701471</v>
      </c>
      <c r="D77" s="182">
        <v>162.50148188636786</v>
      </c>
      <c r="E77" s="182">
        <v>248.16123667907581</v>
      </c>
      <c r="F77" s="182">
        <v>496.29047522727257</v>
      </c>
      <c r="G77" s="182">
        <v>1673.7727272727273</v>
      </c>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c r="AK77" s="181"/>
      <c r="AL77" s="181"/>
      <c r="AM77" s="181"/>
    </row>
    <row r="78" spans="1:39">
      <c r="A78" s="2">
        <v>41000</v>
      </c>
      <c r="B78" s="182">
        <v>184.22992962297275</v>
      </c>
      <c r="C78" s="182">
        <v>122.91749322891306</v>
      </c>
      <c r="D78" s="182">
        <v>160.46307253992674</v>
      </c>
      <c r="E78" s="182">
        <v>239.28052951230242</v>
      </c>
      <c r="F78" s="182">
        <v>529.42160144999991</v>
      </c>
      <c r="G78" s="182">
        <v>1650.0657894736842</v>
      </c>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c r="AK78" s="181"/>
      <c r="AL78" s="181"/>
      <c r="AM78" s="181"/>
    </row>
    <row r="79" spans="1:39">
      <c r="A79" s="2">
        <v>41030</v>
      </c>
      <c r="B79" s="182">
        <v>173.3476511974485</v>
      </c>
      <c r="C79" s="182">
        <v>118.0345830185009</v>
      </c>
      <c r="D79" s="182">
        <v>152.4360902382833</v>
      </c>
      <c r="E79" s="182">
        <v>220.83069797265395</v>
      </c>
      <c r="F79" s="182">
        <v>520.92545590909094</v>
      </c>
      <c r="G79" s="182">
        <v>1585.5045454545455</v>
      </c>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c r="AK79" s="181"/>
      <c r="AL79" s="181"/>
      <c r="AM79" s="181"/>
    </row>
    <row r="80" spans="1:39">
      <c r="A80" s="2">
        <v>41061</v>
      </c>
      <c r="B80" s="182">
        <v>162.08035007341985</v>
      </c>
      <c r="C80" s="182">
        <v>116.77805952059502</v>
      </c>
      <c r="D80" s="182">
        <v>149.63008423138575</v>
      </c>
      <c r="E80" s="182">
        <v>194.35606048464365</v>
      </c>
      <c r="F80" s="182">
        <v>522.32919249999998</v>
      </c>
      <c r="G80" s="182">
        <v>1596.6973684210527</v>
      </c>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181"/>
      <c r="AI80" s="181"/>
      <c r="AJ80" s="181"/>
      <c r="AK80" s="181"/>
      <c r="AL80" s="181"/>
      <c r="AM80" s="181"/>
    </row>
    <row r="81" spans="1:39">
      <c r="A81" s="2">
        <v>41091</v>
      </c>
      <c r="B81" s="182">
        <v>167.31402559156473</v>
      </c>
      <c r="C81" s="182">
        <v>122.47501762100455</v>
      </c>
      <c r="D81" s="182">
        <v>147.5402036282949</v>
      </c>
      <c r="E81" s="182">
        <v>208.46653920297831</v>
      </c>
      <c r="F81" s="182">
        <v>609.44675549999988</v>
      </c>
      <c r="G81" s="182">
        <v>1593.909090909091</v>
      </c>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181"/>
      <c r="AJ81" s="181"/>
      <c r="AK81" s="181"/>
      <c r="AL81" s="181"/>
      <c r="AM81" s="181"/>
    </row>
    <row r="82" spans="1:39">
      <c r="A82" s="2">
        <v>41122</v>
      </c>
      <c r="B82" s="182">
        <v>171.97439708442298</v>
      </c>
      <c r="C82" s="182">
        <v>123.04586449039327</v>
      </c>
      <c r="D82" s="182">
        <v>143.03507782243079</v>
      </c>
      <c r="E82" s="182">
        <v>225.8608633194103</v>
      </c>
      <c r="F82" s="182">
        <v>622.91354977173899</v>
      </c>
      <c r="G82" s="182">
        <v>1626.034090909091</v>
      </c>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81"/>
      <c r="AM82" s="181"/>
    </row>
    <row r="83" spans="1:39">
      <c r="A83" s="2">
        <v>41153</v>
      </c>
      <c r="B83" s="182">
        <v>173.70715946887171</v>
      </c>
      <c r="C83" s="182">
        <v>121.41200549108657</v>
      </c>
      <c r="D83" s="182">
        <v>149.89782843407824</v>
      </c>
      <c r="E83" s="182">
        <v>224.3928341914835</v>
      </c>
      <c r="F83" s="182">
        <v>615.18139725000003</v>
      </c>
      <c r="G83" s="182">
        <v>1744.45</v>
      </c>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c r="AK83" s="181"/>
      <c r="AL83" s="181"/>
      <c r="AM83" s="181"/>
    </row>
    <row r="84" spans="1:39">
      <c r="A84" s="2">
        <v>41183</v>
      </c>
      <c r="B84" s="182">
        <v>172.09686828229323</v>
      </c>
      <c r="C84" s="182">
        <v>120.66410060632275</v>
      </c>
      <c r="D84" s="182">
        <v>152.69576573671938</v>
      </c>
      <c r="E84" s="182">
        <v>217.89039033524031</v>
      </c>
      <c r="F84" s="182">
        <v>565.52548180434769</v>
      </c>
      <c r="G84" s="182">
        <v>1747.0108695652175</v>
      </c>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c r="AK84" s="181"/>
      <c r="AL84" s="181"/>
      <c r="AM84" s="181"/>
    </row>
    <row r="85" spans="1:39">
      <c r="A85" s="2">
        <v>41214</v>
      </c>
      <c r="B85" s="182">
        <v>169.75116132995362</v>
      </c>
      <c r="C85" s="182">
        <v>119.46355007492555</v>
      </c>
      <c r="D85" s="182">
        <v>151.61805850411977</v>
      </c>
      <c r="E85" s="182">
        <v>214.73723579838028</v>
      </c>
      <c r="F85" s="182">
        <v>533.02860799999996</v>
      </c>
      <c r="G85" s="182">
        <v>1721.1363636363637</v>
      </c>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181"/>
      <c r="AJ85" s="181"/>
      <c r="AK85" s="181"/>
      <c r="AL85" s="181"/>
      <c r="AM85" s="181"/>
    </row>
    <row r="86" spans="1:39">
      <c r="A86" s="2">
        <v>41244</v>
      </c>
      <c r="B86" s="182">
        <v>170.53821402927176</v>
      </c>
      <c r="C86" s="182">
        <v>119.62274337513152</v>
      </c>
      <c r="D86" s="182">
        <v>154.93586954921798</v>
      </c>
      <c r="E86" s="182">
        <v>213.42350584364127</v>
      </c>
      <c r="F86" s="182">
        <v>534.79077461249994</v>
      </c>
      <c r="G86" s="182">
        <v>1688.5294117647059</v>
      </c>
      <c r="H86" s="181"/>
      <c r="I86" s="181"/>
      <c r="J86" s="181"/>
      <c r="K86" s="181"/>
      <c r="L86" s="181"/>
      <c r="M86" s="181"/>
      <c r="N86" s="181"/>
      <c r="O86" s="181"/>
      <c r="P86" s="181"/>
      <c r="Q86" s="181"/>
      <c r="R86" s="181"/>
      <c r="S86" s="181"/>
      <c r="T86" s="181"/>
      <c r="U86" s="181"/>
      <c r="V86" s="181"/>
      <c r="W86" s="181"/>
      <c r="X86" s="181"/>
      <c r="Y86" s="181"/>
      <c r="Z86" s="181"/>
      <c r="AA86" s="181"/>
      <c r="AB86" s="181"/>
      <c r="AC86" s="181"/>
      <c r="AD86" s="181"/>
      <c r="AE86" s="181"/>
      <c r="AF86" s="181"/>
      <c r="AG86" s="181"/>
      <c r="AH86" s="181"/>
      <c r="AI86" s="181"/>
      <c r="AJ86" s="181"/>
      <c r="AK86" s="181"/>
      <c r="AL86" s="181"/>
      <c r="AM86" s="181"/>
    </row>
    <row r="87" spans="1:39">
      <c r="A87" s="2">
        <v>41275</v>
      </c>
      <c r="B87" s="182">
        <v>174.69494768737073</v>
      </c>
      <c r="C87" s="182">
        <v>121.07915018385336</v>
      </c>
      <c r="D87" s="182">
        <v>160.00634804382011</v>
      </c>
      <c r="E87" s="182">
        <v>222.00831627705111</v>
      </c>
      <c r="F87" s="182">
        <v>526.04730499999994</v>
      </c>
      <c r="G87" s="182">
        <v>1670.9545454545455</v>
      </c>
      <c r="H87" s="181"/>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c r="AJ87" s="181"/>
      <c r="AK87" s="181"/>
      <c r="AL87" s="181"/>
      <c r="AM87" s="181"/>
    </row>
    <row r="88" spans="1:39">
      <c r="A88" s="2">
        <v>41306</v>
      </c>
      <c r="B88" s="182">
        <v>176.17779766521221</v>
      </c>
      <c r="C88" s="182">
        <v>120.19064415292696</v>
      </c>
      <c r="D88" s="182">
        <v>159.64917637517587</v>
      </c>
      <c r="E88" s="182">
        <v>228.80521777968238</v>
      </c>
      <c r="F88" s="182">
        <v>536.37583014473682</v>
      </c>
      <c r="G88" s="182">
        <v>1627.5875000000001</v>
      </c>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row>
    <row r="89" spans="1:39">
      <c r="A89" s="2">
        <v>41334</v>
      </c>
      <c r="B89" s="182">
        <v>171.58681229887668</v>
      </c>
      <c r="C89" s="182">
        <v>120.26576024820589</v>
      </c>
      <c r="D89" s="182">
        <v>151.46657862567957</v>
      </c>
      <c r="E89" s="182">
        <v>221.55364469248869</v>
      </c>
      <c r="F89" s="182">
        <v>536.08139707499981</v>
      </c>
      <c r="G89" s="182">
        <v>1592.8625</v>
      </c>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row>
    <row r="90" spans="1:39">
      <c r="A90" s="2">
        <v>41365</v>
      </c>
      <c r="B90" s="182">
        <v>168.3208811438106</v>
      </c>
      <c r="C90" s="182">
        <v>122.08443480884533</v>
      </c>
      <c r="D90" s="182">
        <v>143.86197318100233</v>
      </c>
      <c r="E90" s="182">
        <v>213.3130410608488</v>
      </c>
      <c r="F90" s="182">
        <v>517.78971514772729</v>
      </c>
      <c r="G90" s="182">
        <v>1485.0833333333333</v>
      </c>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181"/>
    </row>
    <row r="91" spans="1:39">
      <c r="A91" s="2">
        <v>41395</v>
      </c>
      <c r="B91" s="182">
        <v>167.1667820877594</v>
      </c>
      <c r="C91" s="182">
        <v>124.52204850662645</v>
      </c>
      <c r="D91" s="182">
        <v>137.21795480339534</v>
      </c>
      <c r="E91" s="182">
        <v>215.01151708275123</v>
      </c>
      <c r="F91" s="182">
        <v>542.199223125</v>
      </c>
      <c r="G91" s="182">
        <v>1413.5</v>
      </c>
      <c r="H91" s="181"/>
      <c r="I91" s="181"/>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c r="AJ91" s="181"/>
      <c r="AK91" s="181"/>
      <c r="AL91" s="181"/>
      <c r="AM91" s="181"/>
    </row>
    <row r="92" spans="1:39">
      <c r="A92" s="2">
        <v>41426</v>
      </c>
      <c r="B92" s="182">
        <v>164.70124242958849</v>
      </c>
      <c r="C92" s="182">
        <v>122.18827822004202</v>
      </c>
      <c r="D92" s="182">
        <v>130.79279705812706</v>
      </c>
      <c r="E92" s="182">
        <v>213.77897979107274</v>
      </c>
      <c r="F92" s="182">
        <v>560.1577064999999</v>
      </c>
      <c r="G92" s="182">
        <v>1342.3625</v>
      </c>
      <c r="H92" s="181"/>
      <c r="I92" s="181"/>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c r="AK92" s="181"/>
      <c r="AL92" s="181"/>
      <c r="AM92" s="181"/>
    </row>
    <row r="93" spans="1:39">
      <c r="A93" s="2">
        <v>41456</v>
      </c>
      <c r="B93" s="182">
        <v>166.66751215381376</v>
      </c>
      <c r="C93" s="182">
        <v>120.02534593199637</v>
      </c>
      <c r="D93" s="182">
        <v>130.33727541250917</v>
      </c>
      <c r="E93" s="182">
        <v>226.91169446895699</v>
      </c>
      <c r="F93" s="182">
        <v>548.34961745454541</v>
      </c>
      <c r="G93" s="182">
        <v>1286.7239130434784</v>
      </c>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row>
    <row r="94" spans="1:39">
      <c r="A94" s="2">
        <v>41487</v>
      </c>
      <c r="B94" s="182">
        <v>169.3118023831768</v>
      </c>
      <c r="C94" s="182">
        <v>117.44389830874138</v>
      </c>
      <c r="D94" s="182">
        <v>136.75288277137298</v>
      </c>
      <c r="E94" s="182">
        <v>230.85183275812915</v>
      </c>
      <c r="F94" s="182">
        <v>498.04832723863638</v>
      </c>
      <c r="G94" s="182">
        <v>1347.0952380952381</v>
      </c>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row>
    <row r="95" spans="1:39">
      <c r="A95" s="2">
        <v>41518</v>
      </c>
      <c r="B95" s="182">
        <v>168.68031130851102</v>
      </c>
      <c r="C95" s="182">
        <v>114.28575309839592</v>
      </c>
      <c r="D95" s="182">
        <v>135.56621753863715</v>
      </c>
      <c r="E95" s="182">
        <v>231.7445118089299</v>
      </c>
      <c r="F95" s="182">
        <v>503.23712223749999</v>
      </c>
      <c r="G95" s="182">
        <v>1348.797619047619</v>
      </c>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81"/>
      <c r="AL95" s="181"/>
      <c r="AM95" s="181"/>
    </row>
    <row r="96" spans="1:39">
      <c r="A96" s="2">
        <v>41548</v>
      </c>
      <c r="B96" s="182">
        <v>166.0099433194859</v>
      </c>
      <c r="C96" s="182">
        <v>113.5711819105031</v>
      </c>
      <c r="D96" s="182">
        <v>134.36322886002787</v>
      </c>
      <c r="E96" s="182">
        <v>222.31565183649727</v>
      </c>
      <c r="F96" s="182">
        <v>472.8275169130435</v>
      </c>
      <c r="G96" s="182">
        <v>1316.1847826086957</v>
      </c>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row>
    <row r="97" spans="1:39">
      <c r="A97" s="2">
        <v>41579</v>
      </c>
      <c r="B97" s="182">
        <v>164.29808744389149</v>
      </c>
      <c r="C97" s="182">
        <v>114.26187953076682</v>
      </c>
      <c r="D97" s="182">
        <v>132.88579793234976</v>
      </c>
      <c r="E97" s="182">
        <v>217.60910233957489</v>
      </c>
      <c r="F97" s="182">
        <v>476.66224121250008</v>
      </c>
      <c r="G97" s="182">
        <v>1275.8214285714287</v>
      </c>
      <c r="H97" s="181"/>
      <c r="I97" s="181"/>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81"/>
      <c r="AJ97" s="181"/>
      <c r="AK97" s="181"/>
      <c r="AL97" s="181"/>
      <c r="AM97" s="181"/>
    </row>
    <row r="98" spans="1:39">
      <c r="A98" s="2">
        <v>41609</v>
      </c>
      <c r="B98" s="182">
        <v>167.88581634664499</v>
      </c>
      <c r="C98" s="182">
        <v>115.96597773261759</v>
      </c>
      <c r="D98" s="182">
        <v>131.20987021232472</v>
      </c>
      <c r="E98" s="182">
        <v>222.56817370315022</v>
      </c>
      <c r="F98" s="182">
        <v>488.66933874999984</v>
      </c>
      <c r="G98" s="182">
        <v>1225.4027777777778</v>
      </c>
      <c r="H98" s="181"/>
      <c r="I98" s="181"/>
      <c r="J98" s="181"/>
      <c r="K98" s="181"/>
      <c r="L98" s="181"/>
      <c r="M98" s="181"/>
      <c r="N98" s="181"/>
      <c r="O98" s="181"/>
      <c r="P98" s="181"/>
      <c r="Q98" s="181"/>
      <c r="R98" s="181"/>
      <c r="S98" s="181"/>
      <c r="T98" s="181"/>
      <c r="U98" s="181"/>
      <c r="V98" s="181"/>
      <c r="W98" s="181"/>
      <c r="X98" s="181"/>
      <c r="Y98" s="181"/>
      <c r="Z98" s="181"/>
      <c r="AA98" s="181"/>
      <c r="AB98" s="181"/>
      <c r="AC98" s="181"/>
      <c r="AD98" s="181"/>
      <c r="AE98" s="181"/>
      <c r="AF98" s="181"/>
      <c r="AG98" s="181"/>
      <c r="AH98" s="181"/>
      <c r="AI98" s="181"/>
      <c r="AJ98" s="181"/>
      <c r="AK98" s="181"/>
      <c r="AL98" s="181"/>
      <c r="AM98" s="181"/>
    </row>
    <row r="99" spans="1:39">
      <c r="A99" s="2">
        <v>41640</v>
      </c>
      <c r="B99" s="182">
        <v>166.68844833450558</v>
      </c>
      <c r="C99" s="182">
        <v>116.11578566297321</v>
      </c>
      <c r="D99" s="182">
        <v>130.66351217088749</v>
      </c>
      <c r="E99" s="182">
        <v>216.11166234178617</v>
      </c>
      <c r="F99" s="182">
        <v>476.1021184999999</v>
      </c>
      <c r="G99" s="182">
        <v>1244.7954545454545</v>
      </c>
      <c r="H99" s="181"/>
      <c r="I99" s="181"/>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181"/>
      <c r="AK99" s="181"/>
      <c r="AL99" s="181"/>
      <c r="AM99" s="181"/>
    </row>
    <row r="100" spans="1:39">
      <c r="A100" s="2">
        <v>41671</v>
      </c>
      <c r="B100" s="182">
        <v>170.99184603753946</v>
      </c>
      <c r="C100" s="182">
        <v>119.58888392310961</v>
      </c>
      <c r="D100" s="182">
        <v>130.7076152522952</v>
      </c>
      <c r="E100" s="182">
        <v>220.88021353813951</v>
      </c>
      <c r="F100" s="182">
        <v>496.79899748684204</v>
      </c>
      <c r="G100" s="182">
        <v>1300.9749999999999</v>
      </c>
      <c r="H100" s="181"/>
      <c r="I100" s="181"/>
      <c r="J100" s="181"/>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c r="AK100" s="181"/>
      <c r="AL100" s="181"/>
      <c r="AM100" s="181"/>
    </row>
    <row r="101" spans="1:39">
      <c r="A101" s="2">
        <v>41699</v>
      </c>
      <c r="B101" s="182">
        <v>169.83014901627962</v>
      </c>
      <c r="C101" s="182">
        <v>126.39486861744489</v>
      </c>
      <c r="D101" s="182">
        <v>128.59329721970406</v>
      </c>
      <c r="E101" s="182">
        <v>218.15381115161642</v>
      </c>
      <c r="F101" s="182">
        <v>522.00112374999992</v>
      </c>
      <c r="G101" s="182">
        <v>1336.0833333333333</v>
      </c>
      <c r="H101" s="181"/>
      <c r="I101" s="181"/>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c r="AK101" s="181"/>
      <c r="AL101" s="181"/>
      <c r="AM101" s="181"/>
    </row>
    <row r="102" spans="1:39">
      <c r="A102" s="2">
        <v>41730</v>
      </c>
      <c r="B102" s="182">
        <v>170.99844055244972</v>
      </c>
      <c r="C102" s="182">
        <v>128.16041709170972</v>
      </c>
      <c r="D102" s="182">
        <v>129.53536998303073</v>
      </c>
      <c r="E102" s="182">
        <v>219.94484978246393</v>
      </c>
      <c r="F102" s="182">
        <v>547.18805524999993</v>
      </c>
      <c r="G102" s="182">
        <v>1299</v>
      </c>
      <c r="H102" s="181"/>
      <c r="I102" s="181"/>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c r="AK102" s="181"/>
      <c r="AL102" s="181"/>
      <c r="AM102" s="181"/>
    </row>
    <row r="103" spans="1:39">
      <c r="A103" s="2">
        <v>41760</v>
      </c>
      <c r="B103" s="182">
        <v>168.76038931749849</v>
      </c>
      <c r="C103" s="182">
        <v>123.47046682631047</v>
      </c>
      <c r="D103" s="182">
        <v>127.14913993221187</v>
      </c>
      <c r="E103" s="182">
        <v>221.7122247272076</v>
      </c>
      <c r="F103" s="182">
        <v>546.03325324999992</v>
      </c>
      <c r="G103" s="182">
        <v>1287.5250000000001</v>
      </c>
      <c r="H103" s="181"/>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c r="AK103" s="181"/>
      <c r="AL103" s="181"/>
      <c r="AM103" s="181"/>
    </row>
    <row r="104" spans="1:39">
      <c r="A104" s="2">
        <v>41791</v>
      </c>
      <c r="B104" s="182">
        <v>169.07460877066521</v>
      </c>
      <c r="C104" s="182">
        <v>121.02534782421209</v>
      </c>
      <c r="D104" s="182">
        <v>125.22454688179164</v>
      </c>
      <c r="E104" s="182">
        <v>228.15495053117152</v>
      </c>
      <c r="F104" s="182">
        <v>528.00259474999996</v>
      </c>
      <c r="G104" s="182">
        <v>1279.0952380952381</v>
      </c>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row>
    <row r="105" spans="1:39">
      <c r="A105" s="2">
        <v>41821</v>
      </c>
      <c r="B105" s="182">
        <v>165.68071380233124</v>
      </c>
      <c r="C105" s="182">
        <v>118.54470828640447</v>
      </c>
      <c r="D105" s="182">
        <v>128.84408040940846</v>
      </c>
      <c r="E105" s="182">
        <v>221.55643183090925</v>
      </c>
      <c r="F105" s="182">
        <v>463.23367148863622</v>
      </c>
      <c r="G105" s="182">
        <v>1310.9673913043478</v>
      </c>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c r="AJ105" s="181"/>
      <c r="AK105" s="181"/>
      <c r="AL105" s="181"/>
      <c r="AM105" s="181"/>
    </row>
    <row r="106" spans="1:39">
      <c r="A106" s="2">
        <v>41852</v>
      </c>
      <c r="B106" s="182">
        <v>160.13701843726167</v>
      </c>
      <c r="C106" s="182">
        <v>113.64256184520856</v>
      </c>
      <c r="D106" s="182">
        <v>127.56867191136995</v>
      </c>
      <c r="E106" s="182">
        <v>212.78754838485494</v>
      </c>
      <c r="F106" s="182">
        <v>432.98513625000004</v>
      </c>
      <c r="G106" s="182">
        <v>1295.9875</v>
      </c>
      <c r="H106" s="181"/>
      <c r="I106" s="181"/>
      <c r="J106" s="181"/>
      <c r="K106" s="181"/>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c r="AH106" s="181"/>
      <c r="AI106" s="181"/>
      <c r="AJ106" s="181"/>
      <c r="AK106" s="181"/>
      <c r="AL106" s="181"/>
      <c r="AM106" s="181"/>
    </row>
    <row r="107" spans="1:39">
      <c r="A107" s="2">
        <v>41883</v>
      </c>
      <c r="B107" s="182">
        <v>155.05824607671849</v>
      </c>
      <c r="C107" s="182">
        <v>111.50527567528816</v>
      </c>
      <c r="D107" s="182">
        <v>121.5290893166575</v>
      </c>
      <c r="E107" s="182">
        <v>207.60706300576317</v>
      </c>
      <c r="F107" s="182">
        <v>368.84988275000001</v>
      </c>
      <c r="G107" s="182">
        <v>1238.8181818181818</v>
      </c>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E107" s="181"/>
      <c r="AF107" s="181"/>
      <c r="AG107" s="181"/>
      <c r="AH107" s="181"/>
      <c r="AI107" s="181"/>
      <c r="AJ107" s="181"/>
      <c r="AK107" s="181"/>
      <c r="AL107" s="181"/>
      <c r="AM107" s="181"/>
    </row>
    <row r="108" spans="1:39">
      <c r="A108" s="2">
        <v>41913</v>
      </c>
      <c r="B108" s="182">
        <v>146.42700202045987</v>
      </c>
      <c r="C108" s="182">
        <v>110.99368136275648</v>
      </c>
      <c r="D108" s="182">
        <v>117.17142165059508</v>
      </c>
      <c r="E108" s="182">
        <v>188.06594102666125</v>
      </c>
      <c r="F108" s="182">
        <v>354.44091306521739</v>
      </c>
      <c r="G108" s="182">
        <v>1222.4891304347825</v>
      </c>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181"/>
      <c r="AE108" s="181"/>
      <c r="AF108" s="181"/>
      <c r="AG108" s="181"/>
      <c r="AH108" s="181"/>
      <c r="AI108" s="181"/>
      <c r="AJ108" s="181"/>
      <c r="AK108" s="181"/>
      <c r="AL108" s="181"/>
      <c r="AM108" s="181"/>
    </row>
    <row r="109" spans="1:39">
      <c r="A109" s="2">
        <v>41944</v>
      </c>
      <c r="B109" s="182">
        <v>139.59573345540323</v>
      </c>
      <c r="C109" s="182">
        <v>110.47697603670352</v>
      </c>
      <c r="D109" s="182">
        <v>114.12995031301296</v>
      </c>
      <c r="E109" s="182">
        <v>170.22852737304407</v>
      </c>
      <c r="F109" s="182">
        <v>379.34485961842103</v>
      </c>
      <c r="G109" s="182">
        <v>1176.3</v>
      </c>
    </row>
    <row r="110" spans="1:39">
      <c r="A110" s="2">
        <v>41974</v>
      </c>
      <c r="B110" s="182">
        <v>126.23491484817129</v>
      </c>
      <c r="C110" s="182">
        <v>108.65542565556112</v>
      </c>
      <c r="D110" s="182">
        <v>111.77431264594547</v>
      </c>
      <c r="E110" s="182">
        <v>134.86036704282569</v>
      </c>
      <c r="F110" s="182">
        <v>378.781617375</v>
      </c>
      <c r="G110" s="182">
        <v>1202.2894736842106</v>
      </c>
    </row>
    <row r="111" spans="1:39">
      <c r="A111" s="2">
        <v>42005</v>
      </c>
      <c r="B111" s="182">
        <v>114.22476486421697</v>
      </c>
      <c r="C111" s="182">
        <v>104.72277499747558</v>
      </c>
      <c r="D111" s="182">
        <v>110.9508463681903</v>
      </c>
      <c r="E111" s="182">
        <v>108.3428519152921</v>
      </c>
      <c r="F111" s="182">
        <v>367.49211554999999</v>
      </c>
      <c r="G111" s="182">
        <v>1251.8452380952381</v>
      </c>
    </row>
    <row r="112" spans="1:39">
      <c r="A112" s="2">
        <v>42036</v>
      </c>
      <c r="B112" s="182">
        <v>117.58875337202718</v>
      </c>
      <c r="C112" s="182">
        <v>102.43010988328568</v>
      </c>
      <c r="D112" s="182">
        <v>107.74770725416764</v>
      </c>
      <c r="E112" s="182">
        <v>126.22782138919656</v>
      </c>
      <c r="F112" s="182">
        <v>364.73923886842101</v>
      </c>
      <c r="G112" s="182">
        <v>1227.1875</v>
      </c>
    </row>
    <row r="113" spans="1:7">
      <c r="A113" s="2">
        <v>42064</v>
      </c>
      <c r="B113" s="182">
        <v>113.57228564604348</v>
      </c>
      <c r="C113" s="182">
        <v>99.582194103427398</v>
      </c>
      <c r="D113" s="182">
        <v>104.5207982794965</v>
      </c>
      <c r="E113" s="182">
        <v>123.82118054737896</v>
      </c>
      <c r="F113" s="182">
        <v>359.59556038636362</v>
      </c>
      <c r="G113" s="182">
        <v>1178.6295454545455</v>
      </c>
    </row>
    <row r="114" spans="1:7">
      <c r="A114" s="2">
        <v>42095</v>
      </c>
      <c r="B114" s="182">
        <v>114.84288321070673</v>
      </c>
      <c r="C114" s="182">
        <v>101.30827499070588</v>
      </c>
      <c r="D114" s="182">
        <v>104.14981632681534</v>
      </c>
      <c r="E114" s="182">
        <v>134.67257279201232</v>
      </c>
      <c r="F114" s="182">
        <v>356.92567724999998</v>
      </c>
      <c r="G114" s="182">
        <v>1197.9099999999999</v>
      </c>
    </row>
    <row r="115" spans="1:7">
      <c r="A115" s="2">
        <v>42125</v>
      </c>
      <c r="B115" s="182">
        <v>118.6934729973257</v>
      </c>
      <c r="C115" s="182">
        <v>101.45379494088816</v>
      </c>
      <c r="D115" s="182">
        <v>107.20718390034152</v>
      </c>
      <c r="E115" s="182">
        <v>144.4327946219386</v>
      </c>
      <c r="F115" s="182">
        <v>351.94953045</v>
      </c>
      <c r="G115" s="182">
        <v>1199.0526315789473</v>
      </c>
    </row>
    <row r="116" spans="1:7">
      <c r="A116" s="2">
        <v>42156</v>
      </c>
      <c r="B116" s="182">
        <v>116.50240329650684</v>
      </c>
      <c r="C116" s="182">
        <v>101.0579083089972</v>
      </c>
      <c r="D116" s="182">
        <v>103.75700352506264</v>
      </c>
      <c r="E116" s="182">
        <v>141.63215544277966</v>
      </c>
      <c r="F116" s="182">
        <v>354.82305480681811</v>
      </c>
      <c r="G116" s="182">
        <v>1181.5045454545455</v>
      </c>
    </row>
    <row r="117" spans="1:7">
      <c r="A117" s="2">
        <v>42186</v>
      </c>
      <c r="B117" s="182">
        <v>109.74369497510652</v>
      </c>
      <c r="C117" s="182">
        <v>100.39382383957694</v>
      </c>
      <c r="D117" s="182">
        <v>96.571106397146082</v>
      </c>
      <c r="E117" s="182">
        <v>126.58698780625139</v>
      </c>
      <c r="F117" s="182">
        <v>372.34729445454542</v>
      </c>
      <c r="G117" s="182">
        <v>1130.0369565217391</v>
      </c>
    </row>
    <row r="118" spans="1:7">
      <c r="A118" s="2">
        <v>42217</v>
      </c>
      <c r="B118" s="182">
        <v>102.52024145127211</v>
      </c>
      <c r="C118" s="182">
        <v>97.551157741262898</v>
      </c>
      <c r="D118" s="182">
        <v>95.240250709127153</v>
      </c>
      <c r="E118" s="182">
        <v>105.8469757638324</v>
      </c>
      <c r="F118" s="182">
        <v>347.02237524999993</v>
      </c>
      <c r="G118" s="182">
        <v>1117.4749999999999</v>
      </c>
    </row>
    <row r="119" spans="1:7">
      <c r="A119" s="2">
        <v>42248</v>
      </c>
      <c r="B119" s="182">
        <v>102.36254837675969</v>
      </c>
      <c r="C119" s="182">
        <v>96.437532274557441</v>
      </c>
      <c r="D119" s="182">
        <v>95.493332763092184</v>
      </c>
      <c r="E119" s="182">
        <v>106.80016833867278</v>
      </c>
      <c r="F119" s="182">
        <v>323.5545239999999</v>
      </c>
      <c r="G119" s="182">
        <v>1124.5318181818182</v>
      </c>
    </row>
    <row r="120" spans="1:7">
      <c r="A120" s="2">
        <v>42278</v>
      </c>
      <c r="B120" s="182">
        <v>102.31737686619056</v>
      </c>
      <c r="C120" s="182">
        <v>96.954824573694239</v>
      </c>
      <c r="D120" s="182">
        <v>95.772531791977883</v>
      </c>
      <c r="E120" s="182">
        <v>108.34932659651354</v>
      </c>
      <c r="F120" s="182">
        <v>327.41977036363636</v>
      </c>
      <c r="G120" s="182">
        <v>1159.2454545454545</v>
      </c>
    </row>
    <row r="121" spans="1:7">
      <c r="A121" s="2">
        <v>42309</v>
      </c>
      <c r="B121" s="182">
        <v>96.226149435876337</v>
      </c>
      <c r="C121" s="182">
        <v>93.558618147688193</v>
      </c>
      <c r="D121" s="182">
        <v>88.639300836776997</v>
      </c>
      <c r="E121" s="182">
        <v>101.21109981155668</v>
      </c>
      <c r="F121" s="182">
        <v>319.08229080000007</v>
      </c>
      <c r="G121" s="182">
        <v>1085.7023809523812</v>
      </c>
    </row>
    <row r="122" spans="1:7">
      <c r="A122" s="2">
        <v>42339</v>
      </c>
      <c r="B122" s="182">
        <v>90.753591062868097</v>
      </c>
      <c r="C122" s="182">
        <v>93.105528342414516</v>
      </c>
      <c r="D122" s="182">
        <v>85.780243356752834</v>
      </c>
      <c r="E122" s="182">
        <v>85.53271763160167</v>
      </c>
      <c r="F122" s="182">
        <v>323.31533205681814</v>
      </c>
      <c r="G122" s="182">
        <v>1068.2526315789473</v>
      </c>
    </row>
    <row r="123" spans="1:7">
      <c r="A123" s="2">
        <v>42370</v>
      </c>
      <c r="B123" s="182">
        <v>85.32228161132106</v>
      </c>
      <c r="C123" s="182">
        <v>92.632601531034638</v>
      </c>
      <c r="D123" s="182">
        <v>86.330396980173973</v>
      </c>
      <c r="E123" s="182">
        <v>70.151346700445643</v>
      </c>
      <c r="F123" s="182">
        <v>323.20435377631583</v>
      </c>
      <c r="G123" s="182">
        <v>1097.3749999999998</v>
      </c>
    </row>
    <row r="124" spans="1:7">
      <c r="A124" s="2">
        <v>42401</v>
      </c>
      <c r="B124" s="182">
        <v>87.370831651442472</v>
      </c>
      <c r="C124" s="182">
        <v>93.643466370832371</v>
      </c>
      <c r="D124" s="182">
        <v>92.312169792210142</v>
      </c>
      <c r="E124" s="182">
        <v>72.263759318848486</v>
      </c>
      <c r="F124" s="182">
        <v>320.12948625000001</v>
      </c>
      <c r="G124" s="182">
        <v>1199.9119047619049</v>
      </c>
    </row>
    <row r="125" spans="1:7">
      <c r="A125" s="2">
        <v>42430</v>
      </c>
      <c r="B125" s="182">
        <v>93.608598124972517</v>
      </c>
      <c r="C125" s="182">
        <v>96.788107816443443</v>
      </c>
      <c r="D125" s="182">
        <v>97.995695836755317</v>
      </c>
      <c r="E125" s="182">
        <v>86.754830738021909</v>
      </c>
      <c r="F125" s="182">
        <v>326.93542159090907</v>
      </c>
      <c r="G125" s="182">
        <v>1246.3380952380951</v>
      </c>
    </row>
    <row r="126" spans="1:7">
      <c r="A126" s="2">
        <v>42461</v>
      </c>
      <c r="B126" s="182">
        <v>96.758541331427395</v>
      </c>
      <c r="C126" s="182">
        <v>99.797437917222069</v>
      </c>
      <c r="D126" s="182">
        <v>99.112795849270213</v>
      </c>
      <c r="E126" s="182">
        <v>93.787939502004974</v>
      </c>
      <c r="F126" s="182">
        <v>353.80246275000002</v>
      </c>
      <c r="G126" s="182">
        <v>1242.261904761905</v>
      </c>
    </row>
    <row r="127" spans="1:7">
      <c r="A127" s="2">
        <v>42491</v>
      </c>
      <c r="B127" s="182">
        <v>100.58206146238072</v>
      </c>
      <c r="C127" s="182">
        <v>101.11387838901429</v>
      </c>
      <c r="D127" s="182">
        <v>98.325809556923815</v>
      </c>
      <c r="E127" s="182">
        <v>105.65004591201587</v>
      </c>
      <c r="F127" s="182">
        <v>388.51213650000005</v>
      </c>
      <c r="G127" s="182">
        <v>1259.3974999999996</v>
      </c>
    </row>
    <row r="128" spans="1:7">
      <c r="A128" s="2">
        <v>42522</v>
      </c>
      <c r="B128" s="182">
        <v>103.20915908130543</v>
      </c>
      <c r="C128" s="182">
        <v>103.05244837421932</v>
      </c>
      <c r="D128" s="182">
        <v>98.435828599087642</v>
      </c>
      <c r="E128" s="182">
        <v>109.86158991053651</v>
      </c>
      <c r="F128" s="182">
        <v>421.228941715909</v>
      </c>
      <c r="G128" s="182">
        <v>1276.4045454545451</v>
      </c>
    </row>
    <row r="129" spans="1:7">
      <c r="A129" s="2">
        <v>42552</v>
      </c>
      <c r="B129" s="182">
        <v>102.82818881660569</v>
      </c>
      <c r="C129" s="182">
        <v>103.72063780011663</v>
      </c>
      <c r="D129" s="182">
        <v>104.14990379869982</v>
      </c>
      <c r="E129" s="182">
        <v>103.17066781685605</v>
      </c>
      <c r="F129" s="182">
        <v>390.40181250000001</v>
      </c>
      <c r="G129" s="182">
        <v>1337.3261904761907</v>
      </c>
    </row>
    <row r="130" spans="1:7">
      <c r="A130" s="2">
        <v>42583</v>
      </c>
      <c r="B130" s="182">
        <v>103.30582188210266</v>
      </c>
      <c r="C130" s="182">
        <v>102.08790924055363</v>
      </c>
      <c r="D130" s="182">
        <v>105.30251182301274</v>
      </c>
      <c r="E130" s="182">
        <v>103.94332810698218</v>
      </c>
      <c r="F130" s="182">
        <v>370.31658779347816</v>
      </c>
      <c r="G130" s="182">
        <v>1341.0886363636366</v>
      </c>
    </row>
    <row r="131" spans="1:7">
      <c r="A131" s="2">
        <v>42614</v>
      </c>
      <c r="B131" s="182">
        <v>103.35638250099814</v>
      </c>
      <c r="C131" s="182">
        <v>101.914841567933</v>
      </c>
      <c r="D131" s="182">
        <v>103.42095261913838</v>
      </c>
      <c r="E131" s="182">
        <v>104.45842159804651</v>
      </c>
      <c r="F131" s="182">
        <v>355.90210274999987</v>
      </c>
      <c r="G131" s="182">
        <v>1326.0295454545451</v>
      </c>
    </row>
    <row r="132" spans="1:7">
      <c r="A132" s="2">
        <v>42644</v>
      </c>
      <c r="B132" s="182">
        <v>106.56969932697673</v>
      </c>
      <c r="C132" s="182">
        <v>101.0186668837686</v>
      </c>
      <c r="D132" s="182">
        <v>101.33830273136999</v>
      </c>
      <c r="E132" s="182">
        <v>115.85060079837596</v>
      </c>
      <c r="F132" s="182">
        <v>358.38667674999994</v>
      </c>
      <c r="G132" s="182">
        <v>1266.5690476190478</v>
      </c>
    </row>
    <row r="133" spans="1:7">
      <c r="A133" s="2">
        <v>42675</v>
      </c>
      <c r="B133" s="182">
        <v>105.44564119729789</v>
      </c>
      <c r="C133" s="182">
        <v>101.69843464490778</v>
      </c>
      <c r="D133" s="182">
        <v>107.21436757248203</v>
      </c>
      <c r="E133" s="182">
        <v>107.40604821649015</v>
      </c>
      <c r="F133" s="182">
        <v>368.37308949999994</v>
      </c>
      <c r="G133" s="182">
        <v>1235.9795454545454</v>
      </c>
    </row>
    <row r="134" spans="1:7">
      <c r="A134" s="2">
        <v>42705</v>
      </c>
      <c r="B134" s="182">
        <v>111.64279301316935</v>
      </c>
      <c r="C134" s="182">
        <v>102.53156946395443</v>
      </c>
      <c r="D134" s="182">
        <v>106.06126484087602</v>
      </c>
      <c r="E134" s="182">
        <v>126.70142138137567</v>
      </c>
      <c r="F134" s="182">
        <v>375.28877874999989</v>
      </c>
      <c r="G134" s="182">
        <v>1151.4027777777778</v>
      </c>
    </row>
    <row r="135" spans="1:7">
      <c r="A135" s="2">
        <v>42736</v>
      </c>
      <c r="B135" s="182">
        <v>115.91232862639042</v>
      </c>
      <c r="C135" s="182">
        <v>106.67043292208464</v>
      </c>
      <c r="D135" s="182">
        <v>108.70206754045374</v>
      </c>
      <c r="E135" s="182">
        <v>128.75250829014144</v>
      </c>
      <c r="F135" s="182">
        <v>379.58997877499996</v>
      </c>
      <c r="G135" s="182">
        <v>1192.6166666666663</v>
      </c>
    </row>
    <row r="136" spans="1:7">
      <c r="A136" s="2">
        <v>42767</v>
      </c>
      <c r="B136" s="182">
        <v>116.36967752249221</v>
      </c>
      <c r="C136" s="182">
        <v>107.16398346189037</v>
      </c>
      <c r="D136" s="182">
        <v>114.13509084094113</v>
      </c>
      <c r="E136" s="182">
        <v>130.13372780786449</v>
      </c>
      <c r="F136" s="182">
        <v>380.87262398684203</v>
      </c>
      <c r="G136" s="182">
        <v>1234.3575000000001</v>
      </c>
    </row>
    <row r="137" spans="1:7">
      <c r="A137" s="2">
        <v>42795</v>
      </c>
      <c r="B137" s="182">
        <v>110.86862038090501</v>
      </c>
      <c r="C137" s="182">
        <v>103.67574249316233</v>
      </c>
      <c r="D137" s="182">
        <v>113.14141681835002</v>
      </c>
      <c r="E137" s="182">
        <v>121.93844410981143</v>
      </c>
      <c r="F137" s="182">
        <v>366.09505617391306</v>
      </c>
      <c r="G137" s="182">
        <v>1231.0934782608692</v>
      </c>
    </row>
    <row r="138" spans="1:7">
      <c r="A138" s="2">
        <v>42826</v>
      </c>
      <c r="B138" s="182">
        <v>110.97639080642973</v>
      </c>
      <c r="C138" s="182">
        <v>102.99194787541252</v>
      </c>
      <c r="D138" s="182">
        <v>109.43423908833088</v>
      </c>
      <c r="E138" s="182">
        <v>124.52005075640672</v>
      </c>
      <c r="F138" s="182">
        <v>347.86131035526313</v>
      </c>
      <c r="G138" s="182">
        <v>1265.6277777777777</v>
      </c>
    </row>
    <row r="139" spans="1:7">
      <c r="A139" s="2">
        <v>42856</v>
      </c>
      <c r="B139" s="182">
        <v>108.83827631239674</v>
      </c>
      <c r="C139" s="182">
        <v>104.81079322180071</v>
      </c>
      <c r="D139" s="182">
        <v>105.83278365231385</v>
      </c>
      <c r="E139" s="182">
        <v>117.83550401067687</v>
      </c>
      <c r="F139" s="182">
        <v>350.17998726136364</v>
      </c>
      <c r="G139" s="182">
        <v>1245.0047619047618</v>
      </c>
    </row>
    <row r="140" spans="1:7">
      <c r="A140" s="2">
        <v>42887</v>
      </c>
      <c r="B140" s="182">
        <v>105.64405026099951</v>
      </c>
      <c r="C140" s="182">
        <v>103.65692587937819</v>
      </c>
      <c r="D140" s="182">
        <v>105.67171206226958</v>
      </c>
      <c r="E140" s="182">
        <v>108.20895451019361</v>
      </c>
      <c r="F140" s="182">
        <v>339.72890986363632</v>
      </c>
      <c r="G140" s="182">
        <v>1260.2568181818181</v>
      </c>
    </row>
    <row r="141" spans="1:7">
      <c r="A141" s="2">
        <v>42917</v>
      </c>
      <c r="B141" s="182">
        <v>108.48214300067038</v>
      </c>
      <c r="C141" s="182">
        <v>105.59285359193522</v>
      </c>
      <c r="D141" s="182">
        <v>108.23351896192395</v>
      </c>
      <c r="E141" s="182">
        <v>110.8338762981204</v>
      </c>
      <c r="F141" s="182">
        <v>365.45284019999997</v>
      </c>
      <c r="G141" s="182">
        <v>1236.2214285714283</v>
      </c>
    </row>
    <row r="142" spans="1:7">
      <c r="A142" s="2">
        <v>42948</v>
      </c>
      <c r="B142" s="182">
        <v>111.37236548451996</v>
      </c>
      <c r="C142" s="182">
        <v>101.76309672372848</v>
      </c>
      <c r="D142" s="182">
        <v>115.0724116482416</v>
      </c>
      <c r="E142" s="182">
        <v>114.85279184808849</v>
      </c>
      <c r="F142" s="182">
        <v>345.41074940217385</v>
      </c>
      <c r="G142" s="182">
        <v>1282.3159090909094</v>
      </c>
    </row>
    <row r="143" spans="1:7">
      <c r="A143" s="2">
        <v>42979</v>
      </c>
      <c r="B143" s="182">
        <v>114.56811736486772</v>
      </c>
      <c r="C143" s="182">
        <v>100.61085808524899</v>
      </c>
      <c r="D143" s="182">
        <v>115.91944416942255</v>
      </c>
      <c r="E143" s="182">
        <v>120.90013226054998</v>
      </c>
      <c r="F143" s="182">
        <v>353.86020284999995</v>
      </c>
      <c r="G143" s="182">
        <v>1314.9785714285711</v>
      </c>
    </row>
    <row r="144" spans="1:7">
      <c r="A144" s="2">
        <v>43009</v>
      </c>
      <c r="B144" s="182">
        <v>116.08646916728648</v>
      </c>
      <c r="C144" s="182">
        <v>100.98343866521206</v>
      </c>
      <c r="D144" s="182">
        <v>113.60725104644588</v>
      </c>
      <c r="E144" s="182">
        <v>126.42578520801798</v>
      </c>
      <c r="F144" s="182">
        <v>358.27612752272728</v>
      </c>
      <c r="G144" s="182">
        <v>1279.5136363636366</v>
      </c>
    </row>
    <row r="145" spans="1:7">
      <c r="A145" s="2">
        <v>43040</v>
      </c>
      <c r="B145" s="182">
        <v>120.84938966647276</v>
      </c>
      <c r="C145" s="182">
        <v>101.46363278800345</v>
      </c>
      <c r="D145" s="182">
        <v>114.58577102768187</v>
      </c>
      <c r="E145" s="182">
        <v>138.15443056847568</v>
      </c>
      <c r="F145" s="182">
        <v>361.40928350000002</v>
      </c>
      <c r="G145" s="182">
        <v>1282.284090909091</v>
      </c>
    </row>
    <row r="146" spans="1:7">
      <c r="A146" s="2">
        <v>43070</v>
      </c>
      <c r="B146" s="182">
        <v>122.57806510590699</v>
      </c>
      <c r="C146" s="182">
        <v>101.47321742097802</v>
      </c>
      <c r="D146" s="182">
        <v>115.87313941532788</v>
      </c>
      <c r="E146" s="182">
        <v>140.33619885701941</v>
      </c>
      <c r="F146" s="182">
        <v>357.15335696249997</v>
      </c>
      <c r="G146" s="182">
        <v>1261.2558823529414</v>
      </c>
    </row>
    <row r="147" spans="1:7">
      <c r="A147" s="2">
        <v>43101</v>
      </c>
      <c r="B147" s="182">
        <v>129.84020564603335</v>
      </c>
      <c r="C147" s="182">
        <v>105.12154938152706</v>
      </c>
      <c r="D147" s="182">
        <v>122.012236808753</v>
      </c>
      <c r="E147" s="182">
        <v>149.21765589818671</v>
      </c>
      <c r="F147" s="182">
        <v>356.86881200000005</v>
      </c>
      <c r="G147" s="182">
        <v>1331.6659090909091</v>
      </c>
    </row>
    <row r="148" spans="1:7">
      <c r="A148" s="2">
        <v>43132</v>
      </c>
      <c r="B148" s="182">
        <v>126.82234293577987</v>
      </c>
      <c r="C148" s="182">
        <v>105.39129581080421</v>
      </c>
      <c r="D148" s="182">
        <v>122.26731324088155</v>
      </c>
      <c r="E148" s="182">
        <v>141.80523389164009</v>
      </c>
      <c r="F148" s="182">
        <v>371.2322374342105</v>
      </c>
      <c r="G148" s="182">
        <v>1331.5249999999999</v>
      </c>
    </row>
    <row r="149" spans="1:7">
      <c r="A149" s="2">
        <v>43160</v>
      </c>
      <c r="B149" s="182">
        <v>126.36472147610215</v>
      </c>
      <c r="C149" s="182">
        <v>106.3908129374566</v>
      </c>
      <c r="D149" s="182">
        <v>119.31294874197913</v>
      </c>
      <c r="E149" s="182">
        <v>143.343643107487</v>
      </c>
      <c r="F149" s="182">
        <v>381.89389625000001</v>
      </c>
      <c r="G149" s="182">
        <v>1324.6571428571428</v>
      </c>
    </row>
    <row r="150" spans="1:7">
      <c r="A150" s="2">
        <v>43191</v>
      </c>
      <c r="B150" s="182">
        <v>128.36623933318856</v>
      </c>
      <c r="C150" s="182">
        <v>106.15838122556569</v>
      </c>
      <c r="D150" s="182">
        <v>120.30651672174129</v>
      </c>
      <c r="E150" s="182">
        <v>153.86468410190969</v>
      </c>
      <c r="F150" s="182">
        <v>381.26837849999998</v>
      </c>
      <c r="G150" s="182">
        <v>1334.7400000000002</v>
      </c>
    </row>
    <row r="151" spans="1:7">
      <c r="A151" s="2">
        <v>43221</v>
      </c>
      <c r="B151" s="182">
        <v>133.05051385025521</v>
      </c>
      <c r="C151" s="182">
        <v>107.53660734988327</v>
      </c>
      <c r="D151" s="182">
        <v>119.35130543196246</v>
      </c>
      <c r="E151" s="182">
        <v>167.07797555754371</v>
      </c>
      <c r="F151" s="182">
        <v>374.84837130681808</v>
      </c>
      <c r="G151" s="182">
        <v>1303.0261904761903</v>
      </c>
    </row>
    <row r="152" spans="1:7">
      <c r="A152" s="2">
        <v>43252</v>
      </c>
      <c r="B152" s="182">
        <v>131.96766762000834</v>
      </c>
      <c r="C152" s="182">
        <v>103.89178389776247</v>
      </c>
      <c r="D152" s="182">
        <v>119.0413752120091</v>
      </c>
      <c r="E152" s="182">
        <v>165.23983489110779</v>
      </c>
      <c r="F152" s="182">
        <v>339.95796150000001</v>
      </c>
      <c r="G152" s="182">
        <v>1281.5666666666668</v>
      </c>
    </row>
    <row r="153" spans="1:7">
      <c r="A153" s="2">
        <v>43282</v>
      </c>
      <c r="B153" s="182">
        <v>130.27471251153673</v>
      </c>
      <c r="C153" s="182">
        <v>101.27124440434947</v>
      </c>
      <c r="D153" s="182">
        <v>113.01200131325386</v>
      </c>
      <c r="E153" s="182">
        <v>167.91817919298322</v>
      </c>
      <c r="F153" s="182">
        <v>312.56203375000007</v>
      </c>
      <c r="G153" s="182">
        <v>1238.5250000000001</v>
      </c>
    </row>
    <row r="154" spans="1:7">
      <c r="A154" s="2">
        <v>43313</v>
      </c>
      <c r="B154" s="182">
        <v>127.97718280823732</v>
      </c>
      <c r="C154" s="182">
        <v>97.44554418391651</v>
      </c>
      <c r="D154" s="182">
        <v>110.58743848692055</v>
      </c>
      <c r="E154" s="182">
        <v>165.28162835852461</v>
      </c>
      <c r="F154" s="182">
        <v>316.65880415217384</v>
      </c>
      <c r="G154" s="182">
        <v>1201.2454545454545</v>
      </c>
    </row>
    <row r="155" spans="1:7">
      <c r="A155" s="2">
        <v>43344</v>
      </c>
      <c r="B155" s="182">
        <v>132.4258440759246</v>
      </c>
      <c r="C155" s="182">
        <v>98.225388270483336</v>
      </c>
      <c r="D155" s="182">
        <v>110.27794963333554</v>
      </c>
      <c r="E155" s="182">
        <v>174.66010102932151</v>
      </c>
      <c r="F155" s="182">
        <v>306.43278860526317</v>
      </c>
      <c r="G155" s="182">
        <v>1198.4725000000003</v>
      </c>
    </row>
    <row r="156" spans="1:7">
      <c r="A156" s="2">
        <v>43374</v>
      </c>
      <c r="B156" s="182">
        <v>133.42602934989884</v>
      </c>
      <c r="C156" s="182">
        <v>99.802552889252794</v>
      </c>
      <c r="D156" s="182">
        <v>112.69260600460872</v>
      </c>
      <c r="E156" s="182">
        <v>179.05631258157891</v>
      </c>
      <c r="F156" s="182">
        <v>315.85204030434778</v>
      </c>
      <c r="G156" s="182">
        <v>1215.3934782608694</v>
      </c>
    </row>
    <row r="157" spans="1:7">
      <c r="A157" s="2">
        <v>43405</v>
      </c>
      <c r="B157" s="182">
        <v>121.85279466804238</v>
      </c>
      <c r="C157" s="182">
        <v>95.861638604036713</v>
      </c>
      <c r="D157" s="182">
        <v>112.1250940883838</v>
      </c>
      <c r="E157" s="182">
        <v>146.29192816983564</v>
      </c>
      <c r="F157" s="182">
        <v>322.28161725000001</v>
      </c>
      <c r="G157" s="182">
        <v>1220.9454545454546</v>
      </c>
    </row>
    <row r="158" spans="1:7">
      <c r="A158" s="2">
        <v>43435</v>
      </c>
      <c r="B158" s="182">
        <v>115.9628283712471</v>
      </c>
      <c r="C158" s="182">
        <v>98.197030713159137</v>
      </c>
      <c r="D158" s="182">
        <v>111.88775985351873</v>
      </c>
      <c r="E158" s="182">
        <v>126.07675794771711</v>
      </c>
      <c r="F158" s="182">
        <v>330.48202372499998</v>
      </c>
      <c r="G158" s="182">
        <v>1247.9235294117648</v>
      </c>
    </row>
    <row r="159" spans="1:7">
      <c r="A159" s="2">
        <v>43466</v>
      </c>
      <c r="B159" s="182">
        <v>117.0782439312927</v>
      </c>
      <c r="C159" s="182">
        <v>99.687746563890954</v>
      </c>
      <c r="D159" s="182">
        <v>114.71138513674117</v>
      </c>
      <c r="E159" s="182">
        <v>131.42337710754234</v>
      </c>
      <c r="F159" s="182">
        <v>333.77714624999999</v>
      </c>
      <c r="G159" s="182">
        <v>1291.7454545454545</v>
      </c>
    </row>
    <row r="160" spans="1:7">
      <c r="A160" s="2">
        <v>43497</v>
      </c>
      <c r="B160" s="182">
        <v>119.0115250081528</v>
      </c>
      <c r="C160" s="182">
        <v>98.393288438882138</v>
      </c>
      <c r="D160" s="182">
        <v>120.81105162296269</v>
      </c>
      <c r="E160" s="182">
        <v>142.52826157374665</v>
      </c>
      <c r="F160" s="182">
        <v>334.50304152631583</v>
      </c>
      <c r="G160" s="182">
        <v>1320.0650000000001</v>
      </c>
    </row>
    <row r="161" spans="1:7">
      <c r="A161" s="2">
        <v>43525</v>
      </c>
      <c r="B161" s="182">
        <v>119.91003631374713</v>
      </c>
      <c r="C161" s="182">
        <v>97.895236678239229</v>
      </c>
      <c r="D161" s="182">
        <v>121.10573312096619</v>
      </c>
      <c r="E161" s="182">
        <v>148.86004533811609</v>
      </c>
      <c r="F161" s="182">
        <v>329.23667474999991</v>
      </c>
      <c r="G161" s="182">
        <v>1300.8976190476189</v>
      </c>
    </row>
    <row r="162" spans="1:7">
      <c r="A162" s="2">
        <v>43556</v>
      </c>
      <c r="B162" s="182">
        <v>123.4167306132176</v>
      </c>
      <c r="C162" s="182">
        <v>100.60326825982209</v>
      </c>
      <c r="D162" s="182">
        <v>121.92405724355827</v>
      </c>
      <c r="E162" s="182">
        <v>160.45414525027914</v>
      </c>
      <c r="F162" s="182">
        <v>324.25440399999997</v>
      </c>
      <c r="G162" s="182">
        <v>1286.4449999999999</v>
      </c>
    </row>
    <row r="163" spans="1:7">
      <c r="A163" s="2">
        <v>43586</v>
      </c>
      <c r="B163" s="182">
        <v>120.47754081485459</v>
      </c>
      <c r="C163" s="182">
        <v>97.893439456212718</v>
      </c>
      <c r="D163" s="182">
        <v>121.1615612564399</v>
      </c>
      <c r="E163" s="182">
        <v>157.12435658797332</v>
      </c>
      <c r="F163" s="182">
        <v>305.31091905681802</v>
      </c>
      <c r="G163" s="182">
        <v>1283.9476190476191</v>
      </c>
    </row>
    <row r="164" spans="1:7">
      <c r="A164" s="2">
        <v>43617</v>
      </c>
      <c r="B164" s="182">
        <v>115.52894242929111</v>
      </c>
      <c r="C164" s="182">
        <v>99.750333669469725</v>
      </c>
      <c r="D164" s="182">
        <v>125.33908642844061</v>
      </c>
      <c r="E164" s="182">
        <v>139.91703988015234</v>
      </c>
      <c r="F164" s="182">
        <v>326.61474929999997</v>
      </c>
      <c r="G164" s="182">
        <v>1359.0425</v>
      </c>
    </row>
    <row r="165" spans="1:7">
      <c r="A165" s="2">
        <v>43647</v>
      </c>
      <c r="B165" s="182">
        <v>117.96795442067405</v>
      </c>
      <c r="C165" s="182">
        <v>99.375067916626179</v>
      </c>
      <c r="D165" s="182">
        <v>130.72649741904445</v>
      </c>
      <c r="E165" s="182">
        <v>144.44670037750404</v>
      </c>
      <c r="F165" s="182">
        <v>325.46984901136352</v>
      </c>
      <c r="G165" s="182">
        <v>1412.978260869565</v>
      </c>
    </row>
    <row r="166" spans="1:7">
      <c r="A166" s="2">
        <v>43678</v>
      </c>
      <c r="B166" s="182">
        <v>112.71228204303013</v>
      </c>
      <c r="C166" s="182">
        <v>97.017867672234672</v>
      </c>
      <c r="D166" s="182">
        <v>126.91055763558352</v>
      </c>
      <c r="E166" s="182">
        <v>136.17066557838777</v>
      </c>
      <c r="F166" s="182">
        <v>314.62628209090906</v>
      </c>
      <c r="G166" s="182">
        <v>1498.7976190476193</v>
      </c>
    </row>
    <row r="167" spans="1:7">
      <c r="A167" s="2">
        <v>43709</v>
      </c>
      <c r="B167" s="182">
        <v>114.8090662669791</v>
      </c>
      <c r="C167" s="182">
        <v>95.371074944199918</v>
      </c>
      <c r="D167" s="182">
        <v>128.68462067195114</v>
      </c>
      <c r="E167" s="182">
        <v>142.32623254299719</v>
      </c>
      <c r="F167" s="182">
        <v>322.453525275</v>
      </c>
      <c r="G167" s="182">
        <v>1511.3142857142859</v>
      </c>
    </row>
    <row r="168" spans="1:7">
      <c r="A168" s="2">
        <v>43739</v>
      </c>
      <c r="B168" s="182">
        <v>113.02163190855677</v>
      </c>
      <c r="C168" s="182">
        <v>95.518734668392497</v>
      </c>
      <c r="D168" s="182">
        <v>126.83533872315176</v>
      </c>
      <c r="E168" s="182">
        <v>135.54600065811735</v>
      </c>
      <c r="F168" s="182">
        <v>339.87123723913038</v>
      </c>
      <c r="G168" s="182">
        <v>1494.8</v>
      </c>
    </row>
    <row r="169" spans="1:7">
      <c r="A169" s="2">
        <v>43770</v>
      </c>
      <c r="B169" s="182">
        <v>116.90799977154074</v>
      </c>
      <c r="C169" s="182">
        <v>99.171145135925741</v>
      </c>
      <c r="D169" s="182">
        <v>123.45251177032782</v>
      </c>
      <c r="E169" s="182">
        <v>142.59580836943252</v>
      </c>
      <c r="F169" s="182">
        <v>332.95763051250003</v>
      </c>
      <c r="G169" s="182">
        <v>1470.0166666666669</v>
      </c>
    </row>
    <row r="170" spans="1:7">
      <c r="A170" s="2">
        <v>43800</v>
      </c>
      <c r="B170" s="182">
        <v>119.91267301663051</v>
      </c>
      <c r="C170" s="182">
        <v>102.30582955782494</v>
      </c>
      <c r="D170" s="182">
        <v>126.1118012327192</v>
      </c>
      <c r="E170" s="182">
        <v>149.21508218750705</v>
      </c>
      <c r="F170" s="182">
        <v>334.94944525</v>
      </c>
      <c r="G170" s="182">
        <v>1476.0444444444445</v>
      </c>
    </row>
    <row r="171" spans="1:7">
      <c r="A171" s="2">
        <v>43831</v>
      </c>
      <c r="B171" s="182">
        <v>119.55472553602233</v>
      </c>
      <c r="C171" s="182">
        <v>103.85735871470224</v>
      </c>
      <c r="D171" s="182">
        <v>131.14892078688888</v>
      </c>
      <c r="E171" s="182">
        <v>145.13585605005483</v>
      </c>
      <c r="F171" s="182">
        <v>337.07970499999988</v>
      </c>
      <c r="G171" s="182">
        <v>1560.6727272727273</v>
      </c>
    </row>
    <row r="172" spans="1:7">
      <c r="A172" s="2">
        <v>43862</v>
      </c>
      <c r="B172" s="182">
        <v>111.02026076708243</v>
      </c>
      <c r="C172" s="182">
        <v>100.20339351097158</v>
      </c>
      <c r="D172" s="182">
        <v>129.41635579369955</v>
      </c>
      <c r="E172" s="182">
        <v>126.52869516698097</v>
      </c>
      <c r="F172" s="182">
        <v>325.42831456578944</v>
      </c>
      <c r="G172" s="182">
        <v>1597.1025</v>
      </c>
    </row>
    <row r="173" spans="1:7">
      <c r="A173" s="2">
        <v>43891</v>
      </c>
      <c r="B173" s="182">
        <v>93.871449784252377</v>
      </c>
      <c r="C173" s="182">
        <v>96.775546763067268</v>
      </c>
      <c r="D173" s="182">
        <v>124.5490306277995</v>
      </c>
      <c r="E173" s="182">
        <v>76.219679667254709</v>
      </c>
      <c r="F173" s="182">
        <v>319.33615636363635</v>
      </c>
      <c r="G173" s="182">
        <v>1591.9272727272728</v>
      </c>
    </row>
    <row r="174" spans="1:7">
      <c r="A174" s="2">
        <v>43922</v>
      </c>
      <c r="B174" s="182">
        <v>84.149816980677443</v>
      </c>
      <c r="C174" s="182">
        <v>92.798681262775446</v>
      </c>
      <c r="D174" s="182">
        <v>125.3383674468206</v>
      </c>
      <c r="E174" s="182">
        <v>50.446312272528921</v>
      </c>
      <c r="F174" s="182">
        <v>309.99434899999994</v>
      </c>
      <c r="G174" s="182">
        <v>1682.9299999999998</v>
      </c>
    </row>
    <row r="175" spans="1:7">
      <c r="A175" s="2">
        <v>43952</v>
      </c>
      <c r="B175" s="182">
        <v>91.368213473994118</v>
      </c>
      <c r="C175" s="182">
        <v>95.078210108276352</v>
      </c>
      <c r="D175" s="182">
        <v>129.60297289586063</v>
      </c>
      <c r="E175" s="182">
        <v>72.252050157750872</v>
      </c>
      <c r="F175" s="182">
        <v>309.33143141249997</v>
      </c>
      <c r="G175" s="182">
        <v>1716.3815789473683</v>
      </c>
    </row>
    <row r="176" spans="1:7">
      <c r="A176" s="2">
        <v>43983</v>
      </c>
      <c r="B176" s="182">
        <v>99.786431278573261</v>
      </c>
      <c r="C176" s="182">
        <v>97.34346194328954</v>
      </c>
      <c r="D176" s="182">
        <v>135.6700492553417</v>
      </c>
      <c r="E176" s="182">
        <v>92.832646361347699</v>
      </c>
      <c r="F176" s="182">
        <v>318.64303656818186</v>
      </c>
      <c r="G176" s="182">
        <v>1732.2181818181816</v>
      </c>
    </row>
    <row r="177" spans="1:7">
      <c r="A177" s="2">
        <v>44013</v>
      </c>
      <c r="B177" s="182">
        <v>103.84155468079484</v>
      </c>
      <c r="C177" s="182">
        <v>98.167377429072886</v>
      </c>
      <c r="D177" s="182">
        <v>143.91210332759655</v>
      </c>
      <c r="E177" s="182">
        <v>98.081322943816517</v>
      </c>
      <c r="F177" s="182">
        <v>328.93544798863633</v>
      </c>
      <c r="G177" s="182">
        <v>1843.3130434782611</v>
      </c>
    </row>
    <row r="178" spans="1:7">
      <c r="A178" s="182"/>
      <c r="B178" s="183">
        <f>(B177/B171)-1</f>
        <v>-0.13143078021197119</v>
      </c>
      <c r="C178" s="183">
        <f t="shared" ref="C178:G178" si="0">(C177/C171)-1</f>
        <v>-5.4786500986028552E-2</v>
      </c>
      <c r="D178" s="183">
        <f t="shared" si="0"/>
        <v>9.7318242987658898E-2</v>
      </c>
      <c r="E178" s="183">
        <f t="shared" si="0"/>
        <v>-0.32421025642354029</v>
      </c>
      <c r="F178" s="183">
        <f t="shared" si="0"/>
        <v>-2.4161220300591979E-2</v>
      </c>
      <c r="G178" s="183">
        <f t="shared" si="0"/>
        <v>0.18110159245202362</v>
      </c>
    </row>
    <row r="179" spans="1:7">
      <c r="A179" s="182"/>
      <c r="B179" s="182"/>
      <c r="C179" s="182"/>
      <c r="D179" s="182"/>
      <c r="E179" s="182"/>
      <c r="F179" s="182"/>
      <c r="G179" s="182"/>
    </row>
    <row r="180" spans="1:7">
      <c r="A180" s="182">
        <v>2019</v>
      </c>
      <c r="B180" s="182">
        <f>AVERAGE(B159:B170)</f>
        <v>117.56288554483059</v>
      </c>
      <c r="C180" s="182"/>
      <c r="D180" s="182"/>
      <c r="E180" s="182"/>
      <c r="F180" s="182"/>
      <c r="G180" s="182"/>
    </row>
    <row r="181" spans="1:7">
      <c r="A181" s="182">
        <v>2018</v>
      </c>
      <c r="B181" s="182">
        <f>AVERAGE(B147:B158)</f>
        <v>128.19425688718783</v>
      </c>
      <c r="C181" s="182"/>
      <c r="D181" s="182"/>
      <c r="E181" s="182"/>
      <c r="F181" s="182"/>
      <c r="G181" s="182"/>
    </row>
    <row r="182" spans="1:7">
      <c r="A182" s="182"/>
      <c r="B182" s="182"/>
      <c r="C182" s="182"/>
      <c r="D182" s="182"/>
      <c r="E182" s="182"/>
      <c r="F182" s="182"/>
      <c r="G182" s="182"/>
    </row>
    <row r="183" spans="1:7">
      <c r="A183" s="182"/>
      <c r="B183" s="182"/>
      <c r="C183" s="182"/>
      <c r="D183" s="182"/>
      <c r="E183" s="182"/>
      <c r="F183" s="182"/>
      <c r="G183" s="182"/>
    </row>
    <row r="184" spans="1:7">
      <c r="A184" s="182"/>
      <c r="B184" s="182"/>
      <c r="C184" s="182"/>
      <c r="D184" s="182"/>
      <c r="E184" s="182"/>
      <c r="F184" s="182"/>
      <c r="G184" s="182"/>
    </row>
    <row r="185" spans="1:7">
      <c r="A185" s="182"/>
      <c r="B185" s="182"/>
      <c r="C185" s="182"/>
      <c r="D185" s="182"/>
      <c r="E185" s="182"/>
      <c r="F185" s="182"/>
      <c r="G185" s="182"/>
    </row>
    <row r="186" spans="1:7">
      <c r="A186" s="182"/>
      <c r="B186" s="182"/>
      <c r="C186" s="182"/>
      <c r="D186" s="182"/>
      <c r="E186" s="182"/>
      <c r="F186" s="182"/>
      <c r="G186" s="182"/>
    </row>
    <row r="187" spans="1:7">
      <c r="A187" s="182"/>
      <c r="B187" s="182"/>
      <c r="C187" s="182"/>
      <c r="D187" s="182"/>
      <c r="E187" s="182"/>
      <c r="F187" s="182"/>
      <c r="G187" s="182"/>
    </row>
    <row r="188" spans="1:7">
      <c r="A188" s="182"/>
      <c r="B188" s="182"/>
      <c r="C188" s="182"/>
      <c r="D188" s="182"/>
      <c r="E188" s="182"/>
      <c r="F188" s="182"/>
      <c r="G188" s="182"/>
    </row>
    <row r="189" spans="1:7">
      <c r="A189" s="182"/>
      <c r="B189" s="182"/>
      <c r="C189" s="182"/>
      <c r="D189" s="182"/>
      <c r="E189" s="182"/>
      <c r="F189" s="182"/>
      <c r="G189" s="182"/>
    </row>
    <row r="190" spans="1:7">
      <c r="A190" s="182"/>
      <c r="B190" s="182"/>
      <c r="C190" s="182"/>
      <c r="D190" s="182"/>
      <c r="E190" s="182"/>
      <c r="F190" s="182"/>
      <c r="G190" s="182"/>
    </row>
    <row r="191" spans="1:7">
      <c r="A191" s="182"/>
      <c r="B191" s="182"/>
      <c r="C191" s="182"/>
      <c r="D191" s="182"/>
      <c r="E191" s="182"/>
      <c r="F191" s="182"/>
      <c r="G191" s="182"/>
    </row>
    <row r="192" spans="1:7">
      <c r="A192" s="182"/>
      <c r="B192" s="182"/>
      <c r="C192" s="182"/>
      <c r="D192" s="182"/>
      <c r="E192" s="182"/>
      <c r="F192" s="182"/>
      <c r="G192" s="182"/>
    </row>
    <row r="193" spans="1:7">
      <c r="A193" s="182"/>
      <c r="B193" s="182"/>
      <c r="C193" s="182"/>
      <c r="D193" s="182"/>
      <c r="E193" s="182"/>
      <c r="F193" s="182"/>
      <c r="G193" s="182"/>
    </row>
    <row r="194" spans="1:7">
      <c r="A194" s="182"/>
      <c r="B194" s="182"/>
      <c r="C194" s="182"/>
      <c r="D194" s="182"/>
      <c r="E194" s="182"/>
      <c r="F194" s="182"/>
      <c r="G194" s="182"/>
    </row>
    <row r="195" spans="1:7">
      <c r="A195" s="182"/>
      <c r="B195" s="182"/>
      <c r="C195" s="182"/>
      <c r="D195" s="182"/>
      <c r="E195" s="182"/>
      <c r="F195" s="182"/>
      <c r="G195" s="182"/>
    </row>
    <row r="196" spans="1:7">
      <c r="A196" s="182"/>
      <c r="B196" s="182"/>
      <c r="C196" s="182"/>
      <c r="D196" s="182"/>
      <c r="E196" s="182"/>
      <c r="F196" s="182"/>
      <c r="G196" s="182"/>
    </row>
    <row r="197" spans="1:7">
      <c r="A197" s="182"/>
      <c r="B197" s="182"/>
      <c r="C197" s="182"/>
      <c r="D197" s="182"/>
      <c r="E197" s="182"/>
      <c r="F197" s="182"/>
      <c r="G197" s="182"/>
    </row>
    <row r="198" spans="1:7">
      <c r="A198" s="182"/>
      <c r="B198" s="182"/>
      <c r="C198" s="182"/>
      <c r="D198" s="182"/>
      <c r="E198" s="182"/>
      <c r="F198" s="182"/>
      <c r="G198" s="182"/>
    </row>
    <row r="199" spans="1:7">
      <c r="A199" s="182"/>
      <c r="B199" s="182"/>
      <c r="C199" s="182"/>
      <c r="D199" s="182"/>
      <c r="E199" s="182"/>
      <c r="F199" s="182"/>
      <c r="G199" s="182"/>
    </row>
    <row r="200" spans="1:7">
      <c r="A200" s="182"/>
      <c r="B200" s="182"/>
      <c r="C200" s="182"/>
      <c r="D200" s="182"/>
      <c r="E200" s="182"/>
      <c r="F200" s="182"/>
      <c r="G200" s="182"/>
    </row>
    <row r="201" spans="1:7">
      <c r="A201" s="182"/>
      <c r="B201" s="182"/>
      <c r="C201" s="182"/>
      <c r="D201" s="182"/>
      <c r="E201" s="182"/>
      <c r="F201" s="182"/>
      <c r="G201" s="182"/>
    </row>
    <row r="202" spans="1:7">
      <c r="A202" s="182"/>
      <c r="B202" s="182"/>
      <c r="C202" s="182"/>
      <c r="D202" s="182"/>
      <c r="E202" s="182"/>
      <c r="F202" s="182"/>
      <c r="G202" s="182"/>
    </row>
    <row r="203" spans="1:7">
      <c r="A203" s="182"/>
      <c r="B203" s="182"/>
      <c r="C203" s="182"/>
      <c r="D203" s="182"/>
      <c r="E203" s="182"/>
      <c r="F203" s="182"/>
      <c r="G203" s="182"/>
    </row>
    <row r="204" spans="1:7">
      <c r="A204" s="182"/>
      <c r="B204" s="182"/>
      <c r="C204" s="182"/>
      <c r="D204" s="182"/>
      <c r="E204" s="182"/>
      <c r="F204" s="182"/>
      <c r="G204" s="182"/>
    </row>
    <row r="205" spans="1:7">
      <c r="A205" s="182"/>
      <c r="B205" s="182"/>
      <c r="C205" s="182"/>
      <c r="D205" s="182"/>
      <c r="E205" s="182"/>
      <c r="F205" s="182"/>
      <c r="G205" s="182"/>
    </row>
    <row r="206" spans="1:7">
      <c r="A206" s="182"/>
      <c r="B206" s="182"/>
      <c r="C206" s="182"/>
      <c r="D206" s="182"/>
      <c r="E206" s="182"/>
      <c r="F206" s="182"/>
      <c r="G206" s="182"/>
    </row>
    <row r="207" spans="1:7">
      <c r="A207" s="182"/>
      <c r="B207" s="182"/>
      <c r="C207" s="182"/>
      <c r="D207" s="182"/>
      <c r="E207" s="182"/>
      <c r="F207" s="182"/>
      <c r="G207" s="182"/>
    </row>
    <row r="208" spans="1:7">
      <c r="A208" s="182"/>
      <c r="B208" s="182"/>
      <c r="C208" s="182"/>
      <c r="D208" s="182"/>
      <c r="E208" s="182"/>
      <c r="F208" s="182"/>
      <c r="G208" s="182"/>
    </row>
    <row r="209" spans="1:7">
      <c r="A209" s="182"/>
      <c r="B209" s="182"/>
      <c r="C209" s="182"/>
      <c r="D209" s="182"/>
      <c r="E209" s="182"/>
      <c r="F209" s="182"/>
      <c r="G209" s="182"/>
    </row>
    <row r="210" spans="1:7">
      <c r="A210" s="182"/>
      <c r="B210" s="182"/>
      <c r="C210" s="182"/>
      <c r="D210" s="182"/>
      <c r="E210" s="182"/>
      <c r="F210" s="182"/>
      <c r="G210" s="182"/>
    </row>
    <row r="211" spans="1:7">
      <c r="A211" s="182"/>
      <c r="B211" s="182"/>
      <c r="C211" s="182"/>
      <c r="D211" s="182"/>
      <c r="E211" s="182"/>
      <c r="F211" s="182"/>
      <c r="G211" s="182"/>
    </row>
    <row r="212" spans="1:7">
      <c r="A212" s="182"/>
      <c r="B212" s="182"/>
      <c r="C212" s="182"/>
      <c r="D212" s="182"/>
      <c r="E212" s="182"/>
      <c r="F212" s="182"/>
      <c r="G212" s="182"/>
    </row>
    <row r="213" spans="1:7">
      <c r="A213" s="182"/>
      <c r="B213" s="182"/>
      <c r="C213" s="182"/>
      <c r="D213" s="182"/>
      <c r="E213" s="182"/>
      <c r="F213" s="182"/>
      <c r="G213" s="182"/>
    </row>
  </sheetData>
  <hyperlinks>
    <hyperlink ref="H1" r:id="rId1"/>
  </hyperlinks>
  <pageMargins left="0.511811024" right="0.511811024" top="0.78740157499999996" bottom="0.78740157499999996" header="0.31496062000000002" footer="0.31496062000000002"/>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abSelected="1" workbookViewId="0">
      <selection activeCell="D16" sqref="D16"/>
    </sheetView>
  </sheetViews>
  <sheetFormatPr defaultColWidth="9.140625" defaultRowHeight="12.75"/>
  <cols>
    <col min="1" max="1" width="9.140625" style="5"/>
    <col min="2" max="2" width="43.28515625" style="5" customWidth="1"/>
    <col min="3" max="3" width="6.140625" style="5" customWidth="1"/>
    <col min="4" max="4" width="5" style="5" customWidth="1"/>
    <col min="5" max="5" width="5.42578125" style="5" customWidth="1"/>
    <col min="6" max="6" width="5.28515625" style="5" customWidth="1"/>
    <col min="7" max="7" width="4.85546875" style="5" customWidth="1"/>
    <col min="8" max="8" width="5.7109375" style="5" customWidth="1"/>
    <col min="9" max="16384" width="9.140625" style="5"/>
  </cols>
  <sheetData>
    <row r="1" spans="1:8">
      <c r="A1" s="25" t="s">
        <v>11</v>
      </c>
    </row>
    <row r="3" spans="1:8" ht="48" customHeight="1">
      <c r="B3" s="152" t="s">
        <v>303</v>
      </c>
      <c r="C3" s="154" t="s">
        <v>12</v>
      </c>
      <c r="D3" s="155"/>
      <c r="E3" s="155" t="s">
        <v>13</v>
      </c>
      <c r="F3" s="155"/>
      <c r="G3" s="155" t="s">
        <v>14</v>
      </c>
      <c r="H3" s="155"/>
    </row>
    <row r="4" spans="1:8">
      <c r="B4" s="153"/>
      <c r="C4" s="40">
        <v>2020</v>
      </c>
      <c r="D4" s="40">
        <v>2021</v>
      </c>
      <c r="E4" s="40">
        <v>2020</v>
      </c>
      <c r="F4" s="40">
        <v>2021</v>
      </c>
      <c r="G4" s="40">
        <v>2020</v>
      </c>
      <c r="H4" s="40">
        <v>2021</v>
      </c>
    </row>
    <row r="5" spans="1:8">
      <c r="B5" s="29" t="s">
        <v>18</v>
      </c>
      <c r="C5" s="30"/>
      <c r="D5" s="30"/>
      <c r="E5" s="30"/>
      <c r="F5" s="30"/>
      <c r="G5" s="30"/>
      <c r="H5" s="31"/>
    </row>
    <row r="6" spans="1:8">
      <c r="B6" s="32" t="s">
        <v>304</v>
      </c>
      <c r="C6" s="33">
        <v>-2.5</v>
      </c>
      <c r="D6" s="33">
        <v>7.4</v>
      </c>
      <c r="E6" s="33">
        <v>-12.9</v>
      </c>
      <c r="F6" s="33">
        <v>21.3</v>
      </c>
      <c r="G6" s="33">
        <v>5.3</v>
      </c>
      <c r="H6" s="34">
        <v>2.9</v>
      </c>
    </row>
    <row r="7" spans="1:8">
      <c r="B7" s="35" t="s">
        <v>15</v>
      </c>
      <c r="C7" s="36">
        <v>-8.8000000000000007</v>
      </c>
      <c r="D7" s="36">
        <v>5.9</v>
      </c>
      <c r="E7" s="36">
        <v>-31.9</v>
      </c>
      <c r="F7" s="36">
        <v>24</v>
      </c>
      <c r="G7" s="36">
        <v>3.6</v>
      </c>
      <c r="H7" s="37">
        <v>4.0999999999999996</v>
      </c>
    </row>
    <row r="8" spans="1:8" ht="21.75" customHeight="1">
      <c r="B8" s="35" t="s">
        <v>19</v>
      </c>
      <c r="C8" s="28">
        <v>-4.9000000000000004</v>
      </c>
      <c r="D8" s="27">
        <v>5.4</v>
      </c>
      <c r="E8" s="38">
        <v>-11.9</v>
      </c>
      <c r="F8" s="38">
        <v>8</v>
      </c>
      <c r="G8" s="36">
        <f>E8/C8</f>
        <v>2.4285714285714284</v>
      </c>
      <c r="H8" s="36">
        <f>F8/D8</f>
        <v>1.4814814814814814</v>
      </c>
    </row>
    <row r="9" spans="1:8" ht="22.5" customHeight="1">
      <c r="B9" s="29" t="s">
        <v>20</v>
      </c>
      <c r="C9" s="39">
        <v>-5.2</v>
      </c>
      <c r="D9" s="39">
        <v>4.2</v>
      </c>
      <c r="E9" s="39">
        <v>-13.4</v>
      </c>
      <c r="F9" s="39">
        <v>5.3</v>
      </c>
      <c r="G9" s="39">
        <v>2.6</v>
      </c>
      <c r="H9" s="39">
        <v>1.3</v>
      </c>
    </row>
    <row r="10" spans="1:8">
      <c r="B10" s="29" t="s">
        <v>21</v>
      </c>
      <c r="C10" s="39"/>
      <c r="D10" s="39"/>
      <c r="E10" s="39"/>
      <c r="F10" s="39"/>
      <c r="G10" s="39"/>
      <c r="H10" s="39"/>
    </row>
    <row r="11" spans="1:8">
      <c r="B11" s="32" t="s">
        <v>16</v>
      </c>
      <c r="C11" s="33">
        <v>-6</v>
      </c>
      <c r="D11" s="33">
        <v>5.2</v>
      </c>
      <c r="E11" s="33">
        <v>-9.5</v>
      </c>
      <c r="F11" s="33">
        <v>6</v>
      </c>
      <c r="G11" s="33">
        <v>1.6</v>
      </c>
      <c r="H11" s="33">
        <v>1.1000000000000001</v>
      </c>
    </row>
    <row r="12" spans="1:8">
      <c r="B12" s="35" t="s">
        <v>17</v>
      </c>
      <c r="C12" s="36">
        <v>-7.6</v>
      </c>
      <c r="D12" s="36">
        <v>2.8</v>
      </c>
      <c r="E12" s="36">
        <v>-11.4</v>
      </c>
      <c r="F12" s="36">
        <v>2.5</v>
      </c>
      <c r="G12" s="36">
        <v>1.5</v>
      </c>
      <c r="H12" s="36">
        <v>0.9</v>
      </c>
    </row>
    <row r="13" spans="1:8">
      <c r="B13" s="26"/>
      <c r="C13" s="6"/>
      <c r="D13" s="6"/>
      <c r="E13" s="6"/>
      <c r="F13" s="6"/>
      <c r="G13" s="6"/>
      <c r="H13" s="6"/>
    </row>
  </sheetData>
  <mergeCells count="4">
    <mergeCell ref="B3:B4"/>
    <mergeCell ref="C3:D3"/>
    <mergeCell ref="E3:F3"/>
    <mergeCell ref="G3:H3"/>
  </mergeCells>
  <hyperlinks>
    <hyperlink ref="A1" r:id="rId1"/>
  </hyperlinks>
  <pageMargins left="0.511811024" right="0.511811024" top="0.78740157499999996" bottom="0.78740157499999996" header="0.31496062000000002" footer="0.31496062000000002"/>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topLeftCell="M1" workbookViewId="0">
      <selection activeCell="U22" sqref="U22"/>
    </sheetView>
  </sheetViews>
  <sheetFormatPr defaultColWidth="9.140625" defaultRowHeight="12.75"/>
  <cols>
    <col min="1" max="17" width="9.140625" style="24"/>
    <col min="18" max="18" width="24.42578125" style="24" customWidth="1"/>
    <col min="19" max="19" width="12.42578125" style="8" bestFit="1" customWidth="1"/>
    <col min="20" max="20" width="27.42578125" style="8" bestFit="1" customWidth="1"/>
    <col min="21" max="21" width="18.85546875" style="8" bestFit="1" customWidth="1"/>
    <col min="22" max="22" width="24" style="8" bestFit="1" customWidth="1"/>
    <col min="23" max="16384" width="9.140625" style="24"/>
  </cols>
  <sheetData>
    <row r="1" spans="1:29">
      <c r="A1" s="45" t="s">
        <v>244</v>
      </c>
      <c r="B1" s="1"/>
      <c r="C1" s="1"/>
      <c r="D1" s="1"/>
      <c r="E1" s="1"/>
      <c r="F1" s="1"/>
      <c r="G1" s="1"/>
      <c r="H1" s="1"/>
      <c r="I1" s="1"/>
      <c r="J1" s="1"/>
      <c r="K1" s="1"/>
      <c r="L1" s="1"/>
      <c r="M1" s="1"/>
      <c r="N1" s="1"/>
      <c r="O1" s="1"/>
      <c r="P1" s="1"/>
      <c r="Q1" s="41"/>
      <c r="R1" s="41"/>
      <c r="S1" s="42"/>
      <c r="T1" s="42"/>
      <c r="U1" s="42"/>
      <c r="V1" s="42"/>
      <c r="W1" s="41"/>
      <c r="X1" s="41"/>
      <c r="Y1" s="41"/>
      <c r="Z1" s="41"/>
      <c r="AA1" s="41"/>
      <c r="AB1" s="41"/>
      <c r="AC1" s="46"/>
    </row>
    <row r="2" spans="1:29">
      <c r="A2" s="1"/>
      <c r="B2" s="47"/>
      <c r="C2" s="1"/>
      <c r="D2" s="1"/>
      <c r="E2" s="1"/>
      <c r="F2" s="1"/>
      <c r="G2" s="1"/>
      <c r="H2" s="1"/>
      <c r="I2" s="1"/>
      <c r="J2" s="1"/>
      <c r="K2" s="1"/>
      <c r="L2" s="1"/>
      <c r="M2" s="1"/>
      <c r="N2" s="1"/>
      <c r="O2" s="1"/>
      <c r="P2" s="1"/>
      <c r="Q2" s="41"/>
      <c r="R2" s="41"/>
      <c r="S2" s="42" t="s">
        <v>252</v>
      </c>
      <c r="T2" s="42" t="s">
        <v>251</v>
      </c>
      <c r="U2" s="42" t="s">
        <v>245</v>
      </c>
      <c r="V2" s="42" t="s">
        <v>296</v>
      </c>
      <c r="W2" s="43" t="s">
        <v>250</v>
      </c>
      <c r="X2" s="41"/>
      <c r="Y2" s="41"/>
      <c r="Z2" s="41"/>
      <c r="AA2" s="41"/>
      <c r="AB2" s="41"/>
      <c r="AC2" s="46"/>
    </row>
    <row r="3" spans="1:29">
      <c r="A3" s="1"/>
      <c r="B3" s="1"/>
      <c r="C3" s="1"/>
      <c r="D3" s="1"/>
      <c r="E3" s="1"/>
      <c r="F3" s="1"/>
      <c r="G3" s="1"/>
      <c r="H3" s="1"/>
      <c r="I3" s="1"/>
      <c r="J3" s="1"/>
      <c r="K3" s="1"/>
      <c r="L3" s="1"/>
      <c r="M3" s="1"/>
      <c r="N3" s="1"/>
      <c r="O3" s="1"/>
      <c r="P3" s="1"/>
      <c r="Q3" s="41"/>
      <c r="R3" s="43" t="s">
        <v>248</v>
      </c>
      <c r="S3" s="44">
        <v>1.4</v>
      </c>
      <c r="T3" s="42">
        <v>1.5</v>
      </c>
      <c r="U3" s="42">
        <v>1.8</v>
      </c>
      <c r="V3" s="42">
        <v>2.8</v>
      </c>
      <c r="W3" s="42">
        <v>1.3</v>
      </c>
      <c r="Z3" s="43"/>
      <c r="AA3" s="41"/>
      <c r="AB3" s="41"/>
      <c r="AC3" s="46"/>
    </row>
    <row r="4" spans="1:29">
      <c r="A4" s="1"/>
      <c r="B4" s="1"/>
      <c r="C4" s="1"/>
      <c r="D4" s="1"/>
      <c r="E4" s="1"/>
      <c r="F4" s="1"/>
      <c r="G4" s="1"/>
      <c r="H4" s="1"/>
      <c r="I4" s="1"/>
      <c r="J4" s="1"/>
      <c r="K4" s="1"/>
      <c r="L4" s="1"/>
      <c r="M4" s="1"/>
      <c r="N4" s="1"/>
      <c r="O4" s="1"/>
      <c r="P4" s="1"/>
      <c r="Q4" s="41"/>
      <c r="R4" s="43" t="s">
        <v>249</v>
      </c>
      <c r="S4" s="44">
        <v>3</v>
      </c>
      <c r="T4" s="42">
        <v>2.8</v>
      </c>
      <c r="U4" s="42">
        <v>4.0999999999999996</v>
      </c>
      <c r="V4" s="42">
        <v>4</v>
      </c>
      <c r="W4" s="42"/>
      <c r="Z4" s="43"/>
      <c r="AA4" s="41"/>
      <c r="AB4" s="41"/>
      <c r="AC4" s="46"/>
    </row>
    <row r="5" spans="1:29">
      <c r="A5" s="1"/>
      <c r="B5" s="1"/>
      <c r="C5" s="1"/>
      <c r="D5" s="1"/>
      <c r="E5" s="1"/>
      <c r="F5" s="1"/>
      <c r="G5" s="1"/>
      <c r="H5" s="1"/>
      <c r="I5" s="1"/>
      <c r="J5" s="1"/>
      <c r="K5" s="1"/>
      <c r="L5" s="1"/>
      <c r="M5" s="1"/>
      <c r="N5" s="1"/>
      <c r="O5" s="1"/>
      <c r="P5" s="1"/>
      <c r="Q5" s="41"/>
      <c r="R5" s="41"/>
      <c r="S5" s="44"/>
      <c r="T5" s="44"/>
      <c r="U5" s="42"/>
      <c r="V5" s="42"/>
      <c r="Z5" s="48"/>
      <c r="AA5" s="48"/>
      <c r="AB5" s="48"/>
      <c r="AC5" s="46"/>
    </row>
    <row r="6" spans="1:29">
      <c r="A6" s="1"/>
      <c r="B6" s="1"/>
      <c r="C6" s="1"/>
      <c r="D6" s="1"/>
      <c r="E6" s="1"/>
      <c r="F6" s="1"/>
      <c r="G6" s="1"/>
      <c r="H6" s="1"/>
      <c r="I6" s="1"/>
      <c r="J6" s="1"/>
      <c r="K6" s="1"/>
      <c r="L6" s="1"/>
      <c r="M6" s="1"/>
      <c r="N6" s="1"/>
      <c r="O6" s="1"/>
      <c r="P6" s="1"/>
      <c r="Q6" s="41"/>
      <c r="R6" s="41"/>
      <c r="S6" s="44"/>
      <c r="T6" s="44"/>
      <c r="U6" s="44"/>
      <c r="V6" s="44"/>
      <c r="Z6" s="48"/>
      <c r="AA6" s="48"/>
      <c r="AB6" s="48"/>
      <c r="AC6" s="46"/>
    </row>
    <row r="7" spans="1:29">
      <c r="A7" s="1"/>
      <c r="B7" s="1"/>
      <c r="C7" s="1"/>
      <c r="D7" s="1"/>
      <c r="E7" s="1"/>
      <c r="F7" s="1"/>
      <c r="G7" s="1"/>
      <c r="H7" s="1"/>
      <c r="I7" s="1"/>
      <c r="J7" s="1"/>
      <c r="K7" s="1"/>
      <c r="L7" s="1"/>
      <c r="M7" s="1"/>
      <c r="N7" s="1"/>
      <c r="O7" s="1"/>
      <c r="P7" s="1"/>
      <c r="Q7" s="41"/>
      <c r="R7" s="41"/>
      <c r="S7" s="44"/>
      <c r="T7" s="44"/>
      <c r="U7" s="44"/>
      <c r="V7" s="44"/>
      <c r="W7" s="41"/>
      <c r="X7" s="41"/>
      <c r="Y7" s="41"/>
      <c r="Z7" s="41"/>
      <c r="AA7" s="41"/>
      <c r="AB7" s="41"/>
      <c r="AC7" s="46"/>
    </row>
    <row r="8" spans="1:29">
      <c r="A8" s="1"/>
      <c r="B8" s="1"/>
      <c r="C8" s="1"/>
      <c r="D8" s="1"/>
      <c r="E8" s="1"/>
      <c r="F8" s="1"/>
      <c r="G8" s="1"/>
      <c r="H8" s="1"/>
      <c r="I8" s="1"/>
      <c r="J8" s="1"/>
      <c r="K8" s="1"/>
      <c r="L8" s="1"/>
      <c r="M8" s="1"/>
      <c r="N8" s="1"/>
      <c r="O8" s="1"/>
      <c r="P8" s="1"/>
      <c r="Q8" s="41"/>
      <c r="R8" s="41"/>
      <c r="S8" s="42"/>
      <c r="T8" s="42"/>
      <c r="U8" s="42"/>
      <c r="V8" s="42"/>
      <c r="W8" s="41"/>
      <c r="X8" s="41"/>
      <c r="Y8" s="41"/>
      <c r="Z8" s="41"/>
      <c r="AA8" s="41"/>
      <c r="AB8" s="41"/>
      <c r="AC8" s="46"/>
    </row>
    <row r="9" spans="1:29">
      <c r="A9" s="1"/>
      <c r="B9" s="1"/>
      <c r="C9" s="1"/>
      <c r="D9" s="1"/>
      <c r="E9" s="1"/>
      <c r="F9" s="1"/>
      <c r="G9" s="1"/>
      <c r="H9" s="1"/>
      <c r="I9" s="1"/>
      <c r="J9" s="1"/>
      <c r="K9" s="1"/>
      <c r="L9" s="1"/>
      <c r="M9" s="1"/>
      <c r="N9" s="1"/>
      <c r="O9" s="1"/>
      <c r="P9" s="1"/>
      <c r="Q9" s="41"/>
      <c r="R9" s="41"/>
      <c r="S9" s="42"/>
      <c r="T9" s="42"/>
      <c r="U9" s="42"/>
      <c r="V9" s="42"/>
      <c r="W9" s="41"/>
      <c r="X9" s="41"/>
      <c r="Y9" s="41"/>
      <c r="Z9" s="41"/>
      <c r="AA9" s="41"/>
      <c r="AB9" s="41"/>
      <c r="AC9" s="46"/>
    </row>
    <row r="10" spans="1:29">
      <c r="A10" s="1"/>
      <c r="B10" s="1"/>
      <c r="C10" s="1"/>
      <c r="D10" s="1"/>
      <c r="E10" s="1"/>
      <c r="F10" s="1"/>
      <c r="G10" s="1"/>
      <c r="H10" s="1"/>
      <c r="I10" s="1"/>
      <c r="J10" s="1"/>
      <c r="K10" s="1"/>
      <c r="L10" s="1"/>
      <c r="M10" s="1"/>
      <c r="N10" s="1"/>
      <c r="O10" s="1"/>
      <c r="P10" s="1"/>
      <c r="Q10" s="41"/>
      <c r="R10" s="41"/>
      <c r="S10" s="42"/>
      <c r="T10" s="42"/>
      <c r="U10" s="42"/>
      <c r="V10" s="42"/>
      <c r="W10" s="41"/>
      <c r="X10" s="41"/>
      <c r="Y10" s="41"/>
      <c r="Z10" s="41"/>
      <c r="AA10" s="41"/>
      <c r="AB10" s="41"/>
      <c r="AC10" s="46"/>
    </row>
    <row r="11" spans="1:29">
      <c r="A11" s="1"/>
      <c r="B11" s="1"/>
      <c r="C11" s="1"/>
      <c r="D11" s="1"/>
      <c r="E11" s="1"/>
      <c r="F11" s="1"/>
      <c r="G11" s="1"/>
      <c r="H11" s="1"/>
      <c r="I11" s="1"/>
      <c r="J11" s="1"/>
      <c r="K11" s="1"/>
      <c r="L11" s="1"/>
      <c r="M11" s="1"/>
      <c r="N11" s="1"/>
      <c r="O11" s="1"/>
      <c r="P11" s="1"/>
      <c r="Q11" s="41"/>
      <c r="R11" s="49"/>
      <c r="S11" s="50"/>
      <c r="T11" s="42"/>
      <c r="U11" s="42"/>
      <c r="V11" s="42"/>
      <c r="W11" s="41"/>
      <c r="X11" s="41"/>
      <c r="Y11" s="41"/>
      <c r="Z11" s="41"/>
      <c r="AA11" s="41"/>
      <c r="AB11" s="41"/>
      <c r="AC11" s="46"/>
    </row>
    <row r="12" spans="1:29">
      <c r="A12" s="1"/>
      <c r="B12" s="1"/>
      <c r="C12" s="1"/>
      <c r="D12" s="1"/>
      <c r="E12" s="1"/>
      <c r="F12" s="1"/>
      <c r="G12" s="1"/>
      <c r="H12" s="1"/>
      <c r="I12" s="1"/>
      <c r="J12" s="1"/>
      <c r="K12" s="1"/>
      <c r="L12" s="1"/>
      <c r="M12" s="1"/>
      <c r="N12" s="1"/>
      <c r="O12" s="1"/>
      <c r="P12" s="1"/>
      <c r="Q12" s="41"/>
      <c r="R12" s="49"/>
      <c r="S12" s="50"/>
      <c r="T12" s="42"/>
      <c r="U12" s="42"/>
      <c r="V12" s="42"/>
      <c r="W12" s="41"/>
      <c r="X12" s="41"/>
      <c r="Y12" s="41"/>
      <c r="Z12" s="41"/>
      <c r="AA12" s="41"/>
      <c r="AB12" s="41"/>
      <c r="AC12" s="46"/>
    </row>
    <row r="13" spans="1:29">
      <c r="A13" s="1"/>
      <c r="B13" s="1"/>
      <c r="C13" s="1"/>
      <c r="D13" s="1"/>
      <c r="E13" s="1"/>
      <c r="F13" s="1"/>
      <c r="G13" s="1"/>
      <c r="H13" s="1"/>
      <c r="I13" s="1"/>
      <c r="J13" s="1"/>
      <c r="K13" s="1"/>
      <c r="L13" s="1"/>
      <c r="M13" s="1"/>
      <c r="N13" s="1"/>
      <c r="O13" s="1"/>
      <c r="P13" s="1"/>
      <c r="Q13" s="41"/>
      <c r="R13" s="49"/>
      <c r="S13" s="50"/>
      <c r="T13" s="42"/>
      <c r="U13" s="42"/>
      <c r="V13" s="42"/>
      <c r="W13" s="41"/>
      <c r="X13" s="41"/>
      <c r="Y13" s="41"/>
      <c r="Z13" s="41"/>
      <c r="AA13" s="41"/>
      <c r="AB13" s="41"/>
      <c r="AC13" s="46"/>
    </row>
    <row r="14" spans="1:29">
      <c r="A14" s="1"/>
      <c r="B14" s="1"/>
      <c r="C14" s="1"/>
      <c r="D14" s="1"/>
      <c r="E14" s="1"/>
      <c r="F14" s="1"/>
      <c r="G14" s="1"/>
      <c r="H14" s="1"/>
      <c r="I14" s="1"/>
      <c r="J14" s="1"/>
      <c r="K14" s="1"/>
      <c r="L14" s="1"/>
      <c r="M14" s="1"/>
      <c r="N14" s="1"/>
      <c r="O14" s="1"/>
      <c r="P14" s="1"/>
      <c r="Q14" s="41"/>
      <c r="R14" s="41"/>
      <c r="S14" s="42"/>
      <c r="T14" s="42"/>
      <c r="U14" s="42"/>
      <c r="V14" s="42"/>
      <c r="W14" s="41"/>
      <c r="X14" s="41"/>
      <c r="Y14" s="41"/>
      <c r="Z14" s="41"/>
      <c r="AA14" s="41"/>
      <c r="AB14" s="41"/>
      <c r="AC14" s="46"/>
    </row>
    <row r="15" spans="1:29">
      <c r="A15" s="1"/>
      <c r="B15" s="1"/>
      <c r="C15" s="1"/>
      <c r="D15" s="1"/>
      <c r="E15" s="1"/>
      <c r="F15" s="1"/>
      <c r="G15" s="1"/>
      <c r="H15" s="1"/>
      <c r="I15" s="1"/>
      <c r="J15" s="1"/>
      <c r="K15" s="1"/>
      <c r="L15" s="1"/>
      <c r="M15" s="1"/>
      <c r="N15" s="1"/>
      <c r="O15" s="1"/>
      <c r="P15" s="1"/>
      <c r="Q15" s="41"/>
      <c r="R15" s="51"/>
      <c r="S15" s="52"/>
      <c r="T15" s="52"/>
      <c r="U15" s="52"/>
      <c r="V15" s="52"/>
      <c r="W15" s="41"/>
      <c r="X15" s="41"/>
      <c r="Y15" s="41"/>
      <c r="Z15" s="41"/>
      <c r="AA15" s="41"/>
      <c r="AB15" s="41"/>
      <c r="AC15" s="46"/>
    </row>
    <row r="16" spans="1:29">
      <c r="A16" s="1"/>
      <c r="B16" s="1"/>
      <c r="C16" s="1"/>
      <c r="D16" s="1"/>
      <c r="E16" s="1"/>
      <c r="F16" s="1"/>
      <c r="G16" s="1"/>
      <c r="H16" s="1"/>
      <c r="I16" s="1"/>
      <c r="J16" s="1"/>
      <c r="K16" s="1"/>
      <c r="L16" s="1"/>
      <c r="M16" s="1"/>
      <c r="N16" s="1"/>
      <c r="O16" s="1"/>
      <c r="P16" s="1"/>
      <c r="Q16" s="41"/>
      <c r="R16" s="51"/>
      <c r="S16" s="52"/>
      <c r="T16" s="52"/>
      <c r="U16" s="52"/>
      <c r="V16" s="52"/>
      <c r="W16" s="41"/>
      <c r="X16" s="41"/>
      <c r="Y16" s="41"/>
      <c r="Z16" s="41"/>
      <c r="AA16" s="41"/>
      <c r="AB16" s="41"/>
      <c r="AC16" s="46"/>
    </row>
    <row r="17" spans="1:28">
      <c r="A17" s="1"/>
      <c r="B17" s="1"/>
      <c r="C17" s="1"/>
      <c r="D17" s="1"/>
      <c r="E17" s="1"/>
      <c r="F17" s="1"/>
      <c r="G17" s="1"/>
      <c r="H17" s="1"/>
      <c r="I17" s="1"/>
      <c r="J17" s="1"/>
      <c r="K17" s="1"/>
      <c r="L17" s="1"/>
      <c r="M17" s="1"/>
      <c r="N17" s="1"/>
      <c r="O17" s="1"/>
      <c r="P17" s="1"/>
      <c r="Q17" s="51"/>
      <c r="R17" s="51"/>
      <c r="S17" s="52"/>
      <c r="T17" s="52"/>
      <c r="U17" s="52"/>
      <c r="V17" s="52"/>
      <c r="W17" s="51"/>
      <c r="X17" s="51"/>
      <c r="Y17" s="51"/>
      <c r="Z17" s="51"/>
      <c r="AA17" s="51"/>
      <c r="AB17" s="51"/>
    </row>
    <row r="18" spans="1:28">
      <c r="A18" s="1"/>
      <c r="B18" s="1"/>
      <c r="C18" s="1"/>
      <c r="D18" s="1"/>
      <c r="E18" s="1"/>
      <c r="F18" s="1"/>
      <c r="G18" s="1"/>
      <c r="H18" s="1"/>
      <c r="I18" s="1"/>
      <c r="J18" s="1"/>
      <c r="K18" s="1"/>
      <c r="L18" s="1"/>
      <c r="M18" s="1"/>
      <c r="N18" s="1"/>
      <c r="O18" s="1"/>
      <c r="P18" s="1"/>
      <c r="Q18" s="51"/>
      <c r="R18" s="51"/>
      <c r="S18" s="52"/>
      <c r="T18" s="52"/>
      <c r="U18" s="52"/>
      <c r="V18" s="52"/>
      <c r="W18" s="51"/>
      <c r="X18" s="51"/>
      <c r="Y18" s="51"/>
      <c r="Z18" s="51"/>
      <c r="AA18" s="51"/>
      <c r="AB18" s="51"/>
    </row>
    <row r="19" spans="1:28">
      <c r="A19" s="1"/>
      <c r="B19" s="1"/>
      <c r="C19" s="1"/>
      <c r="D19" s="1"/>
      <c r="E19" s="1"/>
      <c r="F19" s="1"/>
      <c r="G19" s="1"/>
      <c r="H19" s="1"/>
      <c r="I19" s="1"/>
      <c r="J19" s="1"/>
      <c r="K19" s="1"/>
      <c r="L19" s="1"/>
      <c r="M19" s="1"/>
      <c r="N19" s="1"/>
      <c r="O19" s="1"/>
      <c r="P19" s="1"/>
      <c r="Q19" s="51"/>
      <c r="R19" s="51"/>
      <c r="S19" s="52"/>
      <c r="T19" s="52"/>
      <c r="U19" s="52"/>
      <c r="V19" s="52"/>
      <c r="W19" s="51"/>
      <c r="X19" s="51"/>
      <c r="Y19" s="51"/>
      <c r="Z19" s="51"/>
      <c r="AA19" s="51"/>
      <c r="AB19" s="51"/>
    </row>
    <row r="20" spans="1:28">
      <c r="A20" s="1"/>
      <c r="B20" s="1"/>
      <c r="C20" s="1"/>
      <c r="D20" s="1"/>
      <c r="E20" s="1"/>
      <c r="F20" s="1"/>
      <c r="G20" s="1"/>
      <c r="H20" s="1"/>
      <c r="I20" s="1"/>
      <c r="J20" s="1"/>
      <c r="K20" s="1"/>
      <c r="L20" s="1"/>
      <c r="M20" s="1"/>
      <c r="N20" s="1"/>
      <c r="O20" s="1"/>
      <c r="P20" s="1"/>
      <c r="Q20" s="51"/>
      <c r="R20" s="51"/>
      <c r="S20" s="52"/>
      <c r="T20" s="52"/>
      <c r="U20" s="52"/>
      <c r="V20" s="52"/>
      <c r="W20" s="51"/>
      <c r="X20" s="51"/>
      <c r="Y20" s="51"/>
      <c r="Z20" s="51"/>
      <c r="AA20" s="51"/>
      <c r="AB20" s="51"/>
    </row>
    <row r="21" spans="1:28">
      <c r="A21" s="1"/>
      <c r="B21" s="1"/>
      <c r="C21" s="1"/>
      <c r="D21" s="1"/>
      <c r="E21" s="1"/>
      <c r="F21" s="1"/>
      <c r="G21" s="1"/>
      <c r="H21" s="1"/>
      <c r="I21" s="1"/>
      <c r="J21" s="1"/>
      <c r="K21" s="1"/>
      <c r="L21" s="1"/>
      <c r="M21" s="1"/>
      <c r="N21" s="1"/>
      <c r="O21" s="1"/>
      <c r="P21" s="1"/>
      <c r="Q21" s="51"/>
      <c r="R21" s="51"/>
      <c r="S21" s="52"/>
      <c r="T21" s="52"/>
      <c r="U21" s="52"/>
      <c r="V21" s="52"/>
      <c r="W21" s="51"/>
      <c r="X21" s="51"/>
      <c r="Y21" s="51"/>
      <c r="Z21" s="51"/>
      <c r="AA21" s="51"/>
      <c r="AB21" s="51"/>
    </row>
    <row r="22" spans="1:28">
      <c r="A22" s="1"/>
      <c r="B22" s="1"/>
      <c r="C22" s="1"/>
      <c r="D22" s="1"/>
      <c r="E22" s="1"/>
      <c r="F22" s="1"/>
      <c r="G22" s="1"/>
      <c r="H22" s="1"/>
      <c r="I22" s="1"/>
      <c r="J22" s="1"/>
      <c r="K22" s="1"/>
      <c r="L22" s="1"/>
      <c r="M22" s="1"/>
      <c r="N22" s="1"/>
      <c r="O22" s="1"/>
      <c r="P22" s="1"/>
      <c r="Q22" s="51"/>
      <c r="R22" s="51"/>
      <c r="S22" s="52"/>
      <c r="T22" s="52"/>
      <c r="U22" s="52"/>
      <c r="V22" s="52"/>
      <c r="W22" s="51"/>
      <c r="X22" s="51"/>
      <c r="Y22" s="51"/>
      <c r="Z22" s="51"/>
      <c r="AA22" s="51"/>
      <c r="AB22" s="51"/>
    </row>
    <row r="23" spans="1:28">
      <c r="A23" s="1"/>
      <c r="B23" s="1"/>
      <c r="C23" s="1"/>
      <c r="D23" s="1"/>
      <c r="E23" s="1"/>
      <c r="F23" s="1"/>
      <c r="G23" s="1"/>
      <c r="H23" s="1"/>
      <c r="I23" s="1"/>
      <c r="J23" s="1"/>
      <c r="K23" s="1"/>
      <c r="L23" s="1"/>
      <c r="M23" s="1"/>
      <c r="N23" s="1"/>
      <c r="O23" s="1"/>
      <c r="P23" s="1"/>
      <c r="Q23" s="51"/>
      <c r="R23" s="51"/>
      <c r="S23" s="52"/>
      <c r="T23" s="52"/>
      <c r="U23" s="52"/>
      <c r="V23" s="52"/>
      <c r="W23" s="51"/>
      <c r="X23" s="51"/>
      <c r="Y23" s="51"/>
      <c r="Z23" s="51"/>
      <c r="AA23" s="51"/>
      <c r="AB23" s="51"/>
    </row>
    <row r="24" spans="1:28">
      <c r="A24" s="1"/>
      <c r="B24" s="1"/>
      <c r="C24" s="1"/>
      <c r="D24" s="1"/>
      <c r="E24" s="1"/>
      <c r="F24" s="1"/>
      <c r="G24" s="1"/>
      <c r="H24" s="1"/>
      <c r="I24" s="1"/>
      <c r="J24" s="1"/>
      <c r="K24" s="1"/>
      <c r="L24" s="1"/>
      <c r="M24" s="1"/>
      <c r="N24" s="1"/>
      <c r="O24" s="1"/>
      <c r="P24" s="1"/>
      <c r="Q24" s="51"/>
      <c r="R24" s="51"/>
      <c r="S24" s="52"/>
      <c r="T24" s="52"/>
      <c r="U24" s="52"/>
      <c r="V24" s="52"/>
      <c r="W24" s="51"/>
      <c r="X24" s="51"/>
      <c r="Y24" s="51"/>
      <c r="Z24" s="51"/>
      <c r="AA24" s="51"/>
      <c r="AB24" s="51"/>
    </row>
    <row r="25" spans="1:28">
      <c r="A25" s="1"/>
      <c r="B25" s="1"/>
      <c r="C25" s="1"/>
      <c r="D25" s="1"/>
      <c r="E25" s="1"/>
      <c r="F25" s="1"/>
      <c r="G25" s="1"/>
      <c r="H25" s="1"/>
      <c r="I25" s="1"/>
      <c r="J25" s="1"/>
      <c r="K25" s="1"/>
      <c r="L25" s="1"/>
      <c r="M25" s="1"/>
      <c r="N25" s="1"/>
      <c r="O25" s="1"/>
      <c r="P25" s="1"/>
      <c r="Q25" s="51"/>
      <c r="R25" s="51"/>
      <c r="S25" s="52"/>
      <c r="T25" s="52"/>
      <c r="U25" s="52"/>
      <c r="V25" s="52"/>
      <c r="W25" s="51"/>
      <c r="X25" s="51"/>
      <c r="Y25" s="51"/>
      <c r="Z25" s="51"/>
      <c r="AA25" s="51"/>
      <c r="AB25" s="51"/>
    </row>
    <row r="26" spans="1:28">
      <c r="A26" s="1"/>
      <c r="B26" s="1"/>
      <c r="C26" s="1"/>
      <c r="D26" s="1"/>
      <c r="E26" s="1"/>
      <c r="F26" s="1"/>
      <c r="G26" s="1"/>
      <c r="H26" s="1"/>
      <c r="I26" s="1"/>
      <c r="J26" s="1"/>
      <c r="K26" s="1"/>
      <c r="L26" s="1"/>
      <c r="M26" s="1"/>
      <c r="N26" s="1"/>
      <c r="O26" s="1"/>
      <c r="P26" s="1"/>
      <c r="Q26" s="51"/>
      <c r="R26" s="51"/>
      <c r="S26" s="52"/>
      <c r="T26" s="52"/>
      <c r="U26" s="52"/>
      <c r="V26" s="52"/>
      <c r="W26" s="51"/>
      <c r="X26" s="51"/>
      <c r="Y26" s="51"/>
      <c r="Z26" s="51"/>
      <c r="AA26" s="51"/>
      <c r="AB26" s="51"/>
    </row>
    <row r="27" spans="1:28">
      <c r="A27" s="1"/>
      <c r="B27" s="1"/>
      <c r="C27" s="1"/>
      <c r="D27" s="1"/>
      <c r="E27" s="1"/>
      <c r="F27" s="1"/>
      <c r="G27" s="1"/>
      <c r="H27" s="1"/>
      <c r="I27" s="1"/>
      <c r="J27" s="1"/>
      <c r="K27" s="1"/>
      <c r="L27" s="1"/>
      <c r="M27" s="1"/>
      <c r="N27" s="1"/>
      <c r="O27" s="1"/>
      <c r="P27" s="1"/>
      <c r="Q27" s="51"/>
      <c r="R27" s="51"/>
      <c r="S27" s="52"/>
      <c r="T27" s="52"/>
      <c r="U27" s="52"/>
      <c r="V27" s="52"/>
      <c r="W27" s="51"/>
      <c r="X27" s="51"/>
      <c r="Y27" s="51"/>
      <c r="Z27" s="51"/>
      <c r="AA27" s="51"/>
      <c r="AB27" s="51"/>
    </row>
    <row r="28" spans="1:28">
      <c r="A28" s="1"/>
      <c r="B28" s="1"/>
      <c r="C28" s="1"/>
      <c r="D28" s="1"/>
      <c r="E28" s="1"/>
      <c r="F28" s="1"/>
      <c r="G28" s="1"/>
      <c r="H28" s="1"/>
      <c r="I28" s="1"/>
      <c r="J28" s="1"/>
      <c r="K28" s="1"/>
      <c r="L28" s="1"/>
      <c r="M28" s="1"/>
      <c r="N28" s="1"/>
      <c r="O28" s="1"/>
      <c r="P28" s="1"/>
      <c r="Q28" s="51"/>
      <c r="R28" s="51"/>
      <c r="S28" s="52"/>
      <c r="T28" s="52"/>
      <c r="U28" s="52"/>
      <c r="V28" s="52"/>
      <c r="W28" s="51"/>
      <c r="X28" s="51"/>
      <c r="Y28" s="51"/>
      <c r="Z28" s="51"/>
      <c r="AA28" s="51"/>
      <c r="AB28" s="51"/>
    </row>
    <row r="29" spans="1:28">
      <c r="A29" s="1"/>
      <c r="B29" s="1"/>
      <c r="C29" s="1"/>
      <c r="D29" s="1"/>
      <c r="E29" s="1"/>
      <c r="F29" s="1"/>
      <c r="G29" s="1"/>
      <c r="H29" s="1"/>
      <c r="I29" s="1"/>
      <c r="J29" s="1"/>
      <c r="K29" s="1"/>
      <c r="L29" s="1"/>
      <c r="M29" s="1"/>
      <c r="N29" s="1"/>
      <c r="O29" s="1"/>
      <c r="P29" s="1"/>
      <c r="Q29" s="51"/>
      <c r="R29" s="51"/>
      <c r="S29" s="52"/>
      <c r="T29" s="52"/>
      <c r="U29" s="52"/>
      <c r="V29" s="52"/>
      <c r="W29" s="51"/>
      <c r="X29" s="51"/>
      <c r="Y29" s="51"/>
      <c r="Z29" s="51"/>
      <c r="AA29" s="51"/>
      <c r="AB29" s="51"/>
    </row>
    <row r="30" spans="1:28">
      <c r="A30" s="1"/>
      <c r="B30" s="1"/>
      <c r="C30" s="1"/>
      <c r="D30" s="1"/>
      <c r="E30" s="1"/>
      <c r="F30" s="1"/>
      <c r="G30" s="1"/>
      <c r="H30" s="1"/>
      <c r="I30" s="1"/>
      <c r="J30" s="1"/>
      <c r="K30" s="1"/>
      <c r="L30" s="1"/>
      <c r="M30" s="1"/>
      <c r="N30" s="1"/>
      <c r="O30" s="1"/>
      <c r="P30" s="1"/>
      <c r="Q30" s="51"/>
      <c r="R30" s="51"/>
      <c r="S30" s="52"/>
      <c r="T30" s="52"/>
      <c r="U30" s="52"/>
      <c r="V30" s="52"/>
      <c r="W30" s="51"/>
      <c r="X30" s="51"/>
      <c r="Y30" s="51"/>
      <c r="Z30" s="51"/>
      <c r="AA30" s="51"/>
      <c r="AB30" s="51"/>
    </row>
    <row r="31" spans="1:28">
      <c r="A31" s="1"/>
      <c r="B31" s="1"/>
      <c r="C31" s="1"/>
      <c r="D31" s="1"/>
      <c r="E31" s="1"/>
      <c r="F31" s="1"/>
      <c r="G31" s="1"/>
      <c r="H31" s="1"/>
      <c r="I31" s="1"/>
      <c r="J31" s="1"/>
      <c r="K31" s="1"/>
      <c r="L31" s="1"/>
      <c r="M31" s="1"/>
      <c r="N31" s="1"/>
      <c r="O31" s="1"/>
      <c r="P31" s="1"/>
      <c r="Q31" s="51"/>
      <c r="R31" s="51"/>
      <c r="S31" s="52"/>
      <c r="T31" s="52"/>
      <c r="U31" s="52"/>
      <c r="V31" s="52"/>
      <c r="W31" s="51"/>
      <c r="X31" s="51"/>
      <c r="Y31" s="51"/>
      <c r="Z31" s="51"/>
      <c r="AA31" s="51"/>
      <c r="AB31" s="51"/>
    </row>
    <row r="32" spans="1:28">
      <c r="A32" s="53" t="s">
        <v>246</v>
      </c>
      <c r="B32" s="1"/>
      <c r="C32" s="1"/>
      <c r="D32" s="1"/>
      <c r="E32" s="1"/>
      <c r="F32" s="1"/>
      <c r="G32" s="1"/>
      <c r="H32" s="1"/>
      <c r="I32" s="1"/>
      <c r="J32" s="1"/>
      <c r="K32" s="1"/>
      <c r="L32" s="1"/>
      <c r="M32" s="1"/>
      <c r="N32" s="1"/>
      <c r="O32" s="1"/>
      <c r="P32" s="1"/>
      <c r="Q32" s="51"/>
      <c r="R32" s="51"/>
      <c r="S32" s="52"/>
      <c r="T32" s="52"/>
      <c r="U32" s="52"/>
      <c r="V32" s="52"/>
      <c r="W32" s="51"/>
      <c r="X32" s="51"/>
      <c r="Y32" s="51"/>
      <c r="Z32" s="51"/>
      <c r="AA32" s="51"/>
      <c r="AB32" s="51"/>
    </row>
    <row r="33" spans="1:28" ht="18.75" customHeight="1">
      <c r="A33" s="156" t="s">
        <v>247</v>
      </c>
      <c r="B33" s="156"/>
      <c r="C33" s="156"/>
      <c r="D33" s="156"/>
      <c r="E33" s="156"/>
      <c r="F33" s="156"/>
      <c r="G33" s="156"/>
      <c r="H33" s="156"/>
      <c r="I33" s="156"/>
      <c r="J33" s="156"/>
      <c r="K33" s="156"/>
      <c r="L33" s="156"/>
      <c r="M33" s="156"/>
      <c r="N33" s="156"/>
      <c r="O33" s="156"/>
      <c r="P33" s="1"/>
      <c r="Q33" s="51"/>
      <c r="R33" s="51"/>
      <c r="S33" s="52"/>
      <c r="T33" s="52"/>
      <c r="U33" s="52"/>
      <c r="V33" s="52"/>
      <c r="W33" s="51"/>
      <c r="X33" s="51"/>
      <c r="Y33" s="51"/>
      <c r="Z33" s="51"/>
      <c r="AA33" s="51"/>
      <c r="AB33" s="51"/>
    </row>
    <row r="34" spans="1:28">
      <c r="A34" s="156"/>
      <c r="B34" s="156"/>
      <c r="C34" s="156"/>
      <c r="D34" s="156"/>
      <c r="E34" s="156"/>
      <c r="F34" s="156"/>
      <c r="G34" s="156"/>
      <c r="H34" s="156"/>
      <c r="I34" s="156"/>
      <c r="J34" s="156"/>
      <c r="K34" s="156"/>
      <c r="L34" s="156"/>
      <c r="M34" s="156"/>
      <c r="N34" s="156"/>
      <c r="O34" s="156"/>
      <c r="P34" s="1"/>
      <c r="Q34" s="51"/>
      <c r="R34" s="51"/>
      <c r="S34" s="52"/>
      <c r="T34" s="52"/>
      <c r="U34" s="52"/>
      <c r="V34" s="52"/>
      <c r="W34" s="51"/>
      <c r="X34" s="51"/>
      <c r="Y34" s="51"/>
      <c r="Z34" s="51"/>
      <c r="AA34" s="51"/>
      <c r="AB34" s="51"/>
    </row>
    <row r="35" spans="1:28">
      <c r="A35" s="156"/>
      <c r="B35" s="156"/>
      <c r="C35" s="156"/>
      <c r="D35" s="156"/>
      <c r="E35" s="156"/>
      <c r="F35" s="156"/>
      <c r="G35" s="156"/>
      <c r="H35" s="156"/>
      <c r="I35" s="156"/>
      <c r="J35" s="156"/>
      <c r="K35" s="156"/>
      <c r="L35" s="156"/>
      <c r="M35" s="156"/>
      <c r="N35" s="156"/>
      <c r="O35" s="156"/>
      <c r="P35" s="1"/>
      <c r="Q35" s="51"/>
      <c r="R35" s="51"/>
      <c r="S35" s="52"/>
      <c r="T35" s="52"/>
      <c r="U35" s="52"/>
      <c r="V35" s="52"/>
      <c r="W35" s="51"/>
      <c r="X35" s="51"/>
      <c r="Y35" s="51"/>
      <c r="Z35" s="51"/>
      <c r="AA35" s="51"/>
      <c r="AB35" s="51"/>
    </row>
    <row r="36" spans="1:28">
      <c r="A36" s="156"/>
      <c r="B36" s="156"/>
      <c r="C36" s="156"/>
      <c r="D36" s="156"/>
      <c r="E36" s="156"/>
      <c r="F36" s="156"/>
      <c r="G36" s="156"/>
      <c r="H36" s="156"/>
      <c r="I36" s="156"/>
      <c r="J36" s="156"/>
      <c r="K36" s="156"/>
      <c r="L36" s="156"/>
      <c r="M36" s="156"/>
      <c r="N36" s="156"/>
      <c r="O36" s="156"/>
      <c r="P36" s="1"/>
      <c r="Q36" s="51"/>
      <c r="R36" s="51"/>
      <c r="S36" s="52"/>
      <c r="T36" s="52"/>
      <c r="U36" s="52"/>
      <c r="V36" s="52"/>
      <c r="W36" s="51"/>
      <c r="X36" s="51"/>
      <c r="Y36" s="51"/>
      <c r="Z36" s="51"/>
      <c r="AA36" s="51"/>
      <c r="AB36" s="51"/>
    </row>
    <row r="37" spans="1:28" ht="18.75" customHeight="1">
      <c r="A37" s="54"/>
      <c r="B37" s="55"/>
      <c r="C37" s="55"/>
      <c r="D37" s="55"/>
      <c r="E37" s="55"/>
      <c r="F37" s="55"/>
      <c r="G37" s="55"/>
      <c r="H37" s="55"/>
      <c r="I37" s="55"/>
      <c r="J37" s="55"/>
      <c r="K37" s="55"/>
      <c r="L37" s="55"/>
      <c r="M37" s="55"/>
      <c r="N37" s="55"/>
      <c r="O37" s="55"/>
      <c r="P37" s="1"/>
      <c r="Q37" s="51"/>
      <c r="R37" s="51"/>
      <c r="S37" s="52"/>
      <c r="T37" s="52"/>
      <c r="U37" s="52"/>
      <c r="V37" s="52"/>
      <c r="W37" s="51"/>
      <c r="X37" s="51"/>
      <c r="Y37" s="51"/>
      <c r="Z37" s="51"/>
      <c r="AA37" s="51"/>
      <c r="AB37" s="51"/>
    </row>
    <row r="38" spans="1:28">
      <c r="A38" s="56"/>
      <c r="B38" s="56"/>
      <c r="C38" s="56"/>
      <c r="D38" s="56"/>
      <c r="E38" s="56"/>
      <c r="F38" s="56"/>
      <c r="G38" s="56"/>
      <c r="H38" s="56"/>
      <c r="I38" s="56"/>
      <c r="J38" s="56"/>
      <c r="K38" s="56"/>
      <c r="L38" s="56"/>
      <c r="M38" s="56"/>
      <c r="N38" s="56"/>
      <c r="O38" s="1"/>
      <c r="P38" s="1"/>
      <c r="Q38" s="51"/>
      <c r="R38" s="51"/>
      <c r="S38" s="52"/>
      <c r="T38" s="52"/>
      <c r="U38" s="52"/>
      <c r="V38" s="52"/>
      <c r="W38" s="51"/>
      <c r="X38" s="51"/>
      <c r="Y38" s="51"/>
      <c r="Z38" s="51"/>
      <c r="AA38" s="51"/>
      <c r="AB38" s="51"/>
    </row>
    <row r="39" spans="1:28">
      <c r="B39" s="56"/>
      <c r="C39" s="56"/>
      <c r="D39" s="56"/>
      <c r="E39" s="56"/>
      <c r="F39" s="56"/>
      <c r="G39" s="56"/>
      <c r="H39" s="56"/>
      <c r="I39" s="56"/>
      <c r="J39" s="56"/>
      <c r="K39" s="56"/>
      <c r="L39" s="56"/>
      <c r="M39" s="56"/>
      <c r="N39" s="56"/>
      <c r="O39" s="1"/>
      <c r="P39" s="1"/>
      <c r="Q39" s="51"/>
      <c r="R39" s="51"/>
      <c r="S39" s="52"/>
      <c r="T39" s="52"/>
      <c r="U39" s="52"/>
      <c r="V39" s="52"/>
      <c r="W39" s="51"/>
      <c r="X39" s="51"/>
      <c r="Y39" s="51"/>
      <c r="Z39" s="51"/>
      <c r="AA39" s="51"/>
      <c r="AB39" s="51"/>
    </row>
    <row r="40" spans="1:28">
      <c r="A40" s="56"/>
      <c r="B40" s="56"/>
      <c r="C40" s="56"/>
      <c r="D40" s="56"/>
      <c r="E40" s="56"/>
      <c r="F40" s="56"/>
      <c r="G40" s="56"/>
      <c r="H40" s="56"/>
      <c r="I40" s="56"/>
      <c r="J40" s="56"/>
      <c r="K40" s="56"/>
      <c r="L40" s="56"/>
      <c r="M40" s="56"/>
      <c r="N40" s="56"/>
      <c r="O40" s="1"/>
      <c r="P40" s="1"/>
      <c r="Q40" s="51"/>
      <c r="R40" s="51"/>
      <c r="S40" s="52"/>
      <c r="T40" s="52"/>
      <c r="U40" s="52"/>
      <c r="V40" s="52"/>
      <c r="W40" s="51"/>
      <c r="X40" s="51"/>
      <c r="Y40" s="51"/>
      <c r="Z40" s="51"/>
      <c r="AA40" s="51"/>
      <c r="AB40" s="51"/>
    </row>
    <row r="41" spans="1:28">
      <c r="A41" s="56"/>
      <c r="B41" s="56"/>
      <c r="C41" s="56"/>
      <c r="D41" s="56"/>
      <c r="E41" s="56"/>
      <c r="F41" s="56"/>
      <c r="G41" s="56"/>
      <c r="H41" s="56"/>
      <c r="I41" s="56"/>
      <c r="J41" s="56"/>
      <c r="K41" s="56"/>
      <c r="L41" s="56"/>
      <c r="M41" s="56"/>
      <c r="N41" s="56"/>
      <c r="O41" s="1"/>
      <c r="P41" s="1"/>
      <c r="Q41" s="51"/>
      <c r="W41" s="51"/>
      <c r="X41" s="51"/>
      <c r="Y41" s="51"/>
      <c r="Z41" s="51"/>
      <c r="AA41" s="51"/>
      <c r="AB41" s="51"/>
    </row>
    <row r="42" spans="1:28">
      <c r="A42" s="56"/>
      <c r="B42" s="56"/>
      <c r="C42" s="56"/>
      <c r="D42" s="56"/>
      <c r="E42" s="56"/>
      <c r="F42" s="56"/>
      <c r="G42" s="56"/>
      <c r="H42" s="56"/>
      <c r="I42" s="56"/>
      <c r="J42" s="56"/>
      <c r="K42" s="56"/>
      <c r="L42" s="56"/>
      <c r="M42" s="56"/>
      <c r="N42" s="56"/>
      <c r="O42" s="1"/>
      <c r="P42" s="1"/>
      <c r="Q42" s="51"/>
      <c r="W42" s="51"/>
      <c r="X42" s="51"/>
      <c r="Y42" s="51"/>
      <c r="Z42" s="51"/>
      <c r="AA42" s="51"/>
      <c r="AB42" s="51"/>
    </row>
  </sheetData>
  <mergeCells count="1">
    <mergeCell ref="A33:O36"/>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topLeftCell="A46" workbookViewId="0">
      <selection activeCell="D66" sqref="D66"/>
    </sheetView>
  </sheetViews>
  <sheetFormatPr defaultColWidth="9.140625" defaultRowHeight="12.75"/>
  <cols>
    <col min="1" max="1" width="28.42578125" style="61" customWidth="1"/>
    <col min="2" max="5" width="4.85546875" style="61" customWidth="1"/>
    <col min="6" max="6" width="1.42578125" style="62" customWidth="1"/>
    <col min="7" max="7" width="8.5703125" style="62" customWidth="1"/>
    <col min="8" max="8" width="7.5703125" style="62" customWidth="1"/>
    <col min="9" max="9" width="1.140625" style="61" customWidth="1"/>
    <col min="10" max="13" width="5.42578125" style="62" customWidth="1"/>
    <col min="14" max="14" width="1" style="62" customWidth="1"/>
    <col min="15" max="15" width="7.85546875" style="62" customWidth="1"/>
    <col min="16" max="16" width="8.140625" style="62" customWidth="1"/>
    <col min="17" max="16384" width="9.140625" style="61"/>
  </cols>
  <sheetData>
    <row r="1" spans="1:16" s="57" customFormat="1" ht="13.5" customHeight="1">
      <c r="A1" s="158" t="s">
        <v>297</v>
      </c>
      <c r="B1" s="158"/>
      <c r="C1" s="158"/>
      <c r="D1" s="158"/>
      <c r="E1" s="158"/>
      <c r="F1" s="59"/>
      <c r="G1" s="59"/>
      <c r="H1" s="59"/>
      <c r="I1" s="59"/>
      <c r="J1" s="60"/>
      <c r="K1" s="60"/>
    </row>
    <row r="2" spans="1:16" ht="15" customHeight="1"/>
    <row r="3" spans="1:16">
      <c r="A3" s="58" t="s">
        <v>298</v>
      </c>
      <c r="B3" s="58"/>
      <c r="C3" s="58"/>
      <c r="D3" s="58"/>
      <c r="E3" s="58"/>
    </row>
    <row r="4" spans="1:16">
      <c r="A4" s="63" t="s">
        <v>299</v>
      </c>
      <c r="B4" s="58"/>
      <c r="C4" s="58"/>
      <c r="D4" s="58"/>
      <c r="E4" s="58"/>
    </row>
    <row r="5" spans="1:16" ht="12" customHeight="1">
      <c r="A5" s="64"/>
      <c r="B5" s="159" t="s">
        <v>279</v>
      </c>
      <c r="C5" s="159"/>
      <c r="D5" s="159"/>
      <c r="E5" s="159"/>
      <c r="F5" s="159"/>
      <c r="G5" s="159"/>
      <c r="H5" s="159"/>
      <c r="I5" s="65"/>
      <c r="J5" s="160" t="s">
        <v>278</v>
      </c>
      <c r="K5" s="160"/>
      <c r="L5" s="160"/>
      <c r="M5" s="160"/>
      <c r="N5" s="160"/>
      <c r="O5" s="160"/>
      <c r="P5" s="160"/>
    </row>
    <row r="6" spans="1:16" ht="25.5" customHeight="1">
      <c r="A6" s="66"/>
      <c r="C6" s="67"/>
      <c r="D6" s="161" t="s">
        <v>277</v>
      </c>
      <c r="E6" s="161"/>
      <c r="G6" s="161" t="s">
        <v>276</v>
      </c>
      <c r="H6" s="161"/>
      <c r="I6" s="68"/>
      <c r="J6" s="61"/>
      <c r="K6" s="61"/>
      <c r="L6" s="161" t="s">
        <v>277</v>
      </c>
      <c r="M6" s="161"/>
      <c r="O6" s="161" t="s">
        <v>276</v>
      </c>
      <c r="P6" s="161"/>
    </row>
    <row r="7" spans="1:16">
      <c r="A7" s="69"/>
      <c r="B7" s="70">
        <v>2018</v>
      </c>
      <c r="C7" s="70">
        <v>2019</v>
      </c>
      <c r="D7" s="71">
        <v>2020</v>
      </c>
      <c r="E7" s="71">
        <v>2021</v>
      </c>
      <c r="G7" s="71">
        <v>2020</v>
      </c>
      <c r="H7" s="71">
        <v>2021</v>
      </c>
      <c r="I7" s="72"/>
      <c r="J7" s="70">
        <v>2018</v>
      </c>
      <c r="K7" s="70">
        <v>2019</v>
      </c>
      <c r="L7" s="71">
        <v>2020</v>
      </c>
      <c r="M7" s="71">
        <v>2021</v>
      </c>
      <c r="O7" s="71">
        <v>2020</v>
      </c>
      <c r="P7" s="71">
        <v>2021</v>
      </c>
    </row>
    <row r="8" spans="1:16" ht="14.25" customHeight="1">
      <c r="A8" s="73" t="s">
        <v>275</v>
      </c>
      <c r="B8" s="74">
        <v>-3.1</v>
      </c>
      <c r="C8" s="74">
        <v>-3.9</v>
      </c>
      <c r="D8" s="75">
        <v>-13.9</v>
      </c>
      <c r="E8" s="75">
        <v>-8.1999999999999993</v>
      </c>
      <c r="F8" s="74"/>
      <c r="G8" s="75">
        <v>-4</v>
      </c>
      <c r="H8" s="75">
        <v>-2</v>
      </c>
      <c r="I8" s="74"/>
      <c r="J8" s="76">
        <v>81.2</v>
      </c>
      <c r="K8" s="76">
        <v>82.8</v>
      </c>
      <c r="L8" s="77">
        <v>101.5</v>
      </c>
      <c r="M8" s="77">
        <v>103.2</v>
      </c>
      <c r="N8" s="74"/>
      <c r="O8" s="75">
        <v>5.0999999999999996</v>
      </c>
      <c r="P8" s="75">
        <v>6.6</v>
      </c>
    </row>
    <row r="9" spans="1:16" ht="12" customHeight="1">
      <c r="A9" s="73" t="s">
        <v>274</v>
      </c>
      <c r="B9" s="74">
        <v>-3.7</v>
      </c>
      <c r="C9" s="74">
        <v>-4.5</v>
      </c>
      <c r="D9" s="75">
        <v>-15.4</v>
      </c>
      <c r="E9" s="75">
        <v>-9.1</v>
      </c>
      <c r="F9" s="74"/>
      <c r="G9" s="75">
        <v>-4.5999999999999996</v>
      </c>
      <c r="H9" s="75">
        <v>-2.2000000000000002</v>
      </c>
      <c r="I9" s="74"/>
      <c r="J9" s="76">
        <v>88.6</v>
      </c>
      <c r="K9" s="76">
        <v>90.4</v>
      </c>
      <c r="L9" s="77">
        <v>111.2</v>
      </c>
      <c r="M9" s="77">
        <v>113.3</v>
      </c>
      <c r="N9" s="74"/>
      <c r="O9" s="75">
        <v>5.7</v>
      </c>
      <c r="P9" s="75">
        <v>7.5</v>
      </c>
    </row>
    <row r="10" spans="1:16" ht="12" customHeight="1">
      <c r="A10" s="78" t="s">
        <v>192</v>
      </c>
      <c r="B10" s="74">
        <v>-2.7</v>
      </c>
      <c r="C10" s="74">
        <v>-3.3</v>
      </c>
      <c r="D10" s="75">
        <v>-16.600000000000001</v>
      </c>
      <c r="E10" s="75">
        <v>-8.3000000000000007</v>
      </c>
      <c r="F10" s="79"/>
      <c r="G10" s="75">
        <v>-6</v>
      </c>
      <c r="H10" s="75">
        <v>-2.8</v>
      </c>
      <c r="I10" s="74"/>
      <c r="J10" s="76">
        <v>104</v>
      </c>
      <c r="K10" s="76">
        <v>105.2</v>
      </c>
      <c r="L10" s="77">
        <v>131.19999999999999</v>
      </c>
      <c r="M10" s="77">
        <v>132.30000000000001</v>
      </c>
      <c r="N10" s="79"/>
      <c r="O10" s="75">
        <v>8.8000000000000007</v>
      </c>
      <c r="P10" s="75">
        <v>10.4</v>
      </c>
    </row>
    <row r="11" spans="1:16" ht="12" customHeight="1">
      <c r="A11" s="80" t="s">
        <v>273</v>
      </c>
      <c r="B11" s="81">
        <v>-3.3</v>
      </c>
      <c r="C11" s="81">
        <v>-4</v>
      </c>
      <c r="D11" s="82">
        <v>-18</v>
      </c>
      <c r="E11" s="82">
        <v>-9.1</v>
      </c>
      <c r="F11" s="79"/>
      <c r="G11" s="82">
        <v>-6.5</v>
      </c>
      <c r="H11" s="82">
        <v>-3</v>
      </c>
      <c r="I11" s="74"/>
      <c r="J11" s="76">
        <v>111.6</v>
      </c>
      <c r="K11" s="76">
        <v>113.2</v>
      </c>
      <c r="L11" s="77">
        <v>141.4</v>
      </c>
      <c r="M11" s="77">
        <v>142.9</v>
      </c>
      <c r="N11" s="79"/>
      <c r="O11" s="82">
        <v>9.6</v>
      </c>
      <c r="P11" s="82">
        <v>11.5</v>
      </c>
    </row>
    <row r="12" spans="1:16" ht="12" customHeight="1">
      <c r="A12" s="83" t="s">
        <v>272</v>
      </c>
      <c r="B12" s="81">
        <v>-5.8</v>
      </c>
      <c r="C12" s="81">
        <v>-6.3</v>
      </c>
      <c r="D12" s="82">
        <v>-23.8</v>
      </c>
      <c r="E12" s="82">
        <v>-12.4</v>
      </c>
      <c r="F12" s="84"/>
      <c r="G12" s="82">
        <v>-8.4</v>
      </c>
      <c r="H12" s="82">
        <v>-3.7</v>
      </c>
      <c r="I12" s="81"/>
      <c r="J12" s="85">
        <v>106.9</v>
      </c>
      <c r="K12" s="85">
        <v>108.7</v>
      </c>
      <c r="L12" s="86">
        <v>141.4</v>
      </c>
      <c r="M12" s="86">
        <v>146.1</v>
      </c>
      <c r="N12" s="84"/>
      <c r="O12" s="82">
        <v>10.4</v>
      </c>
      <c r="P12" s="82">
        <v>14.2</v>
      </c>
    </row>
    <row r="13" spans="1:16" ht="12" customHeight="1">
      <c r="A13" s="83" t="s">
        <v>193</v>
      </c>
      <c r="B13" s="81">
        <v>-0.5</v>
      </c>
      <c r="C13" s="81">
        <v>-0.6</v>
      </c>
      <c r="D13" s="82">
        <v>-11.7</v>
      </c>
      <c r="E13" s="82">
        <v>-5.3</v>
      </c>
      <c r="F13" s="84"/>
      <c r="G13" s="82">
        <v>-4.2</v>
      </c>
      <c r="H13" s="82">
        <v>-1.7</v>
      </c>
      <c r="I13" s="81"/>
      <c r="J13" s="85">
        <v>85.8</v>
      </c>
      <c r="K13" s="85">
        <v>84.1</v>
      </c>
      <c r="L13" s="86">
        <v>105.1</v>
      </c>
      <c r="M13" s="86">
        <v>103</v>
      </c>
      <c r="N13" s="84"/>
      <c r="O13" s="82">
        <v>7.7</v>
      </c>
      <c r="P13" s="82">
        <v>7.4</v>
      </c>
    </row>
    <row r="14" spans="1:16" ht="12" customHeight="1">
      <c r="A14" s="87" t="s">
        <v>194</v>
      </c>
      <c r="B14" s="81">
        <v>1.9</v>
      </c>
      <c r="C14" s="81">
        <v>1.5</v>
      </c>
      <c r="D14" s="82">
        <v>-10.7</v>
      </c>
      <c r="E14" s="82">
        <v>-3.1</v>
      </c>
      <c r="F14" s="84"/>
      <c r="G14" s="82">
        <v>-5.2</v>
      </c>
      <c r="H14" s="82">
        <v>-1.9</v>
      </c>
      <c r="I14" s="81"/>
      <c r="J14" s="85">
        <v>61.9</v>
      </c>
      <c r="K14" s="85">
        <v>59.8</v>
      </c>
      <c r="L14" s="86">
        <v>77.2</v>
      </c>
      <c r="M14" s="86">
        <v>75</v>
      </c>
      <c r="N14" s="84"/>
      <c r="O14" s="82">
        <v>8.6</v>
      </c>
      <c r="P14" s="82">
        <v>9.3000000000000007</v>
      </c>
    </row>
    <row r="15" spans="1:16" ht="12" customHeight="1">
      <c r="A15" s="87" t="s">
        <v>195</v>
      </c>
      <c r="B15" s="81">
        <v>-2.2999999999999998</v>
      </c>
      <c r="C15" s="81">
        <v>-3</v>
      </c>
      <c r="D15" s="82">
        <v>-13.6</v>
      </c>
      <c r="E15" s="82">
        <v>-7.1</v>
      </c>
      <c r="F15" s="84"/>
      <c r="G15" s="82">
        <v>-4.5</v>
      </c>
      <c r="H15" s="82">
        <v>-0.8</v>
      </c>
      <c r="I15" s="81"/>
      <c r="J15" s="85">
        <v>98.1</v>
      </c>
      <c r="K15" s="85">
        <v>98.1</v>
      </c>
      <c r="L15" s="86">
        <v>125.7</v>
      </c>
      <c r="M15" s="86">
        <v>123.8</v>
      </c>
      <c r="N15" s="84"/>
      <c r="O15" s="82">
        <v>10.199999999999999</v>
      </c>
      <c r="P15" s="82">
        <v>7.4</v>
      </c>
    </row>
    <row r="16" spans="1:16" ht="12" customHeight="1">
      <c r="A16" s="87" t="s">
        <v>196</v>
      </c>
      <c r="B16" s="81">
        <v>-2.2000000000000002</v>
      </c>
      <c r="C16" s="81">
        <v>-1.6</v>
      </c>
      <c r="D16" s="82">
        <v>-12.7</v>
      </c>
      <c r="E16" s="82">
        <v>-7</v>
      </c>
      <c r="F16" s="84"/>
      <c r="G16" s="82">
        <v>-4.4000000000000004</v>
      </c>
      <c r="H16" s="82">
        <v>-3.5</v>
      </c>
      <c r="I16" s="81"/>
      <c r="J16" s="85">
        <v>134.80000000000001</v>
      </c>
      <c r="K16" s="85">
        <v>134.80000000000001</v>
      </c>
      <c r="L16" s="86">
        <v>166.1</v>
      </c>
      <c r="M16" s="86">
        <v>161.9</v>
      </c>
      <c r="N16" s="84"/>
      <c r="O16" s="82">
        <v>10.6</v>
      </c>
      <c r="P16" s="82">
        <v>11.4</v>
      </c>
    </row>
    <row r="17" spans="1:16" ht="12" customHeight="1">
      <c r="A17" s="87" t="s">
        <v>271</v>
      </c>
      <c r="B17" s="81">
        <v>-2.5</v>
      </c>
      <c r="C17" s="81">
        <v>-2.8</v>
      </c>
      <c r="D17" s="82">
        <v>-13.9</v>
      </c>
      <c r="E17" s="82">
        <v>-8.3000000000000007</v>
      </c>
      <c r="F17" s="84"/>
      <c r="G17" s="82">
        <v>-4.4000000000000004</v>
      </c>
      <c r="H17" s="82">
        <v>-1.6</v>
      </c>
      <c r="I17" s="81"/>
      <c r="J17" s="85">
        <v>97.6</v>
      </c>
      <c r="K17" s="85">
        <v>95.5</v>
      </c>
      <c r="L17" s="86">
        <v>123.8</v>
      </c>
      <c r="M17" s="86">
        <v>124.1</v>
      </c>
      <c r="N17" s="84"/>
      <c r="O17" s="82">
        <v>10.4</v>
      </c>
      <c r="P17" s="82">
        <v>9.5</v>
      </c>
    </row>
    <row r="18" spans="1:16" ht="12" customHeight="1">
      <c r="A18" s="83" t="s">
        <v>270</v>
      </c>
      <c r="B18" s="81">
        <v>-2.5</v>
      </c>
      <c r="C18" s="81">
        <v>-3.3</v>
      </c>
      <c r="D18" s="82">
        <v>-14.7</v>
      </c>
      <c r="E18" s="82">
        <v>-6.1</v>
      </c>
      <c r="F18" s="84"/>
      <c r="G18" s="82">
        <v>-7.6</v>
      </c>
      <c r="H18" s="82">
        <v>-4.0999999999999996</v>
      </c>
      <c r="I18" s="81"/>
      <c r="J18" s="85">
        <v>236.6</v>
      </c>
      <c r="K18" s="85">
        <v>238</v>
      </c>
      <c r="L18" s="86">
        <v>268</v>
      </c>
      <c r="M18" s="86">
        <v>265.39999999999998</v>
      </c>
      <c r="N18" s="84"/>
      <c r="O18" s="82">
        <v>16</v>
      </c>
      <c r="P18" s="82">
        <v>17.8</v>
      </c>
    </row>
    <row r="19" spans="1:16" ht="12" customHeight="1">
      <c r="A19" s="83" t="s">
        <v>197</v>
      </c>
      <c r="B19" s="81">
        <v>-2.2000000000000002</v>
      </c>
      <c r="C19" s="81">
        <v>-2.1</v>
      </c>
      <c r="D19" s="82">
        <v>-12.7</v>
      </c>
      <c r="E19" s="82">
        <v>-6.7</v>
      </c>
      <c r="F19" s="84"/>
      <c r="G19" s="82">
        <v>-4.4000000000000004</v>
      </c>
      <c r="H19" s="82">
        <v>-1.3</v>
      </c>
      <c r="I19" s="81"/>
      <c r="J19" s="85">
        <v>85.7</v>
      </c>
      <c r="K19" s="85">
        <v>85.4</v>
      </c>
      <c r="L19" s="86">
        <v>101.6</v>
      </c>
      <c r="M19" s="86">
        <v>100.5</v>
      </c>
      <c r="N19" s="84"/>
      <c r="O19" s="82">
        <v>5.9</v>
      </c>
      <c r="P19" s="82">
        <v>4.7</v>
      </c>
    </row>
    <row r="20" spans="1:16" ht="12" customHeight="1">
      <c r="A20" s="83" t="s">
        <v>269</v>
      </c>
      <c r="B20" s="81">
        <v>-0.4</v>
      </c>
      <c r="C20" s="81">
        <v>-0.3</v>
      </c>
      <c r="D20" s="82">
        <v>-12.6</v>
      </c>
      <c r="E20" s="82">
        <v>-5.8</v>
      </c>
      <c r="F20" s="84"/>
      <c r="G20" s="82">
        <v>-0.8</v>
      </c>
      <c r="H20" s="82">
        <v>-1.9</v>
      </c>
      <c r="I20" s="81"/>
      <c r="J20" s="85">
        <v>89.7</v>
      </c>
      <c r="K20" s="85">
        <v>88.6</v>
      </c>
      <c r="L20" s="86">
        <v>109.3</v>
      </c>
      <c r="M20" s="86">
        <v>108.8</v>
      </c>
      <c r="N20" s="84"/>
      <c r="O20" s="82">
        <v>-0.3</v>
      </c>
      <c r="P20" s="82">
        <v>0.3</v>
      </c>
    </row>
    <row r="21" spans="1:16" ht="12" customHeight="1">
      <c r="A21" s="83" t="s">
        <v>268</v>
      </c>
      <c r="B21" s="81">
        <v>-1.2</v>
      </c>
      <c r="C21" s="81">
        <v>-3.9</v>
      </c>
      <c r="D21" s="82">
        <v>-8.6</v>
      </c>
      <c r="E21" s="82">
        <v>-8.4</v>
      </c>
      <c r="F21" s="84"/>
      <c r="G21" s="82">
        <v>1.1000000000000001</v>
      </c>
      <c r="H21" s="82">
        <v>-1</v>
      </c>
      <c r="I21" s="81"/>
      <c r="J21" s="85">
        <v>41.5</v>
      </c>
      <c r="K21" s="85">
        <v>45</v>
      </c>
      <c r="L21" s="86">
        <v>56.8</v>
      </c>
      <c r="M21" s="86">
        <v>64.3</v>
      </c>
      <c r="N21" s="84"/>
      <c r="O21" s="82">
        <v>-2.5</v>
      </c>
      <c r="P21" s="82">
        <v>0.3</v>
      </c>
    </row>
    <row r="22" spans="1:16" ht="12" customHeight="1">
      <c r="A22" s="83" t="s">
        <v>267</v>
      </c>
      <c r="B22" s="81">
        <v>2.6</v>
      </c>
      <c r="C22" s="81">
        <v>0.4</v>
      </c>
      <c r="D22" s="82">
        <v>-3.6</v>
      </c>
      <c r="E22" s="82">
        <v>-2.4</v>
      </c>
      <c r="F22" s="84"/>
      <c r="G22" s="82">
        <v>-1.7</v>
      </c>
      <c r="H22" s="82">
        <v>-0.8</v>
      </c>
      <c r="I22" s="81"/>
      <c r="J22" s="85">
        <v>40</v>
      </c>
      <c r="K22" s="85">
        <v>41.9</v>
      </c>
      <c r="L22" s="86">
        <v>49.5</v>
      </c>
      <c r="M22" s="86">
        <v>53.4</v>
      </c>
      <c r="N22" s="84"/>
      <c r="O22" s="82">
        <v>3.2</v>
      </c>
      <c r="P22" s="82">
        <v>4.3</v>
      </c>
    </row>
    <row r="23" spans="1:16" ht="12" customHeight="1">
      <c r="A23" s="88" t="s">
        <v>266</v>
      </c>
      <c r="B23" s="74">
        <v>-3.8</v>
      </c>
      <c r="C23" s="74">
        <v>-4.9000000000000004</v>
      </c>
      <c r="D23" s="75">
        <v>-10.6</v>
      </c>
      <c r="E23" s="75">
        <v>-8.5</v>
      </c>
      <c r="F23" s="84"/>
      <c r="G23" s="75">
        <v>-1.5</v>
      </c>
      <c r="H23" s="75">
        <v>-1</v>
      </c>
      <c r="I23" s="74"/>
      <c r="J23" s="76">
        <v>48.9</v>
      </c>
      <c r="K23" s="76">
        <v>52.4</v>
      </c>
      <c r="L23" s="77">
        <v>63.1</v>
      </c>
      <c r="M23" s="77">
        <v>66.7</v>
      </c>
      <c r="N23" s="84"/>
      <c r="O23" s="75">
        <v>1.1000000000000001</v>
      </c>
      <c r="P23" s="75">
        <v>2.1</v>
      </c>
    </row>
    <row r="24" spans="1:16" ht="12" customHeight="1">
      <c r="A24" s="89" t="s">
        <v>265</v>
      </c>
      <c r="B24" s="81">
        <v>-4</v>
      </c>
      <c r="C24" s="81">
        <v>-5</v>
      </c>
      <c r="D24" s="82">
        <v>-10.6</v>
      </c>
      <c r="E24" s="82">
        <v>-8.5</v>
      </c>
      <c r="F24" s="84"/>
      <c r="G24" s="82">
        <v>-1.6</v>
      </c>
      <c r="H24" s="82">
        <v>-1.1000000000000001</v>
      </c>
      <c r="I24" s="81"/>
      <c r="J24" s="85">
        <v>50.4</v>
      </c>
      <c r="K24" s="85">
        <v>53.9</v>
      </c>
      <c r="L24" s="86">
        <v>64.400000000000006</v>
      </c>
      <c r="M24" s="86">
        <v>68.099999999999994</v>
      </c>
      <c r="N24" s="84"/>
      <c r="O24" s="82">
        <v>0.9</v>
      </c>
      <c r="P24" s="82">
        <v>2</v>
      </c>
    </row>
    <row r="25" spans="1:16" ht="12" customHeight="1">
      <c r="A25" s="90" t="s">
        <v>264</v>
      </c>
      <c r="B25" s="81">
        <v>-4.3</v>
      </c>
      <c r="C25" s="81">
        <v>-5.4</v>
      </c>
      <c r="D25" s="82">
        <v>-11.3</v>
      </c>
      <c r="E25" s="82">
        <v>-9.1</v>
      </c>
      <c r="F25" s="84"/>
      <c r="G25" s="82">
        <v>-1.6</v>
      </c>
      <c r="H25" s="82">
        <v>-1</v>
      </c>
      <c r="I25" s="74"/>
      <c r="J25" s="76">
        <v>49.4</v>
      </c>
      <c r="K25" s="76">
        <v>53</v>
      </c>
      <c r="L25" s="77">
        <v>64.099999999999994</v>
      </c>
      <c r="M25" s="77">
        <v>68.3</v>
      </c>
      <c r="N25" s="84"/>
      <c r="O25" s="82">
        <v>0.8</v>
      </c>
      <c r="P25" s="82">
        <v>1.8</v>
      </c>
    </row>
    <row r="26" spans="1:16" ht="12" customHeight="1">
      <c r="A26" s="91" t="s">
        <v>263</v>
      </c>
      <c r="B26" s="81">
        <v>-4.5</v>
      </c>
      <c r="C26" s="81">
        <v>-6</v>
      </c>
      <c r="D26" s="82">
        <v>-11.4</v>
      </c>
      <c r="E26" s="82">
        <v>-9.8000000000000007</v>
      </c>
      <c r="F26" s="84"/>
      <c r="G26" s="82">
        <v>-1.5</v>
      </c>
      <c r="H26" s="82">
        <v>-1.3</v>
      </c>
      <c r="I26" s="81"/>
      <c r="J26" s="85">
        <v>49.3</v>
      </c>
      <c r="K26" s="85">
        <v>53.5</v>
      </c>
      <c r="L26" s="86">
        <v>64.900000000000006</v>
      </c>
      <c r="M26" s="86">
        <v>70.3</v>
      </c>
      <c r="N26" s="84"/>
      <c r="O26" s="82">
        <v>0.8</v>
      </c>
      <c r="P26" s="82">
        <v>2.2999999999999998</v>
      </c>
    </row>
    <row r="27" spans="1:16" ht="12" customHeight="1">
      <c r="A27" s="83" t="s">
        <v>170</v>
      </c>
      <c r="B27" s="81">
        <v>-4.7</v>
      </c>
      <c r="C27" s="81">
        <v>-6.3</v>
      </c>
      <c r="D27" s="82">
        <v>-12.1</v>
      </c>
      <c r="E27" s="82">
        <v>-10.7</v>
      </c>
      <c r="F27" s="84"/>
      <c r="G27" s="82">
        <v>-0.9</v>
      </c>
      <c r="H27" s="82">
        <v>-1.1000000000000001</v>
      </c>
      <c r="I27" s="81"/>
      <c r="J27" s="85">
        <v>47</v>
      </c>
      <c r="K27" s="85">
        <v>52</v>
      </c>
      <c r="L27" s="86">
        <v>64.099999999999994</v>
      </c>
      <c r="M27" s="86">
        <v>70.7</v>
      </c>
      <c r="N27" s="84"/>
      <c r="O27" s="82">
        <v>-0.8</v>
      </c>
      <c r="P27" s="82">
        <v>0.6</v>
      </c>
    </row>
    <row r="28" spans="1:16" ht="12" customHeight="1">
      <c r="A28" s="83" t="s">
        <v>262</v>
      </c>
      <c r="B28" s="81">
        <v>-6.3</v>
      </c>
      <c r="C28" s="81">
        <v>-7.9</v>
      </c>
      <c r="D28" s="82">
        <v>-12.1</v>
      </c>
      <c r="E28" s="82">
        <v>-9.4</v>
      </c>
      <c r="F28" s="84"/>
      <c r="G28" s="82">
        <v>-4.5999999999999996</v>
      </c>
      <c r="H28" s="82">
        <v>-2.1</v>
      </c>
      <c r="I28" s="81"/>
      <c r="J28" s="85">
        <v>69.599999999999994</v>
      </c>
      <c r="K28" s="85">
        <v>72.2</v>
      </c>
      <c r="L28" s="86">
        <v>84</v>
      </c>
      <c r="M28" s="86">
        <v>85.7</v>
      </c>
      <c r="N28" s="84"/>
      <c r="O28" s="82">
        <v>9.6</v>
      </c>
      <c r="P28" s="82">
        <v>11.9</v>
      </c>
    </row>
    <row r="29" spans="1:16" ht="12" customHeight="1">
      <c r="A29" s="83" t="s">
        <v>261</v>
      </c>
      <c r="B29" s="81">
        <v>-1.8</v>
      </c>
      <c r="C29" s="81">
        <v>-2.2000000000000002</v>
      </c>
      <c r="D29" s="82">
        <v>-6.3</v>
      </c>
      <c r="E29" s="82">
        <v>-5</v>
      </c>
      <c r="F29" s="84"/>
      <c r="G29" s="82">
        <v>-1.3</v>
      </c>
      <c r="H29" s="82">
        <v>-1</v>
      </c>
      <c r="I29" s="81"/>
      <c r="J29" s="85">
        <v>30.1</v>
      </c>
      <c r="K29" s="85">
        <v>30.5</v>
      </c>
      <c r="L29" s="86">
        <v>37.700000000000003</v>
      </c>
      <c r="M29" s="86">
        <v>40.299999999999997</v>
      </c>
      <c r="N29" s="84"/>
      <c r="O29" s="82">
        <v>0.8</v>
      </c>
      <c r="P29" s="82">
        <v>2.8</v>
      </c>
    </row>
    <row r="30" spans="1:16" ht="12" customHeight="1">
      <c r="A30" s="91" t="s">
        <v>260</v>
      </c>
      <c r="B30" s="81">
        <v>0.4</v>
      </c>
      <c r="C30" s="81">
        <v>-0.6</v>
      </c>
      <c r="D30" s="82">
        <v>-6.9</v>
      </c>
      <c r="E30" s="82">
        <v>-4.8</v>
      </c>
      <c r="F30" s="84"/>
      <c r="G30" s="82">
        <v>-0.7</v>
      </c>
      <c r="H30" s="82">
        <v>-0.6</v>
      </c>
      <c r="I30" s="81"/>
      <c r="J30" s="85">
        <v>29.3</v>
      </c>
      <c r="K30" s="85">
        <v>29</v>
      </c>
      <c r="L30" s="86">
        <v>36.4</v>
      </c>
      <c r="M30" s="86">
        <v>37.1</v>
      </c>
      <c r="N30" s="84"/>
      <c r="O30" s="82">
        <v>0</v>
      </c>
      <c r="P30" s="82">
        <v>0.8</v>
      </c>
    </row>
    <row r="31" spans="1:16" ht="12" customHeight="1">
      <c r="A31" s="83" t="s">
        <v>198</v>
      </c>
      <c r="B31" s="81">
        <v>2.9</v>
      </c>
      <c r="C31" s="81">
        <v>1.9</v>
      </c>
      <c r="D31" s="82">
        <v>-5.5</v>
      </c>
      <c r="E31" s="82">
        <v>-3.9</v>
      </c>
      <c r="F31" s="84"/>
      <c r="G31" s="82">
        <v>-0.6</v>
      </c>
      <c r="H31" s="82">
        <v>-0.9</v>
      </c>
      <c r="I31" s="81"/>
      <c r="J31" s="85">
        <v>13.5</v>
      </c>
      <c r="K31" s="85">
        <v>13.9</v>
      </c>
      <c r="L31" s="86">
        <v>18.5</v>
      </c>
      <c r="M31" s="86">
        <v>18.8</v>
      </c>
      <c r="N31" s="84"/>
      <c r="O31" s="82">
        <v>0.6</v>
      </c>
      <c r="P31" s="82">
        <v>1.7</v>
      </c>
    </row>
    <row r="32" spans="1:16" ht="12" customHeight="1">
      <c r="A32" s="83" t="s">
        <v>259</v>
      </c>
      <c r="B32" s="81">
        <v>-3.7</v>
      </c>
      <c r="C32" s="81">
        <v>-5.3</v>
      </c>
      <c r="D32" s="82">
        <v>-8.4</v>
      </c>
      <c r="E32" s="82">
        <v>-7.5</v>
      </c>
      <c r="F32" s="84"/>
      <c r="G32" s="82">
        <v>-0.9</v>
      </c>
      <c r="H32" s="82">
        <v>-0.8</v>
      </c>
      <c r="I32" s="81"/>
      <c r="J32" s="85">
        <v>30.4</v>
      </c>
      <c r="K32" s="85">
        <v>33</v>
      </c>
      <c r="L32" s="86">
        <v>40.4</v>
      </c>
      <c r="M32" s="86">
        <v>42.2</v>
      </c>
      <c r="N32" s="84"/>
      <c r="O32" s="82">
        <v>1.1000000000000001</v>
      </c>
      <c r="P32" s="82">
        <v>1.5</v>
      </c>
    </row>
    <row r="33" spans="1:16" ht="12" customHeight="1">
      <c r="A33" s="91" t="s">
        <v>258</v>
      </c>
      <c r="B33" s="81">
        <v>-5.2</v>
      </c>
      <c r="C33" s="81">
        <v>-4</v>
      </c>
      <c r="D33" s="82">
        <v>-10.3</v>
      </c>
      <c r="E33" s="82">
        <v>-4.8</v>
      </c>
      <c r="F33" s="84"/>
      <c r="G33" s="82">
        <v>-3.6</v>
      </c>
      <c r="H33" s="82">
        <v>-0.9</v>
      </c>
      <c r="I33" s="81"/>
      <c r="J33" s="85">
        <v>66.599999999999994</v>
      </c>
      <c r="K33" s="85">
        <v>70.599999999999994</v>
      </c>
      <c r="L33" s="86">
        <v>81.5</v>
      </c>
      <c r="M33" s="86">
        <v>79.7</v>
      </c>
      <c r="N33" s="84"/>
      <c r="O33" s="82">
        <v>3.6</v>
      </c>
      <c r="P33" s="82">
        <v>3.6</v>
      </c>
    </row>
    <row r="34" spans="1:16" ht="12" customHeight="1">
      <c r="A34" s="83" t="s">
        <v>257</v>
      </c>
      <c r="B34" s="81">
        <v>-7.2</v>
      </c>
      <c r="C34" s="81">
        <v>-6</v>
      </c>
      <c r="D34" s="82">
        <v>-16</v>
      </c>
      <c r="E34" s="82">
        <v>-5.9</v>
      </c>
      <c r="F34" s="84"/>
      <c r="G34" s="82">
        <v>-6.6</v>
      </c>
      <c r="H34" s="82">
        <v>0.2</v>
      </c>
      <c r="I34" s="81"/>
      <c r="J34" s="85">
        <v>87.1</v>
      </c>
      <c r="K34" s="85">
        <v>89.5</v>
      </c>
      <c r="L34" s="86">
        <v>102.3</v>
      </c>
      <c r="M34" s="86">
        <v>100.6</v>
      </c>
      <c r="N34" s="84"/>
      <c r="O34" s="82">
        <v>4.0999999999999996</v>
      </c>
      <c r="P34" s="82">
        <v>2.4</v>
      </c>
    </row>
    <row r="35" spans="1:16" ht="12" customHeight="1">
      <c r="A35" s="83" t="s">
        <v>199</v>
      </c>
      <c r="B35" s="81">
        <v>-2.2000000000000002</v>
      </c>
      <c r="C35" s="81">
        <v>-2.2999999999999998</v>
      </c>
      <c r="D35" s="82">
        <v>-6</v>
      </c>
      <c r="E35" s="82">
        <v>-4</v>
      </c>
      <c r="F35" s="84"/>
      <c r="G35" s="82">
        <v>-1.8</v>
      </c>
      <c r="H35" s="82">
        <v>-1.8</v>
      </c>
      <c r="I35" s="81"/>
      <c r="J35" s="85">
        <v>53.6</v>
      </c>
      <c r="K35" s="85">
        <v>53.7</v>
      </c>
      <c r="L35" s="86">
        <v>65.900000000000006</v>
      </c>
      <c r="M35" s="86">
        <v>66.3</v>
      </c>
      <c r="N35" s="84"/>
      <c r="O35" s="82">
        <v>4.5999999999999996</v>
      </c>
      <c r="P35" s="82">
        <v>7.3</v>
      </c>
    </row>
    <row r="36" spans="1:16" ht="12" customHeight="1">
      <c r="A36" s="91" t="s">
        <v>256</v>
      </c>
      <c r="B36" s="81">
        <v>-2.9</v>
      </c>
      <c r="C36" s="81">
        <v>-3.9</v>
      </c>
      <c r="D36" s="82">
        <v>-9.8000000000000007</v>
      </c>
      <c r="E36" s="82">
        <v>-7.8</v>
      </c>
      <c r="F36" s="92"/>
      <c r="G36" s="82">
        <v>0</v>
      </c>
      <c r="H36" s="82">
        <v>-0.1</v>
      </c>
      <c r="I36" s="81"/>
      <c r="J36" s="85">
        <v>40.1</v>
      </c>
      <c r="K36" s="85">
        <v>44.7</v>
      </c>
      <c r="L36" s="86">
        <v>55.2</v>
      </c>
      <c r="M36" s="86">
        <v>56.4</v>
      </c>
      <c r="N36" s="92"/>
      <c r="O36" s="82">
        <v>4</v>
      </c>
      <c r="P36" s="82">
        <v>3.6</v>
      </c>
    </row>
    <row r="37" spans="1:16" ht="12" customHeight="1">
      <c r="A37" s="93" t="s">
        <v>255</v>
      </c>
      <c r="B37" s="81">
        <v>-5.9</v>
      </c>
      <c r="C37" s="81">
        <v>-4.5</v>
      </c>
      <c r="D37" s="82">
        <v>-11.4</v>
      </c>
      <c r="E37" s="82">
        <v>-5.6</v>
      </c>
      <c r="F37" s="92"/>
      <c r="G37" s="82">
        <v>1.2</v>
      </c>
      <c r="H37" s="82">
        <v>3.4</v>
      </c>
      <c r="I37" s="81"/>
      <c r="J37" s="85">
        <v>19</v>
      </c>
      <c r="K37" s="85">
        <v>22.8</v>
      </c>
      <c r="L37" s="86">
        <v>35.200000000000003</v>
      </c>
      <c r="M37" s="86">
        <v>36.799999999999997</v>
      </c>
      <c r="N37" s="92"/>
      <c r="O37" s="82">
        <v>1.1000000000000001</v>
      </c>
      <c r="P37" s="82">
        <v>-1.9</v>
      </c>
    </row>
    <row r="38" spans="1:16" ht="12" customHeight="1">
      <c r="A38" s="91" t="s">
        <v>201</v>
      </c>
      <c r="B38" s="81">
        <v>-4.0999999999999996</v>
      </c>
      <c r="C38" s="81">
        <v>-6.3</v>
      </c>
      <c r="D38" s="82">
        <v>-14.8</v>
      </c>
      <c r="E38" s="82">
        <v>-11</v>
      </c>
      <c r="F38" s="84"/>
      <c r="G38" s="82">
        <v>-1.5</v>
      </c>
      <c r="H38" s="82">
        <v>1.6</v>
      </c>
      <c r="I38" s="81"/>
      <c r="J38" s="85">
        <v>56.7</v>
      </c>
      <c r="K38" s="85">
        <v>62.2</v>
      </c>
      <c r="L38" s="86">
        <v>79.900000000000006</v>
      </c>
      <c r="M38" s="86">
        <v>84.6</v>
      </c>
      <c r="N38" s="84"/>
      <c r="O38" s="82">
        <v>2.5</v>
      </c>
      <c r="P38" s="82">
        <v>-1</v>
      </c>
    </row>
    <row r="39" spans="1:16" ht="12" customHeight="1" collapsed="1">
      <c r="A39" s="78" t="s">
        <v>203</v>
      </c>
      <c r="B39" s="74">
        <v>-3.8</v>
      </c>
      <c r="C39" s="74">
        <v>-4.0999999999999996</v>
      </c>
      <c r="D39" s="75">
        <v>-6.1</v>
      </c>
      <c r="E39" s="75">
        <v>-5.0999999999999996</v>
      </c>
      <c r="F39" s="84"/>
      <c r="G39" s="75">
        <v>-0.4</v>
      </c>
      <c r="H39" s="75">
        <v>-0.2</v>
      </c>
      <c r="I39" s="74"/>
      <c r="J39" s="76">
        <v>42.9</v>
      </c>
      <c r="K39" s="76">
        <v>43.1</v>
      </c>
      <c r="L39" s="77">
        <v>48.2</v>
      </c>
      <c r="M39" s="77">
        <v>49</v>
      </c>
      <c r="N39" s="84"/>
      <c r="O39" s="75">
        <v>0.8</v>
      </c>
      <c r="P39" s="75">
        <v>1.3</v>
      </c>
    </row>
    <row r="40" spans="1:16" ht="12" customHeight="1">
      <c r="A40" s="93" t="s">
        <v>200</v>
      </c>
      <c r="B40" s="81">
        <v>-4.3</v>
      </c>
      <c r="C40" s="81">
        <v>-5</v>
      </c>
      <c r="D40" s="82">
        <v>-7.3</v>
      </c>
      <c r="E40" s="82">
        <v>-5.7</v>
      </c>
      <c r="F40" s="84"/>
      <c r="G40" s="82">
        <v>-0.9</v>
      </c>
      <c r="H40" s="82">
        <v>0.2</v>
      </c>
      <c r="I40" s="81"/>
      <c r="J40" s="85">
        <v>27.7</v>
      </c>
      <c r="K40" s="85">
        <v>29.1</v>
      </c>
      <c r="L40" s="86">
        <v>36.5</v>
      </c>
      <c r="M40" s="86">
        <v>36.799999999999997</v>
      </c>
      <c r="N40" s="84"/>
      <c r="O40" s="82">
        <v>1.2</v>
      </c>
      <c r="P40" s="82">
        <v>-0.1</v>
      </c>
    </row>
    <row r="41" spans="1:16" ht="12" customHeight="1">
      <c r="A41" s="78" t="s">
        <v>254</v>
      </c>
      <c r="B41" s="74">
        <v>-0.6</v>
      </c>
      <c r="C41" s="74">
        <v>-1</v>
      </c>
      <c r="D41" s="75">
        <v>-8.4</v>
      </c>
      <c r="E41" s="75">
        <v>-5.5</v>
      </c>
      <c r="F41" s="79"/>
      <c r="G41" s="75">
        <v>-0.8</v>
      </c>
      <c r="H41" s="75">
        <v>-1</v>
      </c>
      <c r="I41" s="74"/>
      <c r="J41" s="76">
        <v>42.7</v>
      </c>
      <c r="K41" s="76">
        <v>45.1</v>
      </c>
      <c r="L41" s="77">
        <v>56.1</v>
      </c>
      <c r="M41" s="77">
        <v>56.6</v>
      </c>
      <c r="N41" s="79"/>
      <c r="O41" s="75">
        <v>1.5</v>
      </c>
      <c r="P41" s="75">
        <v>2.2000000000000002</v>
      </c>
    </row>
    <row r="42" spans="1:16" ht="5.45" customHeight="1">
      <c r="A42" s="94"/>
      <c r="B42" s="74"/>
      <c r="C42" s="74"/>
      <c r="D42" s="75"/>
      <c r="E42" s="75"/>
      <c r="F42" s="79"/>
      <c r="G42" s="82"/>
      <c r="H42" s="82"/>
      <c r="I42" s="74"/>
      <c r="J42" s="61"/>
      <c r="K42" s="61"/>
      <c r="L42" s="86"/>
      <c r="M42" s="86"/>
      <c r="N42" s="79"/>
      <c r="O42" s="82"/>
      <c r="P42" s="82"/>
    </row>
    <row r="43" spans="1:16">
      <c r="A43" s="73" t="s">
        <v>202</v>
      </c>
      <c r="B43" s="74"/>
      <c r="C43" s="74"/>
      <c r="D43" s="75"/>
      <c r="E43" s="75"/>
      <c r="F43" s="95"/>
      <c r="G43" s="82"/>
      <c r="H43" s="82"/>
      <c r="I43" s="74"/>
      <c r="J43" s="61"/>
      <c r="K43" s="61"/>
      <c r="L43" s="86"/>
      <c r="M43" s="86"/>
      <c r="N43" s="95"/>
      <c r="O43" s="82"/>
      <c r="P43" s="82"/>
    </row>
    <row r="44" spans="1:16">
      <c r="A44" s="96" t="s">
        <v>253</v>
      </c>
      <c r="B44" s="97">
        <v>3.6</v>
      </c>
      <c r="C44" s="97">
        <v>2.9</v>
      </c>
      <c r="D44" s="98">
        <v>-4.9000000000000004</v>
      </c>
      <c r="E44" s="98">
        <v>5.4</v>
      </c>
      <c r="F44" s="95"/>
      <c r="G44" s="98">
        <v>-1.9</v>
      </c>
      <c r="H44" s="98">
        <v>-0.3</v>
      </c>
      <c r="I44" s="74"/>
      <c r="J44" s="99"/>
      <c r="K44" s="99"/>
      <c r="L44" s="100"/>
      <c r="M44" s="100"/>
      <c r="N44" s="95"/>
      <c r="O44" s="101"/>
      <c r="P44" s="101"/>
    </row>
    <row r="45" spans="1:16" s="62" customFormat="1" ht="113.25" customHeight="1">
      <c r="A45" s="157" t="s">
        <v>300</v>
      </c>
      <c r="B45" s="157"/>
      <c r="C45" s="157"/>
      <c r="D45" s="157"/>
      <c r="E45" s="157"/>
      <c r="F45" s="157"/>
      <c r="G45" s="157"/>
      <c r="H45" s="157"/>
      <c r="I45" s="157"/>
      <c r="J45" s="157"/>
      <c r="K45" s="157"/>
      <c r="L45" s="157"/>
      <c r="M45" s="157"/>
      <c r="N45" s="157"/>
      <c r="O45" s="157"/>
      <c r="P45" s="157"/>
    </row>
    <row r="47" spans="1:16">
      <c r="A47" s="69"/>
      <c r="B47" s="70">
        <v>2019</v>
      </c>
      <c r="C47" s="71">
        <v>2020</v>
      </c>
    </row>
    <row r="48" spans="1:16">
      <c r="A48" s="73" t="s">
        <v>182</v>
      </c>
      <c r="B48" s="76">
        <v>82.8</v>
      </c>
      <c r="C48" s="77">
        <v>101.5</v>
      </c>
    </row>
    <row r="49" spans="1:3">
      <c r="A49" s="78" t="s">
        <v>302</v>
      </c>
      <c r="B49" s="76">
        <v>105.2</v>
      </c>
      <c r="C49" s="77">
        <v>131.19999999999999</v>
      </c>
    </row>
    <row r="50" spans="1:3">
      <c r="A50" s="83" t="s">
        <v>172</v>
      </c>
      <c r="B50" s="85">
        <v>108.7</v>
      </c>
      <c r="C50" s="86">
        <v>141.4</v>
      </c>
    </row>
    <row r="51" spans="1:3">
      <c r="A51" s="87" t="s">
        <v>173</v>
      </c>
      <c r="B51" s="85">
        <v>59.8</v>
      </c>
      <c r="C51" s="86">
        <v>77.2</v>
      </c>
    </row>
    <row r="52" spans="1:3">
      <c r="A52" s="87" t="s">
        <v>280</v>
      </c>
      <c r="B52" s="85">
        <v>98.1</v>
      </c>
      <c r="C52" s="86">
        <v>125.7</v>
      </c>
    </row>
    <row r="53" spans="1:3">
      <c r="A53" s="87" t="s">
        <v>281</v>
      </c>
      <c r="B53" s="85">
        <v>134.80000000000001</v>
      </c>
      <c r="C53" s="86">
        <v>166.1</v>
      </c>
    </row>
    <row r="54" spans="1:3">
      <c r="A54" s="83" t="s">
        <v>171</v>
      </c>
      <c r="B54" s="85">
        <v>238</v>
      </c>
      <c r="C54" s="86">
        <v>268</v>
      </c>
    </row>
    <row r="55" spans="1:3">
      <c r="A55" s="83" t="s">
        <v>183</v>
      </c>
      <c r="B55" s="85">
        <v>85.4</v>
      </c>
      <c r="C55" s="86">
        <v>101.6</v>
      </c>
    </row>
    <row r="56" spans="1:3">
      <c r="A56" s="88" t="s">
        <v>301</v>
      </c>
      <c r="B56" s="76">
        <v>52.4</v>
      </c>
      <c r="C56" s="77">
        <v>63.1</v>
      </c>
    </row>
    <row r="57" spans="1:3">
      <c r="A57" s="83" t="s">
        <v>170</v>
      </c>
      <c r="B57" s="85">
        <v>52</v>
      </c>
      <c r="C57" s="86">
        <v>64.099999999999994</v>
      </c>
    </row>
    <row r="58" spans="1:3">
      <c r="A58" s="83" t="s">
        <v>184</v>
      </c>
      <c r="B58" s="85">
        <v>72.2</v>
      </c>
      <c r="C58" s="86">
        <v>84</v>
      </c>
    </row>
    <row r="59" spans="1:3">
      <c r="A59" s="83" t="s">
        <v>282</v>
      </c>
      <c r="B59" s="85">
        <v>13.9</v>
      </c>
      <c r="C59" s="86">
        <v>18.5</v>
      </c>
    </row>
    <row r="60" spans="1:3">
      <c r="A60" s="83" t="s">
        <v>283</v>
      </c>
      <c r="B60" s="85">
        <v>33</v>
      </c>
      <c r="C60" s="86">
        <v>40.4</v>
      </c>
    </row>
    <row r="61" spans="1:3">
      <c r="A61" s="83" t="s">
        <v>24</v>
      </c>
      <c r="B61" s="85">
        <v>89.5</v>
      </c>
      <c r="C61" s="86">
        <v>102.3</v>
      </c>
    </row>
    <row r="62" spans="1:3">
      <c r="A62" s="83" t="s">
        <v>185</v>
      </c>
      <c r="B62" s="85">
        <v>53.7</v>
      </c>
      <c r="C62" s="86">
        <v>65.900000000000006</v>
      </c>
    </row>
  </sheetData>
  <mergeCells count="8">
    <mergeCell ref="A45:P45"/>
    <mergeCell ref="A1:E1"/>
    <mergeCell ref="B5:H5"/>
    <mergeCell ref="J5:P5"/>
    <mergeCell ref="D6:E6"/>
    <mergeCell ref="G6:H6"/>
    <mergeCell ref="L6:M6"/>
    <mergeCell ref="O6:P6"/>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8"/>
  <sheetViews>
    <sheetView topLeftCell="A155" workbookViewId="0">
      <selection activeCell="G178" sqref="G178"/>
    </sheetView>
  </sheetViews>
  <sheetFormatPr defaultRowHeight="12.75"/>
  <cols>
    <col min="1" max="1" width="9.140625" style="3"/>
    <col min="2" max="2" width="20.85546875" style="105" customWidth="1"/>
    <col min="3" max="3" width="15.5703125" style="105" customWidth="1"/>
    <col min="4" max="16384" width="9.140625" style="24"/>
  </cols>
  <sheetData>
    <row r="1" spans="1:3">
      <c r="B1" s="102" t="s">
        <v>9</v>
      </c>
      <c r="C1" s="102" t="s">
        <v>10</v>
      </c>
    </row>
    <row r="2" spans="1:3">
      <c r="A2" s="103">
        <v>38718</v>
      </c>
      <c r="B2" s="104">
        <v>2.2738999999999998</v>
      </c>
      <c r="C2" s="104">
        <v>100</v>
      </c>
    </row>
    <row r="3" spans="1:3">
      <c r="A3" s="103">
        <v>38749</v>
      </c>
      <c r="B3" s="104">
        <v>2.1619000000000002</v>
      </c>
      <c r="C3" s="104">
        <v>100.21469999999999</v>
      </c>
    </row>
    <row r="4" spans="1:3">
      <c r="A4" s="103">
        <v>38777</v>
      </c>
      <c r="B4" s="104">
        <v>2.1520000000000001</v>
      </c>
      <c r="C4" s="104">
        <v>100.431</v>
      </c>
    </row>
    <row r="5" spans="1:3">
      <c r="A5" s="103">
        <v>38808</v>
      </c>
      <c r="B5" s="104">
        <v>2.1293000000000002</v>
      </c>
      <c r="C5" s="104">
        <v>99.749399999999994</v>
      </c>
    </row>
    <row r="6" spans="1:3">
      <c r="A6" s="103">
        <v>38838</v>
      </c>
      <c r="B6" s="104">
        <v>2.1781000000000001</v>
      </c>
      <c r="C6" s="104">
        <v>97.518600000000006</v>
      </c>
    </row>
    <row r="7" spans="1:3">
      <c r="A7" s="103">
        <v>38869</v>
      </c>
      <c r="B7" s="104">
        <v>2.2483</v>
      </c>
      <c r="C7" s="104">
        <v>98.699799999999996</v>
      </c>
    </row>
    <row r="8" spans="1:3">
      <c r="A8" s="103">
        <v>38899</v>
      </c>
      <c r="B8" s="104">
        <v>2.1892999999999998</v>
      </c>
      <c r="C8" s="104">
        <v>98.445599999999999</v>
      </c>
    </row>
    <row r="9" spans="1:3">
      <c r="A9" s="103">
        <v>38930</v>
      </c>
      <c r="B9" s="104">
        <v>2.1558999999999999</v>
      </c>
      <c r="C9" s="104">
        <v>97.722800000000007</v>
      </c>
    </row>
    <row r="10" spans="1:3">
      <c r="A10" s="103">
        <v>38961</v>
      </c>
      <c r="B10" s="104">
        <v>2.1686999999999999</v>
      </c>
      <c r="C10" s="104">
        <v>97.990399999999994</v>
      </c>
    </row>
    <row r="11" spans="1:3">
      <c r="A11" s="103">
        <v>38991</v>
      </c>
      <c r="B11" s="104">
        <v>2.1482999999999999</v>
      </c>
      <c r="C11" s="104">
        <v>98.323700000000002</v>
      </c>
    </row>
    <row r="12" spans="1:3">
      <c r="A12" s="103">
        <v>39022</v>
      </c>
      <c r="B12" s="104">
        <v>2.1579000000000002</v>
      </c>
      <c r="C12" s="104">
        <v>97.52</v>
      </c>
    </row>
    <row r="13" spans="1:3">
      <c r="A13" s="103">
        <v>39052</v>
      </c>
      <c r="B13" s="104">
        <v>2.1499000000000001</v>
      </c>
      <c r="C13" s="104">
        <v>96.799899999999994</v>
      </c>
    </row>
    <row r="14" spans="1:3">
      <c r="A14" s="103">
        <v>39083</v>
      </c>
      <c r="B14" s="104">
        <v>2.1385000000000001</v>
      </c>
      <c r="C14" s="104">
        <v>97.836699999999993</v>
      </c>
    </row>
    <row r="15" spans="1:3">
      <c r="A15" s="103">
        <v>39114</v>
      </c>
      <c r="B15" s="104">
        <v>2.0962999999999998</v>
      </c>
      <c r="C15" s="104">
        <v>97.48</v>
      </c>
    </row>
    <row r="16" spans="1:3">
      <c r="A16" s="103">
        <v>39142</v>
      </c>
      <c r="B16" s="104">
        <v>2.0886999999999998</v>
      </c>
      <c r="C16" s="104">
        <v>97.015000000000001</v>
      </c>
    </row>
    <row r="17" spans="1:3">
      <c r="A17" s="103">
        <v>39173</v>
      </c>
      <c r="B17" s="104">
        <v>2.032</v>
      </c>
      <c r="C17" s="104">
        <v>95.641199999999998</v>
      </c>
    </row>
    <row r="18" spans="1:3">
      <c r="A18" s="103">
        <v>39203</v>
      </c>
      <c r="B18" s="104">
        <v>1.9816</v>
      </c>
      <c r="C18" s="104">
        <v>94.735299999999995</v>
      </c>
    </row>
    <row r="19" spans="1:3">
      <c r="A19" s="103">
        <v>39234</v>
      </c>
      <c r="B19" s="104">
        <v>1.9319</v>
      </c>
      <c r="C19" s="104">
        <v>94.460400000000007</v>
      </c>
    </row>
    <row r="20" spans="1:3">
      <c r="A20" s="103">
        <v>39264</v>
      </c>
      <c r="B20" s="104">
        <v>1.8828</v>
      </c>
      <c r="C20" s="104">
        <v>93.224500000000006</v>
      </c>
    </row>
    <row r="21" spans="1:3">
      <c r="A21" s="103">
        <v>39295</v>
      </c>
      <c r="B21" s="104">
        <v>1.966</v>
      </c>
      <c r="C21" s="104">
        <v>93.776300000000006</v>
      </c>
    </row>
    <row r="22" spans="1:3">
      <c r="A22" s="103">
        <v>39326</v>
      </c>
      <c r="B22" s="104">
        <v>1.8996</v>
      </c>
      <c r="C22" s="104">
        <v>92.457099999999997</v>
      </c>
    </row>
    <row r="23" spans="1:3">
      <c r="A23" s="103">
        <v>39356</v>
      </c>
      <c r="B23" s="104">
        <v>1.8009999999999999</v>
      </c>
      <c r="C23" s="104">
        <v>90.428399999999996</v>
      </c>
    </row>
    <row r="24" spans="1:3">
      <c r="A24" s="103">
        <v>39387</v>
      </c>
      <c r="B24" s="104">
        <v>1.7699</v>
      </c>
      <c r="C24" s="104">
        <v>89.081900000000005</v>
      </c>
    </row>
    <row r="25" spans="1:3">
      <c r="A25" s="103">
        <v>39417</v>
      </c>
      <c r="B25" s="104">
        <v>1.786</v>
      </c>
      <c r="C25" s="104">
        <v>90.028599999999997</v>
      </c>
    </row>
    <row r="26" spans="1:3">
      <c r="A26" s="103">
        <v>39448</v>
      </c>
      <c r="B26" s="104">
        <v>1.7743</v>
      </c>
      <c r="C26" s="104">
        <v>89.418499999999995</v>
      </c>
    </row>
    <row r="27" spans="1:3">
      <c r="A27" s="103">
        <v>39479</v>
      </c>
      <c r="B27" s="104">
        <v>1.7277</v>
      </c>
      <c r="C27" s="104">
        <v>88.666700000000006</v>
      </c>
    </row>
    <row r="28" spans="1:3">
      <c r="A28" s="103">
        <v>39508</v>
      </c>
      <c r="B28" s="104">
        <v>1.7076</v>
      </c>
      <c r="C28" s="104">
        <v>86.865300000000005</v>
      </c>
    </row>
    <row r="29" spans="1:3">
      <c r="A29" s="103">
        <v>39539</v>
      </c>
      <c r="B29" s="104">
        <v>1.6889000000000001</v>
      </c>
      <c r="C29" s="104">
        <v>86.573599999999999</v>
      </c>
    </row>
    <row r="30" spans="1:3">
      <c r="A30" s="103">
        <v>39569</v>
      </c>
      <c r="B30" s="104">
        <v>1.6605000000000001</v>
      </c>
      <c r="C30" s="104">
        <v>86.8536</v>
      </c>
    </row>
    <row r="31" spans="1:3">
      <c r="A31" s="103">
        <v>39600</v>
      </c>
      <c r="B31" s="104">
        <v>1.6189</v>
      </c>
      <c r="C31" s="104">
        <v>87.100800000000007</v>
      </c>
    </row>
    <row r="32" spans="1:3">
      <c r="A32" s="103">
        <v>39630</v>
      </c>
      <c r="B32" s="104">
        <v>1.5913999999999999</v>
      </c>
      <c r="C32" s="104">
        <v>86.482200000000006</v>
      </c>
    </row>
    <row r="33" spans="1:3">
      <c r="A33" s="103">
        <v>39661</v>
      </c>
      <c r="B33" s="104">
        <v>1.6123000000000001</v>
      </c>
      <c r="C33" s="104">
        <v>88.966800000000006</v>
      </c>
    </row>
    <row r="34" spans="1:3">
      <c r="A34" s="103">
        <v>39692</v>
      </c>
      <c r="B34" s="104">
        <v>1.7996000000000001</v>
      </c>
      <c r="C34" s="104">
        <v>91.284700000000001</v>
      </c>
    </row>
    <row r="35" spans="1:3">
      <c r="A35" s="103">
        <v>39722</v>
      </c>
      <c r="B35" s="104">
        <v>2.1728999999999998</v>
      </c>
      <c r="C35" s="104">
        <v>98.0364</v>
      </c>
    </row>
    <row r="36" spans="1:3">
      <c r="A36" s="103">
        <v>39753</v>
      </c>
      <c r="B36" s="104">
        <v>2.2663000000000002</v>
      </c>
      <c r="C36" s="104">
        <v>100.75749999999999</v>
      </c>
    </row>
    <row r="37" spans="1:3">
      <c r="A37" s="103">
        <v>39783</v>
      </c>
      <c r="B37" s="104">
        <v>2.3944000000000001</v>
      </c>
      <c r="C37" s="104">
        <v>99.652000000000001</v>
      </c>
    </row>
    <row r="38" spans="1:3">
      <c r="A38" s="103">
        <v>39814</v>
      </c>
      <c r="B38" s="104">
        <v>2.3073999999999999</v>
      </c>
      <c r="C38" s="104">
        <v>100.3404</v>
      </c>
    </row>
    <row r="39" spans="1:3">
      <c r="A39" s="103">
        <v>39845</v>
      </c>
      <c r="B39" s="104">
        <v>2.3127</v>
      </c>
      <c r="C39" s="104">
        <v>102.96559999999999</v>
      </c>
    </row>
    <row r="40" spans="1:3">
      <c r="A40" s="103">
        <v>39873</v>
      </c>
      <c r="B40" s="104">
        <v>2.3138000000000001</v>
      </c>
      <c r="C40" s="104">
        <v>103.4397</v>
      </c>
    </row>
    <row r="41" spans="1:3">
      <c r="A41" s="103">
        <v>39904</v>
      </c>
      <c r="B41" s="104">
        <v>2.2059000000000002</v>
      </c>
      <c r="C41" s="104">
        <v>100.7196</v>
      </c>
    </row>
    <row r="42" spans="1:3">
      <c r="A42" s="103">
        <v>39934</v>
      </c>
      <c r="B42" s="104">
        <v>2.0609000000000002</v>
      </c>
      <c r="C42" s="104">
        <v>97.565100000000001</v>
      </c>
    </row>
    <row r="43" spans="1:3">
      <c r="A43" s="103">
        <v>39965</v>
      </c>
      <c r="B43" s="104">
        <v>1.9576</v>
      </c>
      <c r="C43" s="104">
        <v>96.069500000000005</v>
      </c>
    </row>
    <row r="44" spans="1:3">
      <c r="A44" s="103">
        <v>39995</v>
      </c>
      <c r="B44" s="104">
        <v>1.9328000000000001</v>
      </c>
      <c r="C44" s="104">
        <v>95.688000000000002</v>
      </c>
    </row>
    <row r="45" spans="1:3">
      <c r="A45" s="103">
        <v>40026</v>
      </c>
      <c r="B45" s="104">
        <v>1.8452</v>
      </c>
      <c r="C45" s="104">
        <v>94.404600000000002</v>
      </c>
    </row>
    <row r="46" spans="1:3">
      <c r="A46" s="103">
        <v>40057</v>
      </c>
      <c r="B46" s="104">
        <v>1.8198000000000001</v>
      </c>
      <c r="C46" s="104">
        <v>93.695099999999996</v>
      </c>
    </row>
    <row r="47" spans="1:3">
      <c r="A47" s="103">
        <v>40087</v>
      </c>
      <c r="B47" s="104">
        <v>1.7383999999999999</v>
      </c>
      <c r="C47" s="104">
        <v>92.292000000000002</v>
      </c>
    </row>
    <row r="48" spans="1:3">
      <c r="A48" s="103">
        <v>40118</v>
      </c>
      <c r="B48" s="104">
        <v>1.7262</v>
      </c>
      <c r="C48" s="104">
        <v>91.834400000000002</v>
      </c>
    </row>
    <row r="49" spans="1:3">
      <c r="A49" s="103">
        <v>40148</v>
      </c>
      <c r="B49" s="104">
        <v>1.7503</v>
      </c>
      <c r="C49" s="104">
        <v>92.288700000000006</v>
      </c>
    </row>
    <row r="50" spans="1:3">
      <c r="A50" s="103">
        <v>40179</v>
      </c>
      <c r="B50" s="104">
        <v>1.7798</v>
      </c>
      <c r="C50" s="104">
        <v>92.469099999999997</v>
      </c>
    </row>
    <row r="51" spans="1:3">
      <c r="A51" s="103">
        <v>40210</v>
      </c>
      <c r="B51" s="104">
        <v>1.8415999999999999</v>
      </c>
      <c r="C51" s="104">
        <v>93.9054</v>
      </c>
    </row>
    <row r="52" spans="1:3">
      <c r="A52" s="103">
        <v>40238</v>
      </c>
      <c r="B52" s="104">
        <v>1.7858000000000001</v>
      </c>
      <c r="C52" s="104">
        <v>93.1648</v>
      </c>
    </row>
    <row r="53" spans="1:3">
      <c r="A53" s="103">
        <v>40269</v>
      </c>
      <c r="B53" s="104">
        <v>1.7565999999999999</v>
      </c>
      <c r="C53" s="104">
        <v>92.654200000000003</v>
      </c>
    </row>
    <row r="54" spans="1:3">
      <c r="A54" s="103">
        <v>40299</v>
      </c>
      <c r="B54" s="104">
        <v>1.8131999999999999</v>
      </c>
      <c r="C54" s="104">
        <v>95.532600000000002</v>
      </c>
    </row>
    <row r="55" spans="1:3">
      <c r="A55" s="103">
        <v>40330</v>
      </c>
      <c r="B55" s="104">
        <v>1.8065</v>
      </c>
      <c r="C55" s="104">
        <v>96.058700000000002</v>
      </c>
    </row>
    <row r="56" spans="1:3">
      <c r="A56" s="103">
        <v>40360</v>
      </c>
      <c r="B56" s="104">
        <v>1.7696000000000001</v>
      </c>
      <c r="C56" s="104">
        <v>94.461399999999998</v>
      </c>
    </row>
    <row r="57" spans="1:3">
      <c r="A57" s="103">
        <v>40391</v>
      </c>
      <c r="B57" s="104">
        <v>1.7596000000000001</v>
      </c>
      <c r="C57" s="104">
        <v>93.692899999999995</v>
      </c>
    </row>
    <row r="58" spans="1:3">
      <c r="A58" s="103">
        <v>40422</v>
      </c>
      <c r="B58" s="104">
        <v>1.7186999999999999</v>
      </c>
      <c r="C58" s="104">
        <v>92.775199999999998</v>
      </c>
    </row>
    <row r="59" spans="1:3">
      <c r="A59" s="103">
        <v>40452</v>
      </c>
      <c r="B59" s="104">
        <v>1.6835</v>
      </c>
      <c r="C59" s="104">
        <v>90.246399999999994</v>
      </c>
    </row>
    <row r="60" spans="1:3">
      <c r="A60" s="103">
        <v>40483</v>
      </c>
      <c r="B60" s="104">
        <v>1.7133</v>
      </c>
      <c r="C60" s="104">
        <v>90.524500000000003</v>
      </c>
    </row>
    <row r="61" spans="1:3">
      <c r="A61" s="103">
        <v>40513</v>
      </c>
      <c r="B61" s="104">
        <v>1.6934</v>
      </c>
      <c r="C61" s="104">
        <v>91.193899999999999</v>
      </c>
    </row>
    <row r="62" spans="1:3">
      <c r="A62" s="103">
        <v>40544</v>
      </c>
      <c r="B62" s="104">
        <v>1.6749000000000001</v>
      </c>
      <c r="C62" s="104">
        <v>90.120699999999999</v>
      </c>
    </row>
    <row r="63" spans="1:3">
      <c r="A63" s="103">
        <v>40575</v>
      </c>
      <c r="B63" s="104">
        <v>1.6679999999999999</v>
      </c>
      <c r="C63" s="104">
        <v>89.409599999999998</v>
      </c>
    </row>
    <row r="64" spans="1:3">
      <c r="A64" s="103">
        <v>40603</v>
      </c>
      <c r="B64" s="104">
        <v>1.6591</v>
      </c>
      <c r="C64" s="104">
        <v>88.501599999999996</v>
      </c>
    </row>
    <row r="65" spans="1:3">
      <c r="A65" s="103">
        <v>40634</v>
      </c>
      <c r="B65" s="104">
        <v>1.5864</v>
      </c>
      <c r="C65" s="104">
        <v>86.937899999999999</v>
      </c>
    </row>
    <row r="66" spans="1:3">
      <c r="A66" s="103">
        <v>40664</v>
      </c>
      <c r="B66" s="104">
        <v>1.6134999999999999</v>
      </c>
      <c r="C66" s="104">
        <v>86.962999999999994</v>
      </c>
    </row>
    <row r="67" spans="1:3">
      <c r="A67" s="103">
        <v>40695</v>
      </c>
      <c r="B67" s="104">
        <v>1.587</v>
      </c>
      <c r="C67" s="104">
        <v>86.958399999999997</v>
      </c>
    </row>
    <row r="68" spans="1:3">
      <c r="A68" s="103">
        <v>40725</v>
      </c>
      <c r="B68" s="104">
        <v>1.5639000000000001</v>
      </c>
      <c r="C68" s="104">
        <v>86.335599999999999</v>
      </c>
    </row>
    <row r="69" spans="1:3">
      <c r="A69" s="103">
        <v>40756</v>
      </c>
      <c r="B69" s="104">
        <v>1.597</v>
      </c>
      <c r="C69" s="104">
        <v>86.918499999999995</v>
      </c>
    </row>
    <row r="70" spans="1:3">
      <c r="A70" s="103">
        <v>40787</v>
      </c>
      <c r="B70" s="104">
        <v>1.7498</v>
      </c>
      <c r="C70" s="104">
        <v>89.741500000000002</v>
      </c>
    </row>
    <row r="71" spans="1:3">
      <c r="A71" s="103">
        <v>40817</v>
      </c>
      <c r="B71" s="104">
        <v>1.7726</v>
      </c>
      <c r="C71" s="104">
        <v>90.625299999999996</v>
      </c>
    </row>
    <row r="72" spans="1:3">
      <c r="A72" s="103">
        <v>40848</v>
      </c>
      <c r="B72" s="104">
        <v>1.7905</v>
      </c>
      <c r="C72" s="104">
        <v>91.280799999999999</v>
      </c>
    </row>
    <row r="73" spans="1:3">
      <c r="A73" s="103">
        <v>40878</v>
      </c>
      <c r="B73" s="104">
        <v>1.8369</v>
      </c>
      <c r="C73" s="104">
        <v>92.219499999999996</v>
      </c>
    </row>
    <row r="74" spans="1:3">
      <c r="A74" s="103">
        <v>40909</v>
      </c>
      <c r="B74" s="104">
        <v>1.7897000000000001</v>
      </c>
      <c r="C74" s="104">
        <v>91.658799999999999</v>
      </c>
    </row>
    <row r="75" spans="1:3">
      <c r="A75" s="103">
        <v>40940</v>
      </c>
      <c r="B75" s="104">
        <v>1.7183999999999999</v>
      </c>
      <c r="C75" s="104">
        <v>89.973600000000005</v>
      </c>
    </row>
    <row r="76" spans="1:3">
      <c r="A76" s="103">
        <v>40969</v>
      </c>
      <c r="B76" s="104">
        <v>1.7952999999999999</v>
      </c>
      <c r="C76" s="104">
        <v>90.522499999999994</v>
      </c>
    </row>
    <row r="77" spans="1:3">
      <c r="A77" s="103">
        <v>41000</v>
      </c>
      <c r="B77" s="104">
        <v>1.8548</v>
      </c>
      <c r="C77" s="104">
        <v>90.828800000000001</v>
      </c>
    </row>
    <row r="78" spans="1:3">
      <c r="A78" s="103">
        <v>41030</v>
      </c>
      <c r="B78" s="104">
        <v>1.986</v>
      </c>
      <c r="C78" s="104">
        <v>92.505700000000004</v>
      </c>
    </row>
    <row r="79" spans="1:3">
      <c r="A79" s="103">
        <v>41061</v>
      </c>
      <c r="B79" s="104">
        <v>2.0491999999999999</v>
      </c>
      <c r="C79" s="104">
        <v>93.894099999999995</v>
      </c>
    </row>
    <row r="80" spans="1:3">
      <c r="A80" s="103">
        <v>41091</v>
      </c>
      <c r="B80" s="104">
        <v>2.0287000000000002</v>
      </c>
      <c r="C80" s="104">
        <v>93.418499999999995</v>
      </c>
    </row>
    <row r="81" spans="1:3">
      <c r="A81" s="103">
        <v>41122</v>
      </c>
      <c r="B81" s="104">
        <v>2.0293999999999999</v>
      </c>
      <c r="C81" s="104">
        <v>92.542699999999996</v>
      </c>
    </row>
    <row r="82" spans="1:3">
      <c r="A82" s="103">
        <v>41153</v>
      </c>
      <c r="B82" s="104">
        <v>2.0280999999999998</v>
      </c>
      <c r="C82" s="104">
        <v>90.996899999999997</v>
      </c>
    </row>
    <row r="83" spans="1:3">
      <c r="A83" s="103">
        <v>41183</v>
      </c>
      <c r="B83" s="104">
        <v>2.0297999999999998</v>
      </c>
      <c r="C83" s="104">
        <v>90.769599999999997</v>
      </c>
    </row>
    <row r="84" spans="1:3">
      <c r="A84" s="103">
        <v>41214</v>
      </c>
      <c r="B84" s="104">
        <v>2.0678000000000001</v>
      </c>
      <c r="C84" s="104">
        <v>91.486699999999999</v>
      </c>
    </row>
    <row r="85" spans="1:3">
      <c r="A85" s="103">
        <v>41244</v>
      </c>
      <c r="B85" s="104">
        <v>2.0777999999999999</v>
      </c>
      <c r="C85" s="104">
        <v>90.893199999999993</v>
      </c>
    </row>
    <row r="86" spans="1:3">
      <c r="A86" s="103">
        <v>41275</v>
      </c>
      <c r="B86" s="104">
        <v>2.0310999999999999</v>
      </c>
      <c r="C86" s="104">
        <v>90.836299999999994</v>
      </c>
    </row>
    <row r="87" spans="1:3">
      <c r="A87" s="103">
        <v>41306</v>
      </c>
      <c r="B87" s="104">
        <v>1.9733000000000001</v>
      </c>
      <c r="C87" s="104">
        <v>91.558899999999994</v>
      </c>
    </row>
    <row r="88" spans="1:3">
      <c r="A88" s="103">
        <v>41334</v>
      </c>
      <c r="B88" s="104">
        <v>1.9827999999999999</v>
      </c>
      <c r="C88" s="104">
        <v>92.416200000000003</v>
      </c>
    </row>
    <row r="89" spans="1:3">
      <c r="A89" s="103">
        <v>41365</v>
      </c>
      <c r="B89" s="104">
        <v>2.0022000000000002</v>
      </c>
      <c r="C89" s="104">
        <v>92.050399999999996</v>
      </c>
    </row>
    <row r="90" spans="1:3">
      <c r="A90" s="103">
        <v>41395</v>
      </c>
      <c r="B90" s="104">
        <v>2.0348000000000002</v>
      </c>
      <c r="C90" s="104">
        <v>92.528800000000004</v>
      </c>
    </row>
    <row r="91" spans="1:3">
      <c r="A91" s="103">
        <v>41426</v>
      </c>
      <c r="B91" s="104">
        <v>2.173</v>
      </c>
      <c r="C91" s="104">
        <v>93.2864</v>
      </c>
    </row>
    <row r="92" spans="1:3">
      <c r="A92" s="103">
        <v>41456</v>
      </c>
      <c r="B92" s="104">
        <v>2.2522000000000002</v>
      </c>
      <c r="C92" s="104">
        <v>93.871499999999997</v>
      </c>
    </row>
    <row r="93" spans="1:3">
      <c r="A93" s="103">
        <v>41487</v>
      </c>
      <c r="B93" s="104">
        <v>2.3422000000000001</v>
      </c>
      <c r="C93" s="104">
        <v>93.717200000000005</v>
      </c>
    </row>
    <row r="94" spans="1:3">
      <c r="A94" s="103">
        <v>41518</v>
      </c>
      <c r="B94" s="104">
        <v>2.2705000000000002</v>
      </c>
      <c r="C94" s="104">
        <v>93.477400000000003</v>
      </c>
    </row>
    <row r="95" spans="1:3">
      <c r="A95" s="103">
        <v>41548</v>
      </c>
      <c r="B95" s="104">
        <v>2.1886000000000001</v>
      </c>
      <c r="C95" s="104">
        <v>92.507400000000004</v>
      </c>
    </row>
    <row r="96" spans="1:3">
      <c r="A96" s="103">
        <v>41579</v>
      </c>
      <c r="B96" s="104">
        <v>2.2953999999999999</v>
      </c>
      <c r="C96" s="104">
        <v>93.379099999999994</v>
      </c>
    </row>
    <row r="97" spans="1:3">
      <c r="A97" s="103">
        <v>41609</v>
      </c>
      <c r="B97" s="104">
        <v>2.3454999999999999</v>
      </c>
      <c r="C97" s="104">
        <v>93.538300000000007</v>
      </c>
    </row>
    <row r="98" spans="1:3">
      <c r="A98" s="103">
        <v>41640</v>
      </c>
      <c r="B98" s="104">
        <v>2.3822000000000001</v>
      </c>
      <c r="C98" s="104">
        <v>94.467299999999994</v>
      </c>
    </row>
    <row r="99" spans="1:3">
      <c r="A99" s="103">
        <v>41671</v>
      </c>
      <c r="B99" s="104">
        <v>2.3837000000000002</v>
      </c>
      <c r="C99" s="104">
        <v>94.649699999999996</v>
      </c>
    </row>
    <row r="100" spans="1:3">
      <c r="A100" s="103">
        <v>41699</v>
      </c>
      <c r="B100" s="104">
        <v>2.3260999999999998</v>
      </c>
      <c r="C100" s="104">
        <v>94.447199999999995</v>
      </c>
    </row>
    <row r="101" spans="1:3">
      <c r="A101" s="103">
        <v>41730</v>
      </c>
      <c r="B101" s="104">
        <v>2.2328000000000001</v>
      </c>
      <c r="C101" s="104">
        <v>94.004900000000006</v>
      </c>
    </row>
    <row r="102" spans="1:3">
      <c r="A102" s="103">
        <v>41760</v>
      </c>
      <c r="B102" s="104">
        <v>2.2208999999999999</v>
      </c>
      <c r="C102" s="104">
        <v>93.679299999999998</v>
      </c>
    </row>
    <row r="103" spans="1:3">
      <c r="A103" s="103">
        <v>41791</v>
      </c>
      <c r="B103" s="104">
        <v>2.2355</v>
      </c>
      <c r="C103" s="104">
        <v>93.837100000000007</v>
      </c>
    </row>
    <row r="104" spans="1:3">
      <c r="A104" s="103">
        <v>41821</v>
      </c>
      <c r="B104" s="104">
        <v>2.2246000000000001</v>
      </c>
      <c r="C104" s="104">
        <v>93.614199999999997</v>
      </c>
    </row>
    <row r="105" spans="1:3">
      <c r="A105" s="103">
        <v>41852</v>
      </c>
      <c r="B105" s="104">
        <v>2.2679999999999998</v>
      </c>
      <c r="C105" s="104">
        <v>94.586200000000005</v>
      </c>
    </row>
    <row r="106" spans="1:3">
      <c r="A106" s="103">
        <v>41883</v>
      </c>
      <c r="B106" s="104">
        <v>2.3329</v>
      </c>
      <c r="C106" s="104">
        <v>96.121200000000002</v>
      </c>
    </row>
    <row r="107" spans="1:3">
      <c r="A107" s="103">
        <v>41913</v>
      </c>
      <c r="B107" s="104">
        <v>2.4483000000000001</v>
      </c>
      <c r="C107" s="104">
        <v>97.437399999999997</v>
      </c>
    </row>
    <row r="108" spans="1:3">
      <c r="A108" s="103">
        <v>41944</v>
      </c>
      <c r="B108" s="104">
        <v>2.5484</v>
      </c>
      <c r="C108" s="104">
        <v>99.111099999999993</v>
      </c>
    </row>
    <row r="109" spans="1:3">
      <c r="A109" s="103">
        <v>41974</v>
      </c>
      <c r="B109" s="104">
        <v>2.6394000000000002</v>
      </c>
      <c r="C109" s="104">
        <v>101.443</v>
      </c>
    </row>
    <row r="110" spans="1:3">
      <c r="A110" s="103">
        <v>42005</v>
      </c>
      <c r="B110" s="104">
        <v>2.6341999999999999</v>
      </c>
      <c r="C110" s="104">
        <v>103.752</v>
      </c>
    </row>
    <row r="111" spans="1:3">
      <c r="A111" s="103">
        <v>42036</v>
      </c>
      <c r="B111" s="104">
        <v>2.8165</v>
      </c>
      <c r="C111" s="104">
        <v>105.15779999999999</v>
      </c>
    </row>
    <row r="112" spans="1:3">
      <c r="A112" s="103">
        <v>42064</v>
      </c>
      <c r="B112" s="104">
        <v>3.1395</v>
      </c>
      <c r="C112" s="104">
        <v>107.34529999999999</v>
      </c>
    </row>
    <row r="113" spans="1:3">
      <c r="A113" s="103">
        <v>42095</v>
      </c>
      <c r="B113" s="104">
        <v>3.0432000000000001</v>
      </c>
      <c r="C113" s="104">
        <v>106.33369999999999</v>
      </c>
    </row>
    <row r="114" spans="1:3">
      <c r="A114" s="103">
        <v>42125</v>
      </c>
      <c r="B114" s="104">
        <v>3.0617000000000001</v>
      </c>
      <c r="C114" s="104">
        <v>105.3991</v>
      </c>
    </row>
    <row r="115" spans="1:3">
      <c r="A115" s="103">
        <v>42156</v>
      </c>
      <c r="B115" s="104">
        <v>3.1116999999999999</v>
      </c>
      <c r="C115" s="104">
        <v>106.17319999999999</v>
      </c>
    </row>
    <row r="116" spans="1:3">
      <c r="A116" s="103">
        <v>42186</v>
      </c>
      <c r="B116" s="104">
        <v>3.2231000000000001</v>
      </c>
      <c r="C116" s="104">
        <v>108.1117</v>
      </c>
    </row>
    <row r="117" spans="1:3">
      <c r="A117" s="103">
        <v>42217</v>
      </c>
      <c r="B117" s="104">
        <v>3.5143</v>
      </c>
      <c r="C117" s="104">
        <v>109.9697</v>
      </c>
    </row>
    <row r="118" spans="1:3">
      <c r="A118" s="103">
        <v>42248</v>
      </c>
      <c r="B118" s="104">
        <v>3.9064999999999999</v>
      </c>
      <c r="C118" s="104">
        <v>110.8447</v>
      </c>
    </row>
    <row r="119" spans="1:3">
      <c r="A119" s="103">
        <v>42278</v>
      </c>
      <c r="B119" s="104">
        <v>3.8801000000000001</v>
      </c>
      <c r="C119" s="104">
        <v>109.8963</v>
      </c>
    </row>
    <row r="120" spans="1:3">
      <c r="A120" s="103">
        <v>42309</v>
      </c>
      <c r="B120" s="104">
        <v>3.7765</v>
      </c>
      <c r="C120" s="104">
        <v>111.6784</v>
      </c>
    </row>
    <row r="121" spans="1:3">
      <c r="A121" s="103">
        <v>42339</v>
      </c>
      <c r="B121" s="104">
        <v>3.8711000000000002</v>
      </c>
      <c r="C121" s="104">
        <v>112.77370000000001</v>
      </c>
    </row>
    <row r="122" spans="1:3">
      <c r="A122" s="103">
        <v>42370</v>
      </c>
      <c r="B122" s="104">
        <v>4.0523999999999996</v>
      </c>
      <c r="C122" s="104">
        <v>115.221</v>
      </c>
    </row>
    <row r="123" spans="1:3">
      <c r="A123" s="103">
        <v>42401</v>
      </c>
      <c r="B123" s="104">
        <v>3.9737</v>
      </c>
      <c r="C123" s="104">
        <v>114.2764</v>
      </c>
    </row>
    <row r="124" spans="1:3">
      <c r="A124" s="103">
        <v>42430</v>
      </c>
      <c r="B124" s="104">
        <v>3.7039</v>
      </c>
      <c r="C124" s="104">
        <v>111.8883</v>
      </c>
    </row>
    <row r="125" spans="1:3">
      <c r="A125" s="103">
        <v>42461</v>
      </c>
      <c r="B125" s="104">
        <v>3.5657999999999999</v>
      </c>
      <c r="C125" s="104">
        <v>110.0153</v>
      </c>
    </row>
    <row r="126" spans="1:3">
      <c r="A126" s="103">
        <v>42491</v>
      </c>
      <c r="B126" s="104">
        <v>3.5392999999999999</v>
      </c>
      <c r="C126" s="104">
        <v>111.1397</v>
      </c>
    </row>
    <row r="127" spans="1:3">
      <c r="A127" s="103">
        <v>42522</v>
      </c>
      <c r="B127" s="104">
        <v>3.4245000000000001</v>
      </c>
      <c r="C127" s="104">
        <v>111.5577</v>
      </c>
    </row>
    <row r="128" spans="1:3">
      <c r="A128" s="103">
        <v>42552</v>
      </c>
      <c r="B128" s="104">
        <v>3.2755999999999998</v>
      </c>
      <c r="C128" s="104">
        <v>112.4645</v>
      </c>
    </row>
    <row r="129" spans="1:3">
      <c r="A129" s="103">
        <v>42583</v>
      </c>
      <c r="B129" s="104">
        <v>3.2097000000000002</v>
      </c>
      <c r="C129" s="104">
        <v>111.42310000000001</v>
      </c>
    </row>
    <row r="130" spans="1:3">
      <c r="A130" s="103">
        <v>42614</v>
      </c>
      <c r="B130" s="104">
        <v>3.2564000000000002</v>
      </c>
      <c r="C130" s="104">
        <v>112.3034</v>
      </c>
    </row>
    <row r="131" spans="1:3">
      <c r="A131" s="103">
        <v>42644</v>
      </c>
      <c r="B131" s="104">
        <v>3.1858</v>
      </c>
      <c r="C131" s="104">
        <v>113.4511</v>
      </c>
    </row>
    <row r="132" spans="1:3">
      <c r="A132" s="103">
        <v>42675</v>
      </c>
      <c r="B132" s="104">
        <v>3.3420000000000001</v>
      </c>
      <c r="C132" s="104">
        <v>116.0898</v>
      </c>
    </row>
    <row r="133" spans="1:3">
      <c r="A133" s="103">
        <v>42705</v>
      </c>
      <c r="B133" s="104">
        <v>3.3523000000000001</v>
      </c>
      <c r="C133" s="104">
        <v>117.8922</v>
      </c>
    </row>
    <row r="134" spans="1:3">
      <c r="A134" s="103">
        <v>42736</v>
      </c>
      <c r="B134" s="104">
        <v>3.1966000000000001</v>
      </c>
      <c r="C134" s="104">
        <v>117.7782</v>
      </c>
    </row>
    <row r="135" spans="1:3">
      <c r="A135" s="103">
        <v>42767</v>
      </c>
      <c r="B135" s="104">
        <v>3.1042000000000001</v>
      </c>
      <c r="C135" s="104">
        <v>116.1049</v>
      </c>
    </row>
    <row r="136" spans="1:3">
      <c r="A136" s="103">
        <v>42795</v>
      </c>
      <c r="B136" s="104">
        <v>3.1278999999999999</v>
      </c>
      <c r="C136" s="104">
        <v>115.626</v>
      </c>
    </row>
    <row r="137" spans="1:3">
      <c r="A137" s="103">
        <v>42826</v>
      </c>
      <c r="B137" s="104">
        <v>3.1362000000000001</v>
      </c>
      <c r="C137" s="104">
        <v>114.7385</v>
      </c>
    </row>
    <row r="138" spans="1:3">
      <c r="A138" s="103">
        <v>42856</v>
      </c>
      <c r="B138" s="104">
        <v>3.2094999999999998</v>
      </c>
      <c r="C138" s="104">
        <v>114.2351</v>
      </c>
    </row>
    <row r="139" spans="1:3">
      <c r="A139" s="103">
        <v>42887</v>
      </c>
      <c r="B139" s="104">
        <v>3.2953999999999999</v>
      </c>
      <c r="C139" s="104">
        <v>112.73520000000001</v>
      </c>
    </row>
    <row r="140" spans="1:3">
      <c r="A140" s="103">
        <v>42917</v>
      </c>
      <c r="B140" s="104">
        <v>3.2061000000000002</v>
      </c>
      <c r="C140" s="104">
        <v>111.0479</v>
      </c>
    </row>
    <row r="141" spans="1:3">
      <c r="A141" s="103">
        <v>42948</v>
      </c>
      <c r="B141" s="104">
        <v>3.1509</v>
      </c>
      <c r="C141" s="104">
        <v>109.8935</v>
      </c>
    </row>
    <row r="142" spans="1:3">
      <c r="A142" s="103">
        <v>42979</v>
      </c>
      <c r="B142" s="104">
        <v>3.1347999999999998</v>
      </c>
      <c r="C142" s="104">
        <v>108.8509</v>
      </c>
    </row>
    <row r="143" spans="1:3">
      <c r="A143" s="103">
        <v>43009</v>
      </c>
      <c r="B143" s="104">
        <v>3.1911999999999998</v>
      </c>
      <c r="C143" s="104">
        <v>110.88549999999999</v>
      </c>
    </row>
    <row r="144" spans="1:3">
      <c r="A144" s="103">
        <v>43040</v>
      </c>
      <c r="B144" s="104">
        <v>3.2593999999999999</v>
      </c>
      <c r="C144" s="104">
        <v>111.1534</v>
      </c>
    </row>
    <row r="145" spans="1:3">
      <c r="A145" s="103">
        <v>43070</v>
      </c>
      <c r="B145" s="104">
        <v>3.2919</v>
      </c>
      <c r="C145" s="104">
        <v>110.86879999999999</v>
      </c>
    </row>
    <row r="146" spans="1:3">
      <c r="A146" s="103">
        <v>43101</v>
      </c>
      <c r="B146" s="104">
        <v>3.2105999999999999</v>
      </c>
      <c r="C146" s="104">
        <v>108.3707</v>
      </c>
    </row>
    <row r="147" spans="1:3">
      <c r="A147" s="103">
        <v>43132</v>
      </c>
      <c r="B147" s="104">
        <v>3.2414999999999998</v>
      </c>
      <c r="C147" s="104">
        <v>107.67010000000001</v>
      </c>
    </row>
    <row r="148" spans="1:3">
      <c r="A148" s="103">
        <v>43160</v>
      </c>
      <c r="B148" s="104">
        <v>3.2791999999999999</v>
      </c>
      <c r="C148" s="104">
        <v>107.9705</v>
      </c>
    </row>
    <row r="149" spans="1:3">
      <c r="A149" s="103">
        <v>43191</v>
      </c>
      <c r="B149" s="104">
        <v>3.4075000000000002</v>
      </c>
      <c r="C149" s="104">
        <v>107.9731</v>
      </c>
    </row>
    <row r="150" spans="1:3">
      <c r="A150" s="103">
        <v>43221</v>
      </c>
      <c r="B150" s="104">
        <v>3.6360999999999999</v>
      </c>
      <c r="C150" s="104">
        <v>111.05629999999999</v>
      </c>
    </row>
    <row r="151" spans="1:3">
      <c r="A151" s="103">
        <v>43252</v>
      </c>
      <c r="B151" s="104">
        <v>3.7732000000000001</v>
      </c>
      <c r="C151" s="104">
        <v>112.8601</v>
      </c>
    </row>
    <row r="152" spans="1:3">
      <c r="A152" s="103">
        <v>43282</v>
      </c>
      <c r="B152" s="104">
        <v>3.8288000000000002</v>
      </c>
      <c r="C152" s="104">
        <v>113.1086</v>
      </c>
    </row>
    <row r="153" spans="1:3">
      <c r="A153" s="103">
        <v>43313</v>
      </c>
      <c r="B153" s="104">
        <v>3.9298000000000002</v>
      </c>
      <c r="C153" s="104">
        <v>113.8809</v>
      </c>
    </row>
    <row r="154" spans="1:3">
      <c r="A154" s="103">
        <v>43344</v>
      </c>
      <c r="B154" s="104">
        <v>4.1165000000000003</v>
      </c>
      <c r="C154" s="104">
        <v>114.15349999999999</v>
      </c>
    </row>
    <row r="155" spans="1:3">
      <c r="A155" s="103">
        <v>43374</v>
      </c>
      <c r="B155" s="104">
        <v>3.7584</v>
      </c>
      <c r="C155" s="104">
        <v>114.88979999999999</v>
      </c>
    </row>
    <row r="156" spans="1:3">
      <c r="A156" s="103">
        <v>43405</v>
      </c>
      <c r="B156" s="104">
        <v>3.7867000000000002</v>
      </c>
      <c r="C156" s="104">
        <v>116.21420000000001</v>
      </c>
    </row>
    <row r="157" spans="1:3">
      <c r="A157" s="103">
        <v>43435</v>
      </c>
      <c r="B157" s="104">
        <v>3.8851</v>
      </c>
      <c r="C157" s="104">
        <v>116.2561</v>
      </c>
    </row>
    <row r="158" spans="1:3">
      <c r="A158" s="103">
        <v>43466</v>
      </c>
      <c r="B158" s="104">
        <v>3.7416999999999998</v>
      </c>
      <c r="C158" s="104">
        <v>114.4452</v>
      </c>
    </row>
    <row r="159" spans="1:3">
      <c r="A159" s="103">
        <v>43497</v>
      </c>
      <c r="B159" s="104">
        <v>3.7235999999999998</v>
      </c>
      <c r="C159" s="104">
        <v>114.3844</v>
      </c>
    </row>
    <row r="160" spans="1:3">
      <c r="A160" s="103">
        <v>43525</v>
      </c>
      <c r="B160" s="104">
        <v>3.8464999999999998</v>
      </c>
      <c r="C160" s="104">
        <v>114.76090000000001</v>
      </c>
    </row>
    <row r="161" spans="1:3">
      <c r="A161" s="103">
        <v>43556</v>
      </c>
      <c r="B161" s="104">
        <v>3.8961999999999999</v>
      </c>
      <c r="C161" s="104">
        <v>114.87909999999999</v>
      </c>
    </row>
    <row r="162" spans="1:3">
      <c r="A162" s="103">
        <v>43586</v>
      </c>
      <c r="B162" s="104">
        <v>4.0015000000000001</v>
      </c>
      <c r="C162" s="104">
        <v>115.9675</v>
      </c>
    </row>
    <row r="163" spans="1:3">
      <c r="A163" s="103">
        <v>43617</v>
      </c>
      <c r="B163" s="104">
        <v>3.8588</v>
      </c>
      <c r="C163" s="104">
        <v>115.46120000000001</v>
      </c>
    </row>
    <row r="164" spans="1:3">
      <c r="A164" s="103">
        <v>43647</v>
      </c>
      <c r="B164" s="104">
        <v>3.7793000000000001</v>
      </c>
      <c r="C164" s="104">
        <v>115.0909</v>
      </c>
    </row>
    <row r="165" spans="1:3">
      <c r="A165" s="103">
        <v>43678</v>
      </c>
      <c r="B165" s="104">
        <v>4.0199999999999996</v>
      </c>
      <c r="C165" s="104">
        <v>117.1879</v>
      </c>
    </row>
    <row r="166" spans="1:3">
      <c r="A166" s="103">
        <v>43709</v>
      </c>
      <c r="B166" s="104">
        <v>4.1215000000000002</v>
      </c>
      <c r="C166" s="104">
        <v>117.4319</v>
      </c>
    </row>
    <row r="167" spans="1:3">
      <c r="A167" s="103">
        <v>43739</v>
      </c>
      <c r="B167" s="104">
        <v>4.0869999999999997</v>
      </c>
      <c r="C167" s="104">
        <v>116.87220000000001</v>
      </c>
    </row>
    <row r="168" spans="1:3">
      <c r="A168" s="103">
        <v>43770</v>
      </c>
      <c r="B168" s="104">
        <v>4.1553000000000004</v>
      </c>
      <c r="C168" s="104">
        <v>116.6611</v>
      </c>
    </row>
    <row r="169" spans="1:3">
      <c r="A169" s="103">
        <v>43800</v>
      </c>
      <c r="B169" s="104">
        <v>4.1096000000000004</v>
      </c>
      <c r="C169" s="104">
        <v>115.9496</v>
      </c>
    </row>
    <row r="170" spans="1:3">
      <c r="A170" s="103">
        <v>43831</v>
      </c>
      <c r="B170" s="104">
        <v>4.1494999999999997</v>
      </c>
      <c r="C170" s="104">
        <v>115.32599999999999</v>
      </c>
    </row>
    <row r="171" spans="1:3">
      <c r="A171" s="103">
        <v>43862</v>
      </c>
      <c r="B171" s="104">
        <v>4.3410000000000002</v>
      </c>
      <c r="C171" s="104">
        <v>116.7624</v>
      </c>
    </row>
    <row r="172" spans="1:3">
      <c r="A172" s="103">
        <v>43891</v>
      </c>
      <c r="B172" s="104">
        <v>4.8838999999999997</v>
      </c>
      <c r="C172" s="104">
        <v>121.2863</v>
      </c>
    </row>
    <row r="173" spans="1:3">
      <c r="A173" s="103">
        <v>43922</v>
      </c>
      <c r="B173" s="104">
        <v>5.3255999999999997</v>
      </c>
      <c r="C173" s="104">
        <v>123.5943</v>
      </c>
    </row>
    <row r="174" spans="1:3">
      <c r="A174" s="103">
        <v>43952</v>
      </c>
      <c r="B174" s="104">
        <v>5.6433999999999997</v>
      </c>
      <c r="C174" s="104">
        <v>122.9665</v>
      </c>
    </row>
    <row r="175" spans="1:3">
      <c r="A175" s="103">
        <v>43983</v>
      </c>
      <c r="B175" s="4">
        <v>5.1966000000000001</v>
      </c>
      <c r="C175" s="104">
        <v>120.0133</v>
      </c>
    </row>
    <row r="176" spans="1:3">
      <c r="A176" s="103">
        <v>44013</v>
      </c>
      <c r="B176" s="4">
        <v>5.2801999999999998</v>
      </c>
      <c r="C176" s="105">
        <v>119.0591</v>
      </c>
    </row>
    <row r="177" spans="2:3">
      <c r="B177" s="3"/>
      <c r="C177" s="3"/>
    </row>
    <row r="178" spans="2:3">
      <c r="B178" s="3"/>
      <c r="C178" s="3"/>
    </row>
  </sheetData>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7"/>
  <sheetViews>
    <sheetView workbookViewId="0">
      <selection activeCell="S13" sqref="S13"/>
    </sheetView>
  </sheetViews>
  <sheetFormatPr defaultRowHeight="12.75"/>
  <cols>
    <col min="1" max="16384" width="9.140625" style="24"/>
  </cols>
  <sheetData>
    <row r="1" spans="1:4">
      <c r="A1" s="24" t="s">
        <v>233</v>
      </c>
      <c r="B1" s="24" t="s">
        <v>234</v>
      </c>
      <c r="C1" s="24" t="s">
        <v>235</v>
      </c>
    </row>
    <row r="2" spans="1:4">
      <c r="B2" s="24" t="s">
        <v>239</v>
      </c>
      <c r="C2" s="24" t="s">
        <v>238</v>
      </c>
      <c r="D2" s="24" t="s">
        <v>240</v>
      </c>
    </row>
    <row r="3" spans="1:4">
      <c r="A3" s="106">
        <v>38718</v>
      </c>
      <c r="B3" s="24">
        <v>108.55</v>
      </c>
      <c r="C3" s="24">
        <v>113.34</v>
      </c>
    </row>
    <row r="4" spans="1:4">
      <c r="A4" s="106">
        <v>38749</v>
      </c>
      <c r="B4" s="24">
        <v>107.8</v>
      </c>
      <c r="C4" s="24">
        <v>113.63</v>
      </c>
    </row>
    <row r="5" spans="1:4">
      <c r="A5" s="106">
        <v>38777</v>
      </c>
      <c r="B5" s="24">
        <v>119.09</v>
      </c>
      <c r="C5" s="24">
        <v>113.58</v>
      </c>
    </row>
    <row r="6" spans="1:4">
      <c r="A6" s="106">
        <v>38808</v>
      </c>
      <c r="B6" s="24">
        <v>112.61</v>
      </c>
      <c r="C6" s="24">
        <v>114.29</v>
      </c>
    </row>
    <row r="7" spans="1:4">
      <c r="A7" s="106">
        <v>38838</v>
      </c>
      <c r="B7" s="24">
        <v>117.19</v>
      </c>
      <c r="C7" s="24">
        <v>115.62</v>
      </c>
    </row>
    <row r="8" spans="1:4">
      <c r="A8" s="106">
        <v>38869</v>
      </c>
      <c r="B8" s="24">
        <v>114.4</v>
      </c>
      <c r="C8" s="24">
        <v>114.73</v>
      </c>
    </row>
    <row r="9" spans="1:4">
      <c r="A9" s="106">
        <v>38899</v>
      </c>
      <c r="B9" s="24">
        <v>119.41</v>
      </c>
      <c r="C9" s="24">
        <v>116.94</v>
      </c>
    </row>
    <row r="10" spans="1:4">
      <c r="A10" s="106">
        <v>38930</v>
      </c>
      <c r="B10" s="24">
        <v>121.06</v>
      </c>
      <c r="C10" s="24">
        <v>116.63</v>
      </c>
    </row>
    <row r="11" spans="1:4">
      <c r="A11" s="106">
        <v>38961</v>
      </c>
      <c r="B11" s="24">
        <v>116.21</v>
      </c>
      <c r="C11" s="24">
        <v>116.82</v>
      </c>
    </row>
    <row r="12" spans="1:4">
      <c r="A12" s="106">
        <v>38991</v>
      </c>
      <c r="B12" s="24">
        <v>119.33</v>
      </c>
      <c r="C12" s="24">
        <v>118.06</v>
      </c>
    </row>
    <row r="13" spans="1:4">
      <c r="A13" s="106">
        <v>39022</v>
      </c>
      <c r="B13" s="24">
        <v>118.67</v>
      </c>
      <c r="C13" s="24">
        <v>118.86</v>
      </c>
    </row>
    <row r="14" spans="1:4">
      <c r="A14" s="106">
        <v>39052</v>
      </c>
      <c r="B14" s="24">
        <v>116.3</v>
      </c>
      <c r="C14" s="24">
        <v>119.92</v>
      </c>
    </row>
    <row r="15" spans="1:4">
      <c r="A15" s="106">
        <v>39083</v>
      </c>
      <c r="B15" s="24">
        <v>114.79</v>
      </c>
      <c r="C15" s="24">
        <v>119.64</v>
      </c>
    </row>
    <row r="16" spans="1:4">
      <c r="A16" s="106">
        <v>39114</v>
      </c>
      <c r="B16" s="24">
        <v>113.33</v>
      </c>
      <c r="C16" s="24">
        <v>120.17</v>
      </c>
    </row>
    <row r="17" spans="1:3">
      <c r="A17" s="106">
        <v>39142</v>
      </c>
      <c r="B17" s="24">
        <v>125.11</v>
      </c>
      <c r="C17" s="24">
        <v>119.44</v>
      </c>
    </row>
    <row r="18" spans="1:3">
      <c r="A18" s="106">
        <v>39173</v>
      </c>
      <c r="B18" s="24">
        <v>120.29</v>
      </c>
      <c r="C18" s="24">
        <v>121.21</v>
      </c>
    </row>
    <row r="19" spans="1:3">
      <c r="A19" s="106">
        <v>39203</v>
      </c>
      <c r="B19" s="24">
        <v>123.9</v>
      </c>
      <c r="C19" s="24">
        <v>122.35</v>
      </c>
    </row>
    <row r="20" spans="1:3">
      <c r="A20" s="106">
        <v>39234</v>
      </c>
      <c r="B20" s="24">
        <v>122.38</v>
      </c>
      <c r="C20" s="24">
        <v>123.41</v>
      </c>
    </row>
    <row r="21" spans="1:3">
      <c r="A21" s="106">
        <v>39264</v>
      </c>
      <c r="B21" s="24">
        <v>127.85</v>
      </c>
      <c r="C21" s="24">
        <v>124.24</v>
      </c>
    </row>
    <row r="22" spans="1:3">
      <c r="A22" s="106">
        <v>39295</v>
      </c>
      <c r="B22" s="24">
        <v>129.05000000000001</v>
      </c>
      <c r="C22" s="24">
        <v>124.34</v>
      </c>
    </row>
    <row r="23" spans="1:3">
      <c r="A23" s="106">
        <v>39326</v>
      </c>
      <c r="B23" s="24">
        <v>123.24</v>
      </c>
      <c r="C23" s="24">
        <v>125.34</v>
      </c>
    </row>
    <row r="24" spans="1:3">
      <c r="A24" s="106">
        <v>39356</v>
      </c>
      <c r="B24" s="24">
        <v>129.16999999999999</v>
      </c>
      <c r="C24" s="24">
        <v>126.26</v>
      </c>
    </row>
    <row r="25" spans="1:3">
      <c r="A25" s="106">
        <v>39387</v>
      </c>
      <c r="B25" s="24">
        <v>125.88</v>
      </c>
      <c r="C25" s="24">
        <v>126.15</v>
      </c>
    </row>
    <row r="26" spans="1:3">
      <c r="A26" s="106">
        <v>39417</v>
      </c>
      <c r="B26" s="24">
        <v>122.43</v>
      </c>
      <c r="C26" s="24">
        <v>126.9</v>
      </c>
    </row>
    <row r="27" spans="1:3">
      <c r="A27" s="106">
        <v>39448</v>
      </c>
      <c r="B27" s="24">
        <v>121.86</v>
      </c>
      <c r="C27" s="24">
        <v>127.24</v>
      </c>
    </row>
    <row r="28" spans="1:3">
      <c r="A28" s="106">
        <v>39479</v>
      </c>
      <c r="B28" s="24">
        <v>121.91</v>
      </c>
      <c r="C28" s="24">
        <v>126.74</v>
      </c>
    </row>
    <row r="29" spans="1:3">
      <c r="A29" s="106">
        <v>39508</v>
      </c>
      <c r="B29" s="24">
        <v>128.99</v>
      </c>
      <c r="C29" s="24">
        <v>126.45</v>
      </c>
    </row>
    <row r="30" spans="1:3">
      <c r="A30" s="106">
        <v>39539</v>
      </c>
      <c r="B30" s="24">
        <v>129.47999999999999</v>
      </c>
      <c r="C30" s="24">
        <v>127.8</v>
      </c>
    </row>
    <row r="31" spans="1:3">
      <c r="A31" s="106">
        <v>39569</v>
      </c>
      <c r="B31" s="24">
        <v>128.91999999999999</v>
      </c>
      <c r="C31" s="24">
        <v>129.41</v>
      </c>
    </row>
    <row r="32" spans="1:3">
      <c r="A32" s="106">
        <v>39600</v>
      </c>
      <c r="B32" s="24">
        <v>130.59</v>
      </c>
      <c r="C32" s="24">
        <v>131.13999999999999</v>
      </c>
    </row>
    <row r="33" spans="1:3">
      <c r="A33" s="106">
        <v>39630</v>
      </c>
      <c r="B33" s="24">
        <v>136.53</v>
      </c>
      <c r="C33" s="24">
        <v>130.93</v>
      </c>
    </row>
    <row r="34" spans="1:3">
      <c r="A34" s="106">
        <v>39661</v>
      </c>
      <c r="B34" s="24">
        <v>133.87</v>
      </c>
      <c r="C34" s="24">
        <v>131.08000000000001</v>
      </c>
    </row>
    <row r="35" spans="1:3">
      <c r="A35" s="106">
        <v>39692</v>
      </c>
      <c r="B35" s="24">
        <v>132.6</v>
      </c>
      <c r="C35" s="24">
        <v>130.86000000000001</v>
      </c>
    </row>
    <row r="36" spans="1:3">
      <c r="A36" s="106">
        <v>39722</v>
      </c>
      <c r="B36" s="24">
        <v>132.80000000000001</v>
      </c>
      <c r="C36" s="24">
        <v>128.15</v>
      </c>
    </row>
    <row r="37" spans="1:3">
      <c r="A37" s="106">
        <v>39753</v>
      </c>
      <c r="B37" s="24">
        <v>124.58</v>
      </c>
      <c r="C37" s="24">
        <v>124.93</v>
      </c>
    </row>
    <row r="38" spans="1:3">
      <c r="A38" s="106">
        <v>39783</v>
      </c>
      <c r="B38" s="24">
        <v>118.9</v>
      </c>
      <c r="C38" s="24">
        <v>120.85</v>
      </c>
    </row>
    <row r="39" spans="1:3">
      <c r="A39" s="106">
        <v>39814</v>
      </c>
      <c r="B39" s="24">
        <v>115.2</v>
      </c>
      <c r="C39" s="24">
        <v>120.89</v>
      </c>
    </row>
    <row r="40" spans="1:3">
      <c r="A40" s="106">
        <v>39845</v>
      </c>
      <c r="B40" s="24">
        <v>115.26</v>
      </c>
      <c r="C40" s="24">
        <v>122.19</v>
      </c>
    </row>
    <row r="41" spans="1:3">
      <c r="A41" s="106">
        <v>39873</v>
      </c>
      <c r="B41" s="24">
        <v>127.81</v>
      </c>
      <c r="C41" s="24">
        <v>122.97</v>
      </c>
    </row>
    <row r="42" spans="1:3">
      <c r="A42" s="106">
        <v>39904</v>
      </c>
      <c r="B42" s="24">
        <v>123.09</v>
      </c>
      <c r="C42" s="24">
        <v>123.67</v>
      </c>
    </row>
    <row r="43" spans="1:3">
      <c r="A43" s="106">
        <v>39934</v>
      </c>
      <c r="B43" s="24">
        <v>124.41</v>
      </c>
      <c r="C43" s="24">
        <v>124.88</v>
      </c>
    </row>
    <row r="44" spans="1:3">
      <c r="A44" s="106">
        <v>39965</v>
      </c>
      <c r="B44" s="24">
        <v>125.61</v>
      </c>
      <c r="C44" s="24">
        <v>125.9</v>
      </c>
    </row>
    <row r="45" spans="1:3">
      <c r="A45" s="106">
        <v>39995</v>
      </c>
      <c r="B45" s="24">
        <v>131.44</v>
      </c>
      <c r="C45" s="24">
        <v>126.26</v>
      </c>
    </row>
    <row r="46" spans="1:3">
      <c r="A46" s="106">
        <v>40026</v>
      </c>
      <c r="B46" s="24">
        <v>130.69999999999999</v>
      </c>
      <c r="C46" s="24">
        <v>128.13</v>
      </c>
    </row>
    <row r="47" spans="1:3">
      <c r="A47" s="106">
        <v>40057</v>
      </c>
      <c r="B47" s="24">
        <v>129.81</v>
      </c>
      <c r="C47" s="24">
        <v>129.12</v>
      </c>
    </row>
    <row r="48" spans="1:3">
      <c r="A48" s="106">
        <v>40087</v>
      </c>
      <c r="B48" s="24">
        <v>132.47999999999999</v>
      </c>
      <c r="C48" s="24">
        <v>129.84</v>
      </c>
    </row>
    <row r="49" spans="1:3">
      <c r="A49" s="106">
        <v>40118</v>
      </c>
      <c r="B49" s="24">
        <v>129.62</v>
      </c>
      <c r="C49" s="24">
        <v>129.99</v>
      </c>
    </row>
    <row r="50" spans="1:3">
      <c r="A50" s="106">
        <v>40148</v>
      </c>
      <c r="B50" s="24">
        <v>129.22999999999999</v>
      </c>
      <c r="C50" s="24">
        <v>131.27000000000001</v>
      </c>
    </row>
    <row r="51" spans="1:3">
      <c r="A51" s="106">
        <v>40179</v>
      </c>
      <c r="B51" s="24">
        <v>125.81</v>
      </c>
      <c r="C51" s="24">
        <v>133.59</v>
      </c>
    </row>
    <row r="52" spans="1:3">
      <c r="A52" s="106">
        <v>40210</v>
      </c>
      <c r="B52" s="24">
        <v>127.61</v>
      </c>
      <c r="C52" s="24">
        <v>135.18</v>
      </c>
    </row>
    <row r="53" spans="1:3">
      <c r="A53" s="106">
        <v>40238</v>
      </c>
      <c r="B53" s="24">
        <v>143.44</v>
      </c>
      <c r="C53" s="24">
        <v>136.53</v>
      </c>
    </row>
    <row r="54" spans="1:3">
      <c r="A54" s="106">
        <v>40269</v>
      </c>
      <c r="B54" s="24">
        <v>136.87</v>
      </c>
      <c r="C54" s="24">
        <v>137.16</v>
      </c>
    </row>
    <row r="55" spans="1:3">
      <c r="A55" s="106">
        <v>40299</v>
      </c>
      <c r="B55" s="24">
        <v>136.52000000000001</v>
      </c>
      <c r="C55" s="24">
        <v>136.44</v>
      </c>
    </row>
    <row r="56" spans="1:3">
      <c r="A56" s="106">
        <v>40330</v>
      </c>
      <c r="B56" s="24">
        <v>136.09</v>
      </c>
      <c r="C56" s="24">
        <v>136.19999999999999</v>
      </c>
    </row>
    <row r="57" spans="1:3">
      <c r="A57" s="106">
        <v>40360</v>
      </c>
      <c r="B57" s="24">
        <v>141.63999999999999</v>
      </c>
      <c r="C57" s="24">
        <v>136.94999999999999</v>
      </c>
    </row>
    <row r="58" spans="1:3">
      <c r="A58" s="106">
        <v>40391</v>
      </c>
      <c r="B58" s="24">
        <v>141.55000000000001</v>
      </c>
      <c r="C58" s="24">
        <v>137.74</v>
      </c>
    </row>
    <row r="59" spans="1:3">
      <c r="A59" s="106">
        <v>40422</v>
      </c>
      <c r="B59" s="24">
        <v>139.46</v>
      </c>
      <c r="C59" s="24">
        <v>139.33000000000001</v>
      </c>
    </row>
    <row r="60" spans="1:3">
      <c r="A60" s="106">
        <v>40452</v>
      </c>
      <c r="B60" s="24">
        <v>139.33000000000001</v>
      </c>
      <c r="C60" s="24">
        <v>138.72</v>
      </c>
    </row>
    <row r="61" spans="1:3">
      <c r="A61" s="106">
        <v>40483</v>
      </c>
      <c r="B61" s="24">
        <v>139.68</v>
      </c>
      <c r="C61" s="24">
        <v>140.07</v>
      </c>
    </row>
    <row r="62" spans="1:3">
      <c r="A62" s="106">
        <v>40513</v>
      </c>
      <c r="B62" s="24">
        <v>136.69</v>
      </c>
      <c r="C62" s="24">
        <v>138.24</v>
      </c>
    </row>
    <row r="63" spans="1:3">
      <c r="A63" s="106">
        <v>40544</v>
      </c>
      <c r="B63" s="24">
        <v>132.66</v>
      </c>
      <c r="C63" s="24">
        <v>140.16999999999999</v>
      </c>
    </row>
    <row r="64" spans="1:3">
      <c r="A64" s="106">
        <v>40575</v>
      </c>
      <c r="B64" s="24">
        <v>136.18</v>
      </c>
      <c r="C64" s="24">
        <v>140.72</v>
      </c>
    </row>
    <row r="65" spans="1:3">
      <c r="A65" s="106">
        <v>40603</v>
      </c>
      <c r="B65" s="24">
        <v>144.93</v>
      </c>
      <c r="C65" s="24">
        <v>141.12</v>
      </c>
    </row>
    <row r="66" spans="1:3">
      <c r="A66" s="106">
        <v>40634</v>
      </c>
      <c r="B66" s="24">
        <v>139.88999999999999</v>
      </c>
      <c r="C66" s="24">
        <v>140.88</v>
      </c>
    </row>
    <row r="67" spans="1:3">
      <c r="A67" s="106">
        <v>40664</v>
      </c>
      <c r="B67" s="24">
        <v>143.22999999999999</v>
      </c>
      <c r="C67" s="24">
        <v>141.24</v>
      </c>
    </row>
    <row r="68" spans="1:3">
      <c r="A68" s="106">
        <v>40695</v>
      </c>
      <c r="B68" s="24">
        <v>141.75</v>
      </c>
      <c r="C68" s="24">
        <v>142.16999999999999</v>
      </c>
    </row>
    <row r="69" spans="1:3">
      <c r="A69" s="106">
        <v>40725</v>
      </c>
      <c r="B69" s="24">
        <v>145.19</v>
      </c>
      <c r="C69" s="24">
        <v>142.21</v>
      </c>
    </row>
    <row r="70" spans="1:3">
      <c r="A70" s="106">
        <v>40756</v>
      </c>
      <c r="B70" s="24">
        <v>147.51</v>
      </c>
      <c r="C70" s="24">
        <v>141.97</v>
      </c>
    </row>
    <row r="71" spans="1:3">
      <c r="A71" s="106">
        <v>40787</v>
      </c>
      <c r="B71" s="24">
        <v>142.30000000000001</v>
      </c>
      <c r="C71" s="24">
        <v>141.82</v>
      </c>
    </row>
    <row r="72" spans="1:3">
      <c r="A72" s="106">
        <v>40817</v>
      </c>
      <c r="B72" s="24">
        <v>142.02000000000001</v>
      </c>
      <c r="C72" s="24">
        <v>141.61000000000001</v>
      </c>
    </row>
    <row r="73" spans="1:3">
      <c r="A73" s="106">
        <v>40848</v>
      </c>
      <c r="B73" s="24">
        <v>141.87</v>
      </c>
      <c r="C73" s="24">
        <v>142.25</v>
      </c>
    </row>
    <row r="74" spans="1:3">
      <c r="A74" s="106">
        <v>40878</v>
      </c>
      <c r="B74" s="24">
        <v>139.22999999999999</v>
      </c>
      <c r="C74" s="24">
        <v>140.49</v>
      </c>
    </row>
    <row r="75" spans="1:3">
      <c r="A75" s="106">
        <v>40909</v>
      </c>
      <c r="B75" s="24">
        <v>133.34</v>
      </c>
      <c r="C75" s="24">
        <v>138.9</v>
      </c>
    </row>
    <row r="76" spans="1:3">
      <c r="A76" s="106">
        <v>40940</v>
      </c>
      <c r="B76" s="24">
        <v>135.35</v>
      </c>
      <c r="C76" s="24">
        <v>140.41</v>
      </c>
    </row>
    <row r="77" spans="1:3">
      <c r="A77" s="106">
        <v>40969</v>
      </c>
      <c r="B77" s="24">
        <v>146.35</v>
      </c>
      <c r="C77" s="24">
        <v>140.07</v>
      </c>
    </row>
    <row r="78" spans="1:3">
      <c r="A78" s="106">
        <v>41000</v>
      </c>
      <c r="B78" s="24">
        <v>139.85</v>
      </c>
      <c r="C78" s="24">
        <v>141.01</v>
      </c>
    </row>
    <row r="79" spans="1:3">
      <c r="A79" s="106">
        <v>41030</v>
      </c>
      <c r="B79" s="24">
        <v>144.56</v>
      </c>
      <c r="C79" s="24">
        <v>142.65</v>
      </c>
    </row>
    <row r="80" spans="1:3">
      <c r="A80" s="106">
        <v>41061</v>
      </c>
      <c r="B80" s="24">
        <v>142.28</v>
      </c>
      <c r="C80" s="24">
        <v>143.56</v>
      </c>
    </row>
    <row r="81" spans="1:3">
      <c r="A81" s="106">
        <v>41091</v>
      </c>
      <c r="B81" s="24">
        <v>147.46</v>
      </c>
      <c r="C81" s="24">
        <v>143.88999999999999</v>
      </c>
    </row>
    <row r="82" spans="1:3">
      <c r="A82" s="106">
        <v>41122</v>
      </c>
      <c r="B82" s="24">
        <v>149.91</v>
      </c>
      <c r="C82" s="24">
        <v>144.37</v>
      </c>
    </row>
    <row r="83" spans="1:3">
      <c r="A83" s="106">
        <v>41153</v>
      </c>
      <c r="B83" s="24">
        <v>141.6</v>
      </c>
      <c r="C83" s="24">
        <v>143.72</v>
      </c>
    </row>
    <row r="84" spans="1:3">
      <c r="A84" s="106">
        <v>41183</v>
      </c>
      <c r="B84" s="24">
        <v>147.71</v>
      </c>
      <c r="C84" s="24">
        <v>144.84</v>
      </c>
    </row>
    <row r="85" spans="1:3">
      <c r="A85" s="106">
        <v>41214</v>
      </c>
      <c r="B85" s="24">
        <v>144.15</v>
      </c>
      <c r="C85" s="24">
        <v>144.6</v>
      </c>
    </row>
    <row r="86" spans="1:3">
      <c r="A86" s="106">
        <v>41244</v>
      </c>
      <c r="B86" s="24">
        <v>139.52000000000001</v>
      </c>
      <c r="C86" s="24">
        <v>144.16</v>
      </c>
    </row>
    <row r="87" spans="1:3">
      <c r="A87" s="106">
        <v>41275</v>
      </c>
      <c r="B87" s="24">
        <v>139.32</v>
      </c>
      <c r="C87" s="24">
        <v>144.97</v>
      </c>
    </row>
    <row r="88" spans="1:3">
      <c r="A88" s="106">
        <v>41306</v>
      </c>
      <c r="B88" s="24">
        <v>136.13999999999999</v>
      </c>
      <c r="C88" s="24">
        <v>143.86000000000001</v>
      </c>
    </row>
    <row r="89" spans="1:3">
      <c r="A89" s="106">
        <v>41334</v>
      </c>
      <c r="B89" s="24">
        <v>148.01</v>
      </c>
      <c r="C89" s="24">
        <v>144.96</v>
      </c>
    </row>
    <row r="90" spans="1:3">
      <c r="A90" s="106">
        <v>41365</v>
      </c>
      <c r="B90" s="24">
        <v>149.79</v>
      </c>
      <c r="C90" s="24">
        <v>146.24</v>
      </c>
    </row>
    <row r="91" spans="1:3">
      <c r="A91" s="106">
        <v>41395</v>
      </c>
      <c r="B91" s="24">
        <v>147.03</v>
      </c>
      <c r="C91" s="24">
        <v>146.84</v>
      </c>
    </row>
    <row r="92" spans="1:3">
      <c r="A92" s="106">
        <v>41426</v>
      </c>
      <c r="B92" s="24">
        <v>144.87</v>
      </c>
      <c r="C92" s="24">
        <v>146.33000000000001</v>
      </c>
    </row>
    <row r="93" spans="1:3">
      <c r="A93" s="106">
        <v>41456</v>
      </c>
      <c r="B93" s="24">
        <v>152.13</v>
      </c>
      <c r="C93" s="24">
        <v>146.94999999999999</v>
      </c>
    </row>
    <row r="94" spans="1:3">
      <c r="A94" s="106">
        <v>41487</v>
      </c>
      <c r="B94" s="24">
        <v>151.81</v>
      </c>
      <c r="C94" s="24">
        <v>147.16999999999999</v>
      </c>
    </row>
    <row r="95" spans="1:3">
      <c r="A95" s="106">
        <v>41518</v>
      </c>
      <c r="B95" s="24">
        <v>147.27000000000001</v>
      </c>
      <c r="C95" s="24">
        <v>148.06</v>
      </c>
    </row>
    <row r="96" spans="1:3">
      <c r="A96" s="106">
        <v>41548</v>
      </c>
      <c r="B96" s="24">
        <v>151.9</v>
      </c>
      <c r="C96" s="24">
        <v>148.06</v>
      </c>
    </row>
    <row r="97" spans="1:3">
      <c r="A97" s="106">
        <v>41579</v>
      </c>
      <c r="B97" s="24">
        <v>147.79</v>
      </c>
      <c r="C97" s="24">
        <v>148.37</v>
      </c>
    </row>
    <row r="98" spans="1:3">
      <c r="A98" s="106">
        <v>41609</v>
      </c>
      <c r="B98" s="24">
        <v>145.77000000000001</v>
      </c>
      <c r="C98" s="24">
        <v>148.69999999999999</v>
      </c>
    </row>
    <row r="99" spans="1:3">
      <c r="A99" s="106">
        <v>41640</v>
      </c>
      <c r="B99" s="24">
        <v>142.72</v>
      </c>
      <c r="C99" s="24">
        <v>148.31</v>
      </c>
    </row>
    <row r="100" spans="1:3">
      <c r="A100" s="106">
        <v>41671</v>
      </c>
      <c r="B100" s="24">
        <v>143.53</v>
      </c>
      <c r="C100" s="24">
        <v>147.96</v>
      </c>
    </row>
    <row r="101" spans="1:3">
      <c r="A101" s="106">
        <v>41699</v>
      </c>
      <c r="B101" s="24">
        <v>149.03</v>
      </c>
      <c r="C101" s="24">
        <v>147.83000000000001</v>
      </c>
    </row>
    <row r="102" spans="1:3">
      <c r="A102" s="106">
        <v>41730</v>
      </c>
      <c r="B102" s="24">
        <v>147.69</v>
      </c>
      <c r="C102" s="24">
        <v>146.97999999999999</v>
      </c>
    </row>
    <row r="103" spans="1:3">
      <c r="A103" s="106">
        <v>41760</v>
      </c>
      <c r="B103" s="24">
        <v>147.13999999999999</v>
      </c>
      <c r="C103" s="24">
        <v>146.26</v>
      </c>
    </row>
    <row r="104" spans="1:3">
      <c r="A104" s="106">
        <v>41791</v>
      </c>
      <c r="B104" s="24">
        <v>140.88</v>
      </c>
      <c r="C104" s="24">
        <v>143.52000000000001</v>
      </c>
    </row>
    <row r="105" spans="1:3">
      <c r="A105" s="106">
        <v>41821</v>
      </c>
      <c r="B105" s="24">
        <v>149.85</v>
      </c>
      <c r="C105" s="24">
        <v>144.65</v>
      </c>
    </row>
    <row r="106" spans="1:3">
      <c r="A106" s="106">
        <v>41852</v>
      </c>
      <c r="B106" s="24">
        <v>148.27000000000001</v>
      </c>
      <c r="C106" s="24">
        <v>145.63</v>
      </c>
    </row>
    <row r="107" spans="1:3">
      <c r="A107" s="106">
        <v>41883</v>
      </c>
      <c r="B107" s="24">
        <v>148.12</v>
      </c>
      <c r="C107" s="24">
        <v>146.13999999999999</v>
      </c>
    </row>
    <row r="108" spans="1:3">
      <c r="A108" s="106">
        <v>41913</v>
      </c>
      <c r="B108" s="24">
        <v>149.69999999999999</v>
      </c>
      <c r="C108" s="24">
        <v>145.5</v>
      </c>
    </row>
    <row r="109" spans="1:3">
      <c r="A109" s="106">
        <v>41944</v>
      </c>
      <c r="B109" s="24">
        <v>144.91999999999999</v>
      </c>
      <c r="C109" s="24">
        <v>145.63999999999999</v>
      </c>
    </row>
    <row r="110" spans="1:3">
      <c r="A110" s="106">
        <v>41974</v>
      </c>
      <c r="B110" s="24">
        <v>145.47999999999999</v>
      </c>
      <c r="C110" s="24">
        <v>146.21</v>
      </c>
    </row>
    <row r="111" spans="1:3">
      <c r="A111" s="106">
        <v>42005</v>
      </c>
      <c r="B111" s="24">
        <v>139.1</v>
      </c>
      <c r="C111" s="24">
        <v>145.30000000000001</v>
      </c>
    </row>
    <row r="112" spans="1:3">
      <c r="A112" s="106">
        <v>42036</v>
      </c>
      <c r="B112" s="24">
        <v>136.82</v>
      </c>
      <c r="C112" s="24">
        <v>144.37</v>
      </c>
    </row>
    <row r="113" spans="1:3">
      <c r="A113" s="106">
        <v>42064</v>
      </c>
      <c r="B113" s="24">
        <v>149.97999999999999</v>
      </c>
      <c r="C113" s="24">
        <v>144.01</v>
      </c>
    </row>
    <row r="114" spans="1:3">
      <c r="A114" s="106">
        <v>42095</v>
      </c>
      <c r="B114" s="24">
        <v>142.65</v>
      </c>
      <c r="C114" s="24">
        <v>142.49</v>
      </c>
    </row>
    <row r="115" spans="1:3">
      <c r="A115" s="106">
        <v>42125</v>
      </c>
      <c r="B115" s="24">
        <v>140.13</v>
      </c>
      <c r="C115" s="24">
        <v>141.16999999999999</v>
      </c>
    </row>
    <row r="116" spans="1:3">
      <c r="A116" s="106">
        <v>42156</v>
      </c>
      <c r="B116" s="24">
        <v>139.01</v>
      </c>
      <c r="C116" s="24">
        <v>139.86000000000001</v>
      </c>
    </row>
    <row r="117" spans="1:3">
      <c r="A117" s="106">
        <v>42186</v>
      </c>
      <c r="B117" s="24">
        <v>143.59</v>
      </c>
      <c r="C117" s="24">
        <v>138.83000000000001</v>
      </c>
    </row>
    <row r="118" spans="1:3">
      <c r="A118" s="106">
        <v>42217</v>
      </c>
      <c r="B118" s="24">
        <v>141.13999999999999</v>
      </c>
      <c r="C118" s="24">
        <v>139.11000000000001</v>
      </c>
    </row>
    <row r="119" spans="1:3">
      <c r="A119" s="106">
        <v>42248</v>
      </c>
      <c r="B119" s="24">
        <v>138.55000000000001</v>
      </c>
      <c r="C119" s="24">
        <v>137.88</v>
      </c>
    </row>
    <row r="120" spans="1:3">
      <c r="A120" s="106">
        <v>42278</v>
      </c>
      <c r="B120" s="24">
        <v>140.44</v>
      </c>
      <c r="C120" s="24">
        <v>138.85</v>
      </c>
    </row>
    <row r="121" spans="1:3">
      <c r="A121" s="106">
        <v>42309</v>
      </c>
      <c r="B121" s="24">
        <v>136.16999999999999</v>
      </c>
      <c r="C121" s="24">
        <v>136.91999999999999</v>
      </c>
    </row>
    <row r="122" spans="1:3">
      <c r="A122" s="106">
        <v>42339</v>
      </c>
      <c r="B122" s="24">
        <v>136.4</v>
      </c>
      <c r="C122" s="24">
        <v>136.41999999999999</v>
      </c>
    </row>
    <row r="123" spans="1:3">
      <c r="A123" s="106">
        <v>42370</v>
      </c>
      <c r="B123" s="24">
        <v>128.36000000000001</v>
      </c>
      <c r="C123" s="24">
        <v>135.66</v>
      </c>
    </row>
    <row r="124" spans="1:3">
      <c r="A124" s="106">
        <v>42401</v>
      </c>
      <c r="B124" s="24">
        <v>130.80000000000001</v>
      </c>
      <c r="C124" s="24">
        <v>135.56</v>
      </c>
    </row>
    <row r="125" spans="1:3">
      <c r="A125" s="106">
        <v>42430</v>
      </c>
      <c r="B125" s="24">
        <v>140.5</v>
      </c>
      <c r="C125" s="24">
        <v>134.63</v>
      </c>
    </row>
    <row r="126" spans="1:3">
      <c r="A126" s="106">
        <v>42461</v>
      </c>
      <c r="B126" s="24">
        <v>136.01</v>
      </c>
      <c r="C126" s="24">
        <v>134.68</v>
      </c>
    </row>
    <row r="127" spans="1:3">
      <c r="A127" s="106">
        <v>42491</v>
      </c>
      <c r="B127" s="24">
        <v>133.63999999999999</v>
      </c>
      <c r="C127" s="24">
        <v>134.03</v>
      </c>
    </row>
    <row r="128" spans="1:3">
      <c r="A128" s="106">
        <v>42522</v>
      </c>
      <c r="B128" s="24">
        <v>135.31</v>
      </c>
      <c r="C128" s="24">
        <v>134.65</v>
      </c>
    </row>
    <row r="129" spans="1:3">
      <c r="A129" s="106">
        <v>42552</v>
      </c>
      <c r="B129" s="24">
        <v>136.59</v>
      </c>
      <c r="C129" s="24">
        <v>134.33000000000001</v>
      </c>
    </row>
    <row r="130" spans="1:3">
      <c r="A130" s="106">
        <v>42583</v>
      </c>
      <c r="B130" s="24">
        <v>138.18</v>
      </c>
      <c r="C130" s="24">
        <v>133.82</v>
      </c>
    </row>
    <row r="131" spans="1:3">
      <c r="A131" s="106">
        <v>42614</v>
      </c>
      <c r="B131" s="24">
        <v>134.01</v>
      </c>
      <c r="C131" s="24">
        <v>133.69999999999999</v>
      </c>
    </row>
    <row r="132" spans="1:3">
      <c r="A132" s="106">
        <v>42644</v>
      </c>
      <c r="B132" s="24">
        <v>132.66999999999999</v>
      </c>
      <c r="C132" s="24">
        <v>133.24</v>
      </c>
    </row>
    <row r="133" spans="1:3">
      <c r="A133" s="106">
        <v>42675</v>
      </c>
      <c r="B133" s="24">
        <v>132.35</v>
      </c>
      <c r="C133" s="24">
        <v>133.08000000000001</v>
      </c>
    </row>
    <row r="134" spans="1:3">
      <c r="A134" s="106">
        <v>42705</v>
      </c>
      <c r="B134" s="24">
        <v>133.34</v>
      </c>
      <c r="C134" s="24">
        <v>132.31</v>
      </c>
    </row>
    <row r="135" spans="1:3">
      <c r="A135" s="106">
        <v>42736</v>
      </c>
      <c r="B135" s="24">
        <v>128.65</v>
      </c>
      <c r="C135" s="24">
        <v>133.66999999999999</v>
      </c>
    </row>
    <row r="136" spans="1:3">
      <c r="A136" s="106">
        <v>42767</v>
      </c>
      <c r="B136" s="24">
        <v>129.65</v>
      </c>
      <c r="C136" s="24">
        <v>136.01</v>
      </c>
    </row>
    <row r="137" spans="1:3">
      <c r="A137" s="106">
        <v>42795</v>
      </c>
      <c r="B137" s="24">
        <v>142.29</v>
      </c>
      <c r="C137" s="24">
        <v>135.80000000000001</v>
      </c>
    </row>
    <row r="138" spans="1:3">
      <c r="A138" s="106">
        <v>42826</v>
      </c>
      <c r="B138" s="24">
        <v>133.83000000000001</v>
      </c>
      <c r="C138" s="24">
        <v>135.78</v>
      </c>
    </row>
    <row r="139" spans="1:3">
      <c r="A139" s="106">
        <v>42856</v>
      </c>
      <c r="B139" s="24">
        <v>136.15</v>
      </c>
      <c r="C139" s="24">
        <v>134.85</v>
      </c>
    </row>
    <row r="140" spans="1:3">
      <c r="A140" s="106">
        <v>42887</v>
      </c>
      <c r="B140" s="24">
        <v>135.13999999999999</v>
      </c>
      <c r="C140" s="24">
        <v>135.97</v>
      </c>
    </row>
    <row r="141" spans="1:3">
      <c r="A141" s="106">
        <v>42917</v>
      </c>
      <c r="B141" s="24">
        <v>138.47</v>
      </c>
      <c r="C141" s="24">
        <v>136.38999999999999</v>
      </c>
    </row>
    <row r="142" spans="1:3">
      <c r="A142" s="106">
        <v>42948</v>
      </c>
      <c r="B142" s="24">
        <v>140.26</v>
      </c>
      <c r="C142" s="24">
        <v>135.69999999999999</v>
      </c>
    </row>
    <row r="143" spans="1:3">
      <c r="A143" s="106">
        <v>42979</v>
      </c>
      <c r="B143" s="24">
        <v>135.12</v>
      </c>
      <c r="C143" s="24">
        <v>135.55000000000001</v>
      </c>
    </row>
    <row r="144" spans="1:3">
      <c r="A144" s="106">
        <v>43009</v>
      </c>
      <c r="B144" s="24">
        <v>136.08000000000001</v>
      </c>
      <c r="C144" s="24">
        <v>135.63</v>
      </c>
    </row>
    <row r="145" spans="1:3">
      <c r="A145" s="106">
        <v>43040</v>
      </c>
      <c r="B145" s="24">
        <v>135.29</v>
      </c>
      <c r="C145" s="24">
        <v>135.94999999999999</v>
      </c>
    </row>
    <row r="146" spans="1:3">
      <c r="A146" s="106">
        <v>43070</v>
      </c>
      <c r="B146" s="24">
        <v>136.03</v>
      </c>
      <c r="C146" s="24">
        <v>137.74</v>
      </c>
    </row>
    <row r="147" spans="1:3">
      <c r="A147" s="106">
        <v>43101</v>
      </c>
      <c r="B147" s="24">
        <v>132.28</v>
      </c>
      <c r="C147" s="24">
        <v>137.31</v>
      </c>
    </row>
    <row r="148" spans="1:3">
      <c r="A148" s="106">
        <v>43132</v>
      </c>
      <c r="B148" s="24">
        <v>130.11000000000001</v>
      </c>
      <c r="C148" s="24">
        <v>137.34</v>
      </c>
    </row>
    <row r="149" spans="1:3">
      <c r="A149" s="106">
        <v>43160</v>
      </c>
      <c r="B149" s="24">
        <v>141.91999999999999</v>
      </c>
      <c r="C149" s="24">
        <v>137.24</v>
      </c>
    </row>
    <row r="150" spans="1:3">
      <c r="A150" s="106">
        <v>43191</v>
      </c>
      <c r="B150" s="24">
        <v>139.19999999999999</v>
      </c>
      <c r="C150" s="24">
        <v>138.31</v>
      </c>
    </row>
    <row r="151" spans="1:3">
      <c r="A151" s="106">
        <v>43221</v>
      </c>
      <c r="B151" s="24">
        <v>132.43</v>
      </c>
      <c r="C151" s="24">
        <v>132.87</v>
      </c>
    </row>
    <row r="152" spans="1:3">
      <c r="A152" s="106">
        <v>43252</v>
      </c>
      <c r="B152" s="24">
        <v>137.28</v>
      </c>
      <c r="C152" s="24">
        <v>137.28</v>
      </c>
    </row>
    <row r="153" spans="1:3">
      <c r="A153" s="106">
        <v>43282</v>
      </c>
      <c r="B153" s="24">
        <v>141.24</v>
      </c>
      <c r="C153" s="24">
        <v>138.06</v>
      </c>
    </row>
    <row r="154" spans="1:3">
      <c r="A154" s="106">
        <v>43313</v>
      </c>
      <c r="B154" s="24">
        <v>143.61000000000001</v>
      </c>
      <c r="C154" s="24">
        <v>139.19999999999999</v>
      </c>
    </row>
    <row r="155" spans="1:3">
      <c r="A155" s="106">
        <v>43344</v>
      </c>
      <c r="B155" s="24">
        <v>136.09</v>
      </c>
      <c r="C155" s="24">
        <v>138.11000000000001</v>
      </c>
    </row>
    <row r="156" spans="1:3">
      <c r="A156" s="106">
        <v>43374</v>
      </c>
      <c r="B156" s="24">
        <v>140</v>
      </c>
      <c r="C156" s="24">
        <v>137.86000000000001</v>
      </c>
    </row>
    <row r="157" spans="1:3">
      <c r="A157" s="106">
        <v>43405</v>
      </c>
      <c r="B157" s="24">
        <v>137.84</v>
      </c>
      <c r="C157" s="24">
        <v>138.41</v>
      </c>
    </row>
    <row r="158" spans="1:3">
      <c r="A158" s="106">
        <v>43435</v>
      </c>
      <c r="B158" s="24">
        <v>136.51</v>
      </c>
      <c r="C158" s="24">
        <v>138.82</v>
      </c>
    </row>
    <row r="159" spans="1:3">
      <c r="A159" s="106">
        <v>43466</v>
      </c>
      <c r="B159" s="24">
        <v>133.87</v>
      </c>
      <c r="C159" s="24">
        <v>139.26</v>
      </c>
    </row>
    <row r="160" spans="1:3">
      <c r="A160" s="106">
        <v>43497</v>
      </c>
      <c r="B160" s="24">
        <v>133.51</v>
      </c>
      <c r="C160" s="24">
        <v>137.66</v>
      </c>
    </row>
    <row r="161" spans="1:4">
      <c r="A161" s="106">
        <v>43525</v>
      </c>
      <c r="B161" s="24">
        <v>138.54</v>
      </c>
      <c r="C161" s="24">
        <v>137.44</v>
      </c>
    </row>
    <row r="162" spans="1:4">
      <c r="A162" s="106">
        <v>43556</v>
      </c>
      <c r="B162" s="24">
        <v>138.85</v>
      </c>
      <c r="C162" s="24">
        <v>137.12</v>
      </c>
    </row>
    <row r="163" spans="1:4">
      <c r="A163" s="106">
        <v>43586</v>
      </c>
      <c r="B163" s="24">
        <v>139.22</v>
      </c>
      <c r="C163" s="24">
        <v>137.93</v>
      </c>
    </row>
    <row r="164" spans="1:4">
      <c r="A164" s="106">
        <v>43617</v>
      </c>
      <c r="B164" s="24">
        <v>135.15</v>
      </c>
      <c r="C164" s="24">
        <v>138.35</v>
      </c>
    </row>
    <row r="165" spans="1:4">
      <c r="A165" s="106">
        <v>43647</v>
      </c>
      <c r="B165" s="24">
        <v>142.9</v>
      </c>
      <c r="C165" s="24">
        <v>138.07</v>
      </c>
    </row>
    <row r="166" spans="1:4">
      <c r="A166" s="106">
        <v>43678</v>
      </c>
      <c r="B166" s="24">
        <v>142.24</v>
      </c>
      <c r="C166" s="24">
        <v>138.65</v>
      </c>
    </row>
    <row r="167" spans="1:4">
      <c r="A167" s="106">
        <v>43709</v>
      </c>
      <c r="B167" s="24">
        <v>138.76</v>
      </c>
      <c r="C167" s="24">
        <v>139.31</v>
      </c>
    </row>
    <row r="168" spans="1:4">
      <c r="A168" s="106">
        <v>43739</v>
      </c>
      <c r="B168" s="24">
        <v>143.12</v>
      </c>
      <c r="C168" s="24">
        <v>139.72</v>
      </c>
    </row>
    <row r="169" spans="1:4">
      <c r="A169" s="106">
        <v>43770</v>
      </c>
      <c r="B169" s="24">
        <v>139.19</v>
      </c>
      <c r="C169" s="24">
        <v>139.66</v>
      </c>
    </row>
    <row r="170" spans="1:4">
      <c r="A170" s="106">
        <v>43800</v>
      </c>
      <c r="B170" s="24">
        <v>138.27000000000001</v>
      </c>
      <c r="C170" s="24">
        <v>139.22999999999999</v>
      </c>
    </row>
    <row r="171" spans="1:4">
      <c r="A171" s="106">
        <v>43831</v>
      </c>
      <c r="B171" s="24">
        <v>133.96</v>
      </c>
      <c r="C171" s="24">
        <v>139.34</v>
      </c>
    </row>
    <row r="172" spans="1:4">
      <c r="A172" s="106">
        <v>43862</v>
      </c>
      <c r="C172" s="24">
        <v>139.80000000000001</v>
      </c>
      <c r="D172" s="24">
        <v>134.16</v>
      </c>
    </row>
    <row r="173" spans="1:4">
      <c r="A173" s="106">
        <v>43891</v>
      </c>
      <c r="C173" s="24">
        <v>131.24</v>
      </c>
      <c r="D173" s="24">
        <v>136.04</v>
      </c>
    </row>
    <row r="174" spans="1:4">
      <c r="A174" s="106">
        <v>43922</v>
      </c>
      <c r="C174" s="24">
        <v>118.61</v>
      </c>
      <c r="D174" s="24">
        <v>118.35</v>
      </c>
    </row>
    <row r="175" spans="1:4">
      <c r="A175" s="106">
        <v>43952</v>
      </c>
      <c r="C175" s="24">
        <v>120.49</v>
      </c>
      <c r="D175" s="24">
        <v>119.56</v>
      </c>
    </row>
    <row r="176" spans="1:4">
      <c r="A176" s="106">
        <v>43983</v>
      </c>
      <c r="C176" s="24">
        <v>126.38</v>
      </c>
      <c r="D176" s="24">
        <v>125.62</v>
      </c>
    </row>
    <row r="177" spans="1:3">
      <c r="A177" s="24" t="s">
        <v>236</v>
      </c>
      <c r="B177" s="24" t="s">
        <v>237</v>
      </c>
      <c r="C177" s="24" t="s">
        <v>237</v>
      </c>
    </row>
  </sheetData>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9"/>
  <sheetViews>
    <sheetView workbookViewId="0">
      <selection activeCell="R21" sqref="R21"/>
    </sheetView>
  </sheetViews>
  <sheetFormatPr defaultRowHeight="15"/>
  <cols>
    <col min="6" max="6" width="11.28515625" customWidth="1"/>
  </cols>
  <sheetData>
    <row r="1" spans="1:7">
      <c r="A1" t="s">
        <v>233</v>
      </c>
      <c r="B1" t="s">
        <v>284</v>
      </c>
      <c r="C1" t="s">
        <v>285</v>
      </c>
      <c r="D1" t="s">
        <v>287</v>
      </c>
      <c r="F1" t="s">
        <v>288</v>
      </c>
      <c r="G1" t="s">
        <v>286</v>
      </c>
    </row>
    <row r="2" spans="1:7">
      <c r="B2" t="s">
        <v>291</v>
      </c>
      <c r="C2" t="s">
        <v>292</v>
      </c>
      <c r="D2" t="s">
        <v>293</v>
      </c>
      <c r="E2" t="s">
        <v>295</v>
      </c>
      <c r="F2" t="s">
        <v>294</v>
      </c>
    </row>
    <row r="3" spans="1:7">
      <c r="A3" s="21">
        <v>38718</v>
      </c>
      <c r="B3">
        <v>17.649999999999999</v>
      </c>
      <c r="C3">
        <v>46.64</v>
      </c>
      <c r="E3">
        <f>F3/1000</f>
        <v>0.22969999999999999</v>
      </c>
      <c r="F3">
        <v>229.7</v>
      </c>
      <c r="G3">
        <v>66.510000000000005</v>
      </c>
    </row>
    <row r="4" spans="1:7">
      <c r="A4" s="21">
        <v>38749</v>
      </c>
      <c r="B4">
        <v>17.28</v>
      </c>
      <c r="C4">
        <v>46.32</v>
      </c>
      <c r="D4" t="s">
        <v>179</v>
      </c>
      <c r="E4">
        <f t="shared" ref="E4:E67" si="0">F4/1000</f>
        <v>3.6913</v>
      </c>
      <c r="F4" s="22">
        <v>3691.3</v>
      </c>
      <c r="G4">
        <v>66.75</v>
      </c>
    </row>
    <row r="5" spans="1:7">
      <c r="A5" s="21">
        <v>38777</v>
      </c>
      <c r="B5">
        <v>16.739999999999998</v>
      </c>
      <c r="C5">
        <v>46.38</v>
      </c>
      <c r="D5" t="s">
        <v>179</v>
      </c>
      <c r="E5">
        <f t="shared" si="0"/>
        <v>2.3179000000000003</v>
      </c>
      <c r="F5" s="22">
        <v>2317.9</v>
      </c>
      <c r="G5">
        <v>66.989999999999995</v>
      </c>
    </row>
    <row r="6" spans="1:7">
      <c r="A6" s="21">
        <v>38808</v>
      </c>
      <c r="B6">
        <v>16.190000000000001</v>
      </c>
      <c r="C6">
        <v>45.65</v>
      </c>
      <c r="D6" t="s">
        <v>179</v>
      </c>
      <c r="E6">
        <f t="shared" si="0"/>
        <v>-5.2938000000000001</v>
      </c>
      <c r="F6" s="22">
        <v>-5293.8</v>
      </c>
      <c r="G6">
        <v>64.38</v>
      </c>
    </row>
    <row r="7" spans="1:7">
      <c r="A7" s="21">
        <v>38838</v>
      </c>
      <c r="B7">
        <v>15.7</v>
      </c>
      <c r="C7">
        <v>46.27</v>
      </c>
      <c r="D7" t="s">
        <v>179</v>
      </c>
      <c r="E7">
        <f t="shared" si="0"/>
        <v>1.2529000000000001</v>
      </c>
      <c r="F7" s="22">
        <v>1252.9000000000001</v>
      </c>
      <c r="G7">
        <v>63.51</v>
      </c>
    </row>
    <row r="8" spans="1:7">
      <c r="A8" s="21">
        <v>38869</v>
      </c>
      <c r="B8">
        <v>15.18</v>
      </c>
      <c r="C8">
        <v>45.69</v>
      </c>
      <c r="D8" t="s">
        <v>179</v>
      </c>
      <c r="E8">
        <f t="shared" si="0"/>
        <v>-3.9263000000000003</v>
      </c>
      <c r="F8" s="22">
        <v>-3926.3</v>
      </c>
      <c r="G8">
        <v>64.52</v>
      </c>
    </row>
    <row r="9" spans="1:7">
      <c r="A9" s="21">
        <v>38899</v>
      </c>
      <c r="B9">
        <v>14.98</v>
      </c>
      <c r="C9">
        <v>45.56</v>
      </c>
      <c r="D9" t="s">
        <v>179</v>
      </c>
      <c r="E9">
        <f t="shared" si="0"/>
        <v>0.16340000000000002</v>
      </c>
      <c r="F9">
        <v>163.4</v>
      </c>
      <c r="G9">
        <v>63.26</v>
      </c>
    </row>
    <row r="10" spans="1:7">
      <c r="A10" s="21">
        <v>38930</v>
      </c>
      <c r="B10">
        <v>14.66</v>
      </c>
      <c r="C10">
        <v>45.31</v>
      </c>
      <c r="D10" t="s">
        <v>179</v>
      </c>
      <c r="E10">
        <f t="shared" si="0"/>
        <v>0.48960000000000004</v>
      </c>
      <c r="F10">
        <v>489.6</v>
      </c>
      <c r="G10">
        <v>63.53</v>
      </c>
    </row>
    <row r="11" spans="1:7">
      <c r="A11" s="21">
        <v>38961</v>
      </c>
      <c r="B11">
        <v>14.17</v>
      </c>
      <c r="C11">
        <v>45.44</v>
      </c>
      <c r="D11" t="s">
        <v>179</v>
      </c>
      <c r="E11">
        <f t="shared" si="0"/>
        <v>2.7921999999999998</v>
      </c>
      <c r="F11" s="22">
        <v>2792.2</v>
      </c>
      <c r="G11">
        <v>64.680000000000007</v>
      </c>
    </row>
    <row r="12" spans="1:7">
      <c r="A12" s="21">
        <v>38991</v>
      </c>
      <c r="B12">
        <v>13.95</v>
      </c>
      <c r="C12">
        <v>44.96</v>
      </c>
      <c r="D12" t="s">
        <v>179</v>
      </c>
      <c r="E12">
        <f t="shared" si="0"/>
        <v>2.8340000000000001</v>
      </c>
      <c r="F12" s="22">
        <v>2834</v>
      </c>
      <c r="G12">
        <v>64.12</v>
      </c>
    </row>
    <row r="13" spans="1:7">
      <c r="A13" s="21">
        <v>39022</v>
      </c>
      <c r="B13">
        <v>13.65</v>
      </c>
      <c r="C13">
        <v>45.02</v>
      </c>
      <c r="D13" t="s">
        <v>179</v>
      </c>
      <c r="E13">
        <f t="shared" si="0"/>
        <v>2.6061000000000001</v>
      </c>
      <c r="F13" s="22">
        <v>2606.1</v>
      </c>
      <c r="G13">
        <v>64.52</v>
      </c>
    </row>
    <row r="14" spans="1:7">
      <c r="A14" s="21">
        <v>39052</v>
      </c>
      <c r="B14">
        <v>13.19</v>
      </c>
      <c r="C14">
        <v>45.29</v>
      </c>
      <c r="D14">
        <v>55.48</v>
      </c>
      <c r="E14">
        <f t="shared" si="0"/>
        <v>1.9185999999999999</v>
      </c>
      <c r="F14" s="22">
        <v>1918.6</v>
      </c>
      <c r="G14">
        <v>64.599999999999994</v>
      </c>
    </row>
    <row r="15" spans="1:7">
      <c r="A15" s="21">
        <v>39083</v>
      </c>
      <c r="B15">
        <v>13.13</v>
      </c>
      <c r="C15">
        <v>45.28</v>
      </c>
      <c r="D15">
        <v>56.16</v>
      </c>
      <c r="E15">
        <f t="shared" si="0"/>
        <v>1.8080999999999998</v>
      </c>
      <c r="F15" s="22">
        <v>1808.1</v>
      </c>
      <c r="G15">
        <v>63.6</v>
      </c>
    </row>
    <row r="16" spans="1:7">
      <c r="A16" s="21">
        <v>39114</v>
      </c>
      <c r="B16">
        <v>12.93</v>
      </c>
      <c r="C16">
        <v>45.2</v>
      </c>
      <c r="D16">
        <v>56.89</v>
      </c>
      <c r="E16">
        <f t="shared" si="0"/>
        <v>3.5573999999999999</v>
      </c>
      <c r="F16" s="22">
        <v>3557.4</v>
      </c>
      <c r="G16">
        <v>64.69</v>
      </c>
    </row>
    <row r="17" spans="1:7">
      <c r="A17" s="21">
        <v>39142</v>
      </c>
      <c r="B17">
        <v>12.74</v>
      </c>
      <c r="C17">
        <v>44.76</v>
      </c>
      <c r="D17">
        <v>57.24</v>
      </c>
      <c r="E17">
        <f t="shared" si="0"/>
        <v>3.7151999999999998</v>
      </c>
      <c r="F17" s="22">
        <v>3715.2</v>
      </c>
      <c r="G17">
        <v>64.489999999999995</v>
      </c>
    </row>
    <row r="18" spans="1:7">
      <c r="A18" s="21">
        <v>39173</v>
      </c>
      <c r="B18">
        <v>12.58</v>
      </c>
      <c r="C18">
        <v>43.97</v>
      </c>
      <c r="D18">
        <v>57.17</v>
      </c>
      <c r="E18">
        <f t="shared" si="0"/>
        <v>5.5208000000000004</v>
      </c>
      <c r="F18" s="22">
        <v>5520.8</v>
      </c>
      <c r="G18">
        <v>63.67</v>
      </c>
    </row>
    <row r="19" spans="1:7">
      <c r="A19" s="21">
        <v>39203</v>
      </c>
      <c r="B19">
        <v>12.43</v>
      </c>
      <c r="C19">
        <v>43.43</v>
      </c>
      <c r="D19">
        <v>57.92</v>
      </c>
      <c r="E19">
        <f t="shared" si="0"/>
        <v>4.7915000000000001</v>
      </c>
      <c r="F19" s="22">
        <v>4791.5</v>
      </c>
      <c r="G19">
        <v>64</v>
      </c>
    </row>
    <row r="20" spans="1:7">
      <c r="A20" s="21">
        <v>39234</v>
      </c>
      <c r="B20">
        <v>12.03</v>
      </c>
      <c r="C20">
        <v>43.03</v>
      </c>
      <c r="D20">
        <v>58.23</v>
      </c>
      <c r="E20">
        <f t="shared" si="0"/>
        <v>4.7862</v>
      </c>
      <c r="F20" s="22">
        <v>4786.2</v>
      </c>
      <c r="G20">
        <v>64.28</v>
      </c>
    </row>
    <row r="21" spans="1:7">
      <c r="A21" s="21">
        <v>39264</v>
      </c>
      <c r="B21">
        <v>11.73</v>
      </c>
      <c r="C21">
        <v>42.69</v>
      </c>
      <c r="D21">
        <v>58.33</v>
      </c>
      <c r="E21">
        <f t="shared" si="0"/>
        <v>7.7874999999999996</v>
      </c>
      <c r="F21" s="22">
        <v>7787.5</v>
      </c>
      <c r="G21">
        <v>62.16</v>
      </c>
    </row>
    <row r="22" spans="1:7">
      <c r="A22" s="21">
        <v>39295</v>
      </c>
      <c r="B22">
        <v>11.43</v>
      </c>
      <c r="C22">
        <v>42.78</v>
      </c>
      <c r="D22">
        <v>58.47</v>
      </c>
      <c r="E22">
        <f t="shared" si="0"/>
        <v>1.6320999999999999</v>
      </c>
      <c r="F22" s="22">
        <v>1632.1</v>
      </c>
      <c r="G22">
        <v>62.68</v>
      </c>
    </row>
    <row r="23" spans="1:7">
      <c r="A23" s="21">
        <v>39326</v>
      </c>
      <c r="B23">
        <v>11.22</v>
      </c>
      <c r="C23">
        <v>42.5</v>
      </c>
      <c r="D23">
        <v>57.88</v>
      </c>
      <c r="E23">
        <f t="shared" si="0"/>
        <v>2.4899</v>
      </c>
      <c r="F23" s="22">
        <v>2489.9</v>
      </c>
      <c r="G23">
        <v>62.46</v>
      </c>
    </row>
    <row r="24" spans="1:7">
      <c r="A24" s="21">
        <v>39356</v>
      </c>
      <c r="B24">
        <v>11.18</v>
      </c>
      <c r="C24">
        <v>43.06</v>
      </c>
      <c r="D24">
        <v>57.46</v>
      </c>
      <c r="E24">
        <f t="shared" si="0"/>
        <v>6.0362</v>
      </c>
      <c r="F24" s="22">
        <v>6036.2</v>
      </c>
      <c r="G24">
        <v>62.7</v>
      </c>
    </row>
    <row r="25" spans="1:7">
      <c r="A25" s="21">
        <v>39387</v>
      </c>
      <c r="B25">
        <v>11.18</v>
      </c>
      <c r="C25">
        <v>43.02</v>
      </c>
      <c r="D25">
        <v>57.24</v>
      </c>
      <c r="E25">
        <f t="shared" si="0"/>
        <v>-0.88560000000000005</v>
      </c>
      <c r="F25">
        <v>-885.6</v>
      </c>
      <c r="G25">
        <v>63.14</v>
      </c>
    </row>
    <row r="26" spans="1:7">
      <c r="A26" s="21">
        <v>39417</v>
      </c>
      <c r="B26">
        <v>11.18</v>
      </c>
      <c r="C26">
        <v>43.43</v>
      </c>
      <c r="D26">
        <v>56.72</v>
      </c>
      <c r="E26">
        <f t="shared" si="0"/>
        <v>7.1701000000000006</v>
      </c>
      <c r="F26" s="22">
        <v>7170.1</v>
      </c>
      <c r="G26">
        <v>63.02</v>
      </c>
    </row>
    <row r="27" spans="1:7">
      <c r="A27" s="21">
        <v>39448</v>
      </c>
      <c r="B27">
        <v>11.18</v>
      </c>
      <c r="C27">
        <v>42.72</v>
      </c>
      <c r="D27">
        <v>57.51</v>
      </c>
      <c r="E27">
        <f t="shared" si="0"/>
        <v>-1.1353</v>
      </c>
      <c r="F27" s="22">
        <v>-1135.3</v>
      </c>
      <c r="G27">
        <v>61.3</v>
      </c>
    </row>
    <row r="28" spans="1:7">
      <c r="A28" s="21">
        <v>39479</v>
      </c>
      <c r="B28">
        <v>11.18</v>
      </c>
      <c r="C28">
        <v>42.76</v>
      </c>
      <c r="D28">
        <v>57.05</v>
      </c>
      <c r="E28">
        <f t="shared" si="0"/>
        <v>2.6556999999999999</v>
      </c>
      <c r="F28" s="22">
        <v>2655.7</v>
      </c>
      <c r="G28">
        <v>61.9</v>
      </c>
    </row>
    <row r="29" spans="1:7">
      <c r="A29" s="21">
        <v>39508</v>
      </c>
      <c r="B29">
        <v>11.18</v>
      </c>
      <c r="C29">
        <v>41.98</v>
      </c>
      <c r="D29">
        <v>57.09</v>
      </c>
      <c r="E29">
        <f t="shared" si="0"/>
        <v>5.3491999999999997</v>
      </c>
      <c r="F29" s="22">
        <v>5349.2</v>
      </c>
      <c r="G29">
        <v>61.93</v>
      </c>
    </row>
    <row r="30" spans="1:7">
      <c r="A30" s="21">
        <v>39539</v>
      </c>
      <c r="B30">
        <v>11.37</v>
      </c>
      <c r="C30">
        <v>41.88</v>
      </c>
      <c r="D30">
        <v>56.53</v>
      </c>
      <c r="E30">
        <f t="shared" si="0"/>
        <v>4.4083000000000006</v>
      </c>
      <c r="F30" s="22">
        <v>4408.3</v>
      </c>
      <c r="G30">
        <v>59.83</v>
      </c>
    </row>
    <row r="31" spans="1:7">
      <c r="A31" s="21">
        <v>39569</v>
      </c>
      <c r="B31">
        <v>11.63</v>
      </c>
      <c r="C31">
        <v>42.09</v>
      </c>
      <c r="D31">
        <v>55.83</v>
      </c>
      <c r="E31">
        <f t="shared" si="0"/>
        <v>2.3929999999999998</v>
      </c>
      <c r="F31" s="22">
        <v>2393</v>
      </c>
      <c r="G31">
        <v>60.04</v>
      </c>
    </row>
    <row r="32" spans="1:7">
      <c r="A32" s="21">
        <v>39600</v>
      </c>
      <c r="B32">
        <v>12.09</v>
      </c>
      <c r="C32">
        <v>42.95</v>
      </c>
      <c r="D32">
        <v>55.6</v>
      </c>
      <c r="E32">
        <f t="shared" si="0"/>
        <v>0.40539999999999998</v>
      </c>
      <c r="F32">
        <v>405.4</v>
      </c>
      <c r="G32">
        <v>61.38</v>
      </c>
    </row>
    <row r="33" spans="1:7">
      <c r="A33" s="21">
        <v>39630</v>
      </c>
      <c r="B33">
        <v>12.36</v>
      </c>
      <c r="C33">
        <v>42.75</v>
      </c>
      <c r="D33">
        <v>55.46</v>
      </c>
      <c r="E33">
        <f t="shared" si="0"/>
        <v>5.0148000000000001</v>
      </c>
      <c r="F33" s="22">
        <v>5014.8</v>
      </c>
      <c r="G33">
        <v>58.03</v>
      </c>
    </row>
    <row r="34" spans="1:7">
      <c r="A34" s="21">
        <v>39661</v>
      </c>
      <c r="B34">
        <v>12.92</v>
      </c>
      <c r="C34">
        <v>42.06</v>
      </c>
      <c r="D34">
        <v>54.88</v>
      </c>
      <c r="E34">
        <f t="shared" si="0"/>
        <v>0.82529999999999992</v>
      </c>
      <c r="F34">
        <v>825.3</v>
      </c>
      <c r="G34">
        <v>58.26</v>
      </c>
    </row>
    <row r="35" spans="1:7">
      <c r="A35" s="21">
        <v>39692</v>
      </c>
      <c r="B35">
        <v>13.39</v>
      </c>
      <c r="C35">
        <v>40.06</v>
      </c>
      <c r="D35">
        <v>54.83</v>
      </c>
      <c r="E35">
        <f t="shared" si="0"/>
        <v>-1.2449000000000001</v>
      </c>
      <c r="F35" s="22">
        <v>-1244.9000000000001</v>
      </c>
      <c r="G35">
        <v>58.16</v>
      </c>
    </row>
    <row r="36" spans="1:7">
      <c r="A36" s="21">
        <v>39722</v>
      </c>
      <c r="B36">
        <v>13.66</v>
      </c>
      <c r="C36">
        <v>38.22</v>
      </c>
      <c r="D36">
        <v>55.06</v>
      </c>
      <c r="E36">
        <f t="shared" si="0"/>
        <v>-7.8736000000000006</v>
      </c>
      <c r="F36" s="22">
        <v>-7873.6</v>
      </c>
      <c r="G36">
        <v>57.95</v>
      </c>
    </row>
    <row r="37" spans="1:7">
      <c r="A37" s="21">
        <v>39753</v>
      </c>
      <c r="B37">
        <v>13.64</v>
      </c>
      <c r="C37">
        <v>37.17</v>
      </c>
      <c r="D37">
        <v>54.66</v>
      </c>
      <c r="E37">
        <f t="shared" si="0"/>
        <v>-4.3701000000000008</v>
      </c>
      <c r="F37" s="22">
        <v>-4370.1000000000004</v>
      </c>
      <c r="G37">
        <v>58.45</v>
      </c>
    </row>
    <row r="38" spans="1:7">
      <c r="A38" s="21">
        <v>39783</v>
      </c>
      <c r="B38">
        <v>13.66</v>
      </c>
      <c r="C38">
        <v>37.79</v>
      </c>
      <c r="D38">
        <v>55.98</v>
      </c>
      <c r="E38">
        <f t="shared" si="0"/>
        <v>-5.3746</v>
      </c>
      <c r="F38" s="22">
        <v>-5374.6</v>
      </c>
      <c r="G38">
        <v>61.42</v>
      </c>
    </row>
    <row r="39" spans="1:7">
      <c r="A39" s="21">
        <v>39814</v>
      </c>
      <c r="B39">
        <v>13.32</v>
      </c>
      <c r="C39">
        <v>38.200000000000003</v>
      </c>
      <c r="D39">
        <v>56.86</v>
      </c>
      <c r="E39">
        <f t="shared" si="0"/>
        <v>-1.6737</v>
      </c>
      <c r="F39" s="22">
        <v>-1673.7</v>
      </c>
      <c r="G39">
        <v>58.66</v>
      </c>
    </row>
    <row r="40" spans="1:7">
      <c r="A40" s="21">
        <v>39845</v>
      </c>
      <c r="B40">
        <v>12.66</v>
      </c>
      <c r="C40">
        <v>38.24</v>
      </c>
      <c r="D40">
        <v>57.15</v>
      </c>
      <c r="E40">
        <f t="shared" si="0"/>
        <v>-1.6517999999999999</v>
      </c>
      <c r="F40" s="22">
        <v>-1651.8</v>
      </c>
      <c r="G40">
        <v>59.53</v>
      </c>
    </row>
    <row r="41" spans="1:7">
      <c r="A41" s="21">
        <v>39873</v>
      </c>
      <c r="B41">
        <v>11.7</v>
      </c>
      <c r="C41">
        <v>37.94</v>
      </c>
      <c r="D41">
        <v>57.47</v>
      </c>
      <c r="E41">
        <f t="shared" si="0"/>
        <v>0.4819</v>
      </c>
      <c r="F41">
        <v>481.9</v>
      </c>
      <c r="G41">
        <v>60.2</v>
      </c>
    </row>
    <row r="42" spans="1:7">
      <c r="A42" s="21">
        <v>39904</v>
      </c>
      <c r="B42">
        <v>11.11</v>
      </c>
      <c r="C42">
        <v>38.479999999999997</v>
      </c>
      <c r="D42">
        <v>56.79</v>
      </c>
      <c r="E42">
        <f t="shared" si="0"/>
        <v>0.24719999999999998</v>
      </c>
      <c r="F42">
        <v>247.2</v>
      </c>
      <c r="G42">
        <v>59.25</v>
      </c>
    </row>
    <row r="43" spans="1:7">
      <c r="A43" s="21">
        <v>39934</v>
      </c>
      <c r="B43">
        <v>10.16</v>
      </c>
      <c r="C43">
        <v>39.5</v>
      </c>
      <c r="D43">
        <v>57.05</v>
      </c>
      <c r="E43">
        <f t="shared" si="0"/>
        <v>3.8472</v>
      </c>
      <c r="F43" s="22">
        <v>3847.2</v>
      </c>
      <c r="G43">
        <v>59.11</v>
      </c>
    </row>
    <row r="44" spans="1:7">
      <c r="A44" s="21">
        <v>39965</v>
      </c>
      <c r="B44">
        <v>9.5399999999999991</v>
      </c>
      <c r="C44">
        <v>39.9</v>
      </c>
      <c r="D44">
        <v>58.34</v>
      </c>
      <c r="E44">
        <f t="shared" si="0"/>
        <v>1.8007</v>
      </c>
      <c r="F44" s="22">
        <v>1800.7</v>
      </c>
      <c r="G44">
        <v>61.12</v>
      </c>
    </row>
    <row r="45" spans="1:7">
      <c r="A45" s="21">
        <v>39995</v>
      </c>
      <c r="B45">
        <v>9.01</v>
      </c>
      <c r="C45">
        <v>40.99</v>
      </c>
      <c r="D45">
        <v>59.73</v>
      </c>
      <c r="E45">
        <f t="shared" si="0"/>
        <v>8.4127999999999989</v>
      </c>
      <c r="F45" s="22">
        <v>8412.7999999999993</v>
      </c>
      <c r="G45">
        <v>61.47</v>
      </c>
    </row>
    <row r="46" spans="1:7">
      <c r="A46" s="21">
        <v>40026</v>
      </c>
      <c r="B46">
        <v>8.65</v>
      </c>
      <c r="C46">
        <v>40.98</v>
      </c>
      <c r="D46">
        <v>60.8</v>
      </c>
      <c r="E46">
        <f t="shared" si="0"/>
        <v>6.0993000000000004</v>
      </c>
      <c r="F46" s="22">
        <v>6099.3</v>
      </c>
      <c r="G46">
        <v>63.01</v>
      </c>
    </row>
    <row r="47" spans="1:7">
      <c r="A47" s="21">
        <v>40057</v>
      </c>
      <c r="B47">
        <v>8.65</v>
      </c>
      <c r="C47">
        <v>41.9</v>
      </c>
      <c r="D47">
        <v>60.8</v>
      </c>
      <c r="E47">
        <f t="shared" si="0"/>
        <v>6.8358999999999996</v>
      </c>
      <c r="F47" s="22">
        <v>6835.9</v>
      </c>
      <c r="G47">
        <v>63.11</v>
      </c>
    </row>
    <row r="48" spans="1:7">
      <c r="A48" s="21">
        <v>40087</v>
      </c>
      <c r="B48">
        <v>8.65</v>
      </c>
      <c r="C48">
        <v>41.82</v>
      </c>
      <c r="D48">
        <v>61.05</v>
      </c>
      <c r="E48">
        <f t="shared" si="0"/>
        <v>17.124599999999997</v>
      </c>
      <c r="F48" s="22">
        <v>17124.599999999999</v>
      </c>
      <c r="G48">
        <v>62.74</v>
      </c>
    </row>
    <row r="49" spans="1:7">
      <c r="A49" s="21">
        <v>40118</v>
      </c>
      <c r="B49">
        <v>8.65</v>
      </c>
      <c r="C49">
        <v>41.37</v>
      </c>
      <c r="D49">
        <v>60.3</v>
      </c>
      <c r="E49">
        <f t="shared" si="0"/>
        <v>3.4098999999999999</v>
      </c>
      <c r="F49" s="22">
        <v>3409.9</v>
      </c>
      <c r="G49">
        <v>62.76</v>
      </c>
    </row>
    <row r="50" spans="1:7">
      <c r="A50" s="21">
        <v>40148</v>
      </c>
      <c r="B50">
        <v>8.65</v>
      </c>
      <c r="C50">
        <v>41.35</v>
      </c>
      <c r="D50">
        <v>59.21</v>
      </c>
      <c r="E50">
        <f t="shared" si="0"/>
        <v>3.0811999999999999</v>
      </c>
      <c r="F50" s="22">
        <v>3081.2</v>
      </c>
      <c r="G50">
        <v>64.7</v>
      </c>
    </row>
    <row r="51" spans="1:7">
      <c r="A51" s="21">
        <v>40179</v>
      </c>
      <c r="B51">
        <v>8.65</v>
      </c>
      <c r="C51">
        <v>40.18</v>
      </c>
      <c r="D51">
        <v>59.77</v>
      </c>
      <c r="E51">
        <f t="shared" si="0"/>
        <v>4.7736999999999998</v>
      </c>
      <c r="F51" s="22">
        <v>4773.7</v>
      </c>
      <c r="G51">
        <v>61.7</v>
      </c>
    </row>
    <row r="52" spans="1:7">
      <c r="A52" s="21">
        <v>40210</v>
      </c>
      <c r="B52">
        <v>8.65</v>
      </c>
      <c r="C52">
        <v>40.44</v>
      </c>
      <c r="D52">
        <v>59.02</v>
      </c>
      <c r="E52">
        <f t="shared" si="0"/>
        <v>2.1583000000000001</v>
      </c>
      <c r="F52" s="22">
        <v>2158.3000000000002</v>
      </c>
      <c r="G52">
        <v>62.1</v>
      </c>
    </row>
    <row r="53" spans="1:7">
      <c r="A53" s="21">
        <v>40238</v>
      </c>
      <c r="B53">
        <v>8.65</v>
      </c>
      <c r="C53">
        <v>40.409999999999997</v>
      </c>
      <c r="D53">
        <v>56.24</v>
      </c>
      <c r="E53">
        <f t="shared" si="0"/>
        <v>3.6989000000000001</v>
      </c>
      <c r="F53" s="22">
        <v>3698.9</v>
      </c>
      <c r="G53">
        <v>62.99</v>
      </c>
    </row>
    <row r="54" spans="1:7">
      <c r="A54" s="21">
        <v>40269</v>
      </c>
      <c r="B54">
        <v>8.7200000000000006</v>
      </c>
      <c r="C54">
        <v>40.020000000000003</v>
      </c>
      <c r="D54">
        <v>56.06</v>
      </c>
      <c r="E54">
        <f t="shared" si="0"/>
        <v>7.3333000000000004</v>
      </c>
      <c r="F54" s="22">
        <v>7333.3</v>
      </c>
      <c r="G54">
        <v>64.58</v>
      </c>
    </row>
    <row r="55" spans="1:7">
      <c r="A55" s="21">
        <v>40299</v>
      </c>
      <c r="B55">
        <v>9.4</v>
      </c>
      <c r="C55">
        <v>39.57</v>
      </c>
      <c r="D55">
        <v>55.96</v>
      </c>
      <c r="E55">
        <f t="shared" si="0"/>
        <v>3.7101999999999999</v>
      </c>
      <c r="F55" s="22">
        <v>3710.2</v>
      </c>
      <c r="G55">
        <v>64.930000000000007</v>
      </c>
    </row>
    <row r="56" spans="1:7">
      <c r="A56" s="21">
        <v>40330</v>
      </c>
      <c r="B56">
        <v>9.94</v>
      </c>
      <c r="C56">
        <v>39.51</v>
      </c>
      <c r="D56">
        <v>55.78</v>
      </c>
      <c r="E56">
        <f t="shared" si="0"/>
        <v>2.9494000000000002</v>
      </c>
      <c r="F56" s="22">
        <v>2949.4</v>
      </c>
      <c r="G56">
        <v>64.14</v>
      </c>
    </row>
    <row r="57" spans="1:7">
      <c r="A57" s="21">
        <v>40360</v>
      </c>
      <c r="B57">
        <v>10.32</v>
      </c>
      <c r="C57">
        <v>39.619999999999997</v>
      </c>
      <c r="D57">
        <v>55.54</v>
      </c>
      <c r="E57">
        <f t="shared" si="0"/>
        <v>7.5023</v>
      </c>
      <c r="F57" s="22">
        <v>7502.3</v>
      </c>
      <c r="G57">
        <v>63.03</v>
      </c>
    </row>
    <row r="58" spans="1:7">
      <c r="A58" s="21">
        <v>40391</v>
      </c>
      <c r="B58">
        <v>10.66</v>
      </c>
      <c r="C58">
        <v>39.44</v>
      </c>
      <c r="D58">
        <v>54.98</v>
      </c>
      <c r="E58">
        <f t="shared" si="0"/>
        <v>5.5931000000000006</v>
      </c>
      <c r="F58" s="22">
        <v>5593.1</v>
      </c>
      <c r="G58">
        <v>62.5</v>
      </c>
    </row>
    <row r="59" spans="1:7">
      <c r="A59" s="21">
        <v>40422</v>
      </c>
      <c r="B59">
        <v>10.66</v>
      </c>
      <c r="C59">
        <v>38.630000000000003</v>
      </c>
      <c r="D59">
        <v>54.89</v>
      </c>
      <c r="E59">
        <f t="shared" si="0"/>
        <v>8.6512000000000011</v>
      </c>
      <c r="F59" s="22">
        <v>8651.2000000000007</v>
      </c>
      <c r="G59">
        <v>62.32</v>
      </c>
    </row>
    <row r="60" spans="1:7">
      <c r="A60" s="21">
        <v>40452</v>
      </c>
      <c r="B60">
        <v>10.66</v>
      </c>
      <c r="C60">
        <v>38.31</v>
      </c>
      <c r="D60">
        <v>55.06</v>
      </c>
      <c r="E60">
        <f t="shared" si="0"/>
        <v>16.942700000000002</v>
      </c>
      <c r="F60" s="22">
        <v>16942.7</v>
      </c>
      <c r="G60">
        <v>62.27</v>
      </c>
    </row>
    <row r="61" spans="1:7">
      <c r="A61" s="21">
        <v>40483</v>
      </c>
      <c r="B61">
        <v>10.66</v>
      </c>
      <c r="C61">
        <v>38.200000000000003</v>
      </c>
      <c r="D61">
        <v>54.61</v>
      </c>
      <c r="E61">
        <f t="shared" si="0"/>
        <v>2.1269999999999998</v>
      </c>
      <c r="F61" s="22">
        <v>2127</v>
      </c>
      <c r="G61">
        <v>62.14</v>
      </c>
    </row>
    <row r="62" spans="1:7">
      <c r="A62" s="21">
        <v>40513</v>
      </c>
      <c r="B62">
        <v>10.66</v>
      </c>
      <c r="C62">
        <v>38.479999999999997</v>
      </c>
      <c r="D62">
        <v>51.77</v>
      </c>
      <c r="E62">
        <f t="shared" si="0"/>
        <v>6.2080000000000002</v>
      </c>
      <c r="F62" s="22">
        <v>6208</v>
      </c>
      <c r="G62">
        <v>62.43</v>
      </c>
    </row>
    <row r="63" spans="1:7">
      <c r="A63" s="21">
        <v>40544</v>
      </c>
      <c r="B63">
        <v>10.85</v>
      </c>
      <c r="C63">
        <v>38.07</v>
      </c>
      <c r="D63">
        <v>52.39</v>
      </c>
      <c r="E63">
        <f t="shared" si="0"/>
        <v>5.6627999999999998</v>
      </c>
      <c r="F63" s="22">
        <v>5662.8</v>
      </c>
      <c r="G63">
        <v>59.87</v>
      </c>
    </row>
    <row r="64" spans="1:7">
      <c r="A64" s="21">
        <v>40575</v>
      </c>
      <c r="B64">
        <v>11.17</v>
      </c>
      <c r="C64">
        <v>38.06</v>
      </c>
      <c r="D64">
        <v>52.35</v>
      </c>
      <c r="E64">
        <f t="shared" si="0"/>
        <v>1.2301</v>
      </c>
      <c r="F64" s="22">
        <v>1230.0999999999999</v>
      </c>
      <c r="G64">
        <v>60.29</v>
      </c>
    </row>
    <row r="65" spans="1:7">
      <c r="A65" s="21">
        <v>40603</v>
      </c>
      <c r="B65">
        <v>11.62</v>
      </c>
      <c r="C65">
        <v>38.020000000000003</v>
      </c>
      <c r="D65">
        <v>52.61</v>
      </c>
      <c r="E65">
        <f t="shared" si="0"/>
        <v>1.3887</v>
      </c>
      <c r="F65" s="22">
        <v>1388.7</v>
      </c>
      <c r="G65">
        <v>60.36</v>
      </c>
    </row>
    <row r="66" spans="1:7">
      <c r="A66" s="21">
        <v>40634</v>
      </c>
      <c r="B66">
        <v>11.74</v>
      </c>
      <c r="C66">
        <v>37.950000000000003</v>
      </c>
      <c r="D66">
        <v>52.62</v>
      </c>
      <c r="E66">
        <f t="shared" si="0"/>
        <v>3.7573000000000003</v>
      </c>
      <c r="F66" s="22">
        <v>3757.3</v>
      </c>
      <c r="G66">
        <v>60.99</v>
      </c>
    </row>
    <row r="67" spans="1:7">
      <c r="A67" s="21">
        <v>40664</v>
      </c>
      <c r="B67">
        <v>11.92</v>
      </c>
      <c r="C67">
        <v>37.86</v>
      </c>
      <c r="D67">
        <v>52.25</v>
      </c>
      <c r="E67">
        <f t="shared" si="0"/>
        <v>3.7464</v>
      </c>
      <c r="F67" s="22">
        <v>3746.4</v>
      </c>
      <c r="G67">
        <v>60.5</v>
      </c>
    </row>
    <row r="68" spans="1:7">
      <c r="A68" s="21">
        <v>40695</v>
      </c>
      <c r="B68">
        <v>12.1</v>
      </c>
      <c r="C68">
        <v>37.729999999999997</v>
      </c>
      <c r="D68">
        <v>52.35</v>
      </c>
      <c r="E68">
        <f t="shared" ref="E68:E131" si="1">F68/1000</f>
        <v>-0.45019999999999999</v>
      </c>
      <c r="F68">
        <v>-450.2</v>
      </c>
      <c r="G68">
        <v>61.08</v>
      </c>
    </row>
    <row r="69" spans="1:7">
      <c r="A69" s="21">
        <v>40725</v>
      </c>
      <c r="B69">
        <v>12.25</v>
      </c>
      <c r="C69">
        <v>37.479999999999997</v>
      </c>
      <c r="D69">
        <v>52.49</v>
      </c>
      <c r="E69">
        <f t="shared" si="1"/>
        <v>6.8303000000000003</v>
      </c>
      <c r="F69" s="22">
        <v>6830.3</v>
      </c>
      <c r="G69">
        <v>58.58</v>
      </c>
    </row>
    <row r="70" spans="1:7">
      <c r="A70" s="21">
        <v>40756</v>
      </c>
      <c r="B70">
        <v>12.42</v>
      </c>
      <c r="C70">
        <v>36.97</v>
      </c>
      <c r="D70">
        <v>52.25</v>
      </c>
      <c r="E70">
        <f t="shared" si="1"/>
        <v>0.30580000000000002</v>
      </c>
      <c r="F70">
        <v>305.8</v>
      </c>
      <c r="G70">
        <v>59.07</v>
      </c>
    </row>
    <row r="71" spans="1:7">
      <c r="A71" s="21">
        <v>40787</v>
      </c>
      <c r="B71">
        <v>11.91</v>
      </c>
      <c r="C71">
        <v>35.15</v>
      </c>
      <c r="D71">
        <v>52.11</v>
      </c>
      <c r="E71">
        <f t="shared" si="1"/>
        <v>-0.91749999999999998</v>
      </c>
      <c r="F71">
        <v>-917.5</v>
      </c>
      <c r="G71">
        <v>59.99</v>
      </c>
    </row>
    <row r="72" spans="1:7">
      <c r="A72" s="21">
        <v>40817</v>
      </c>
      <c r="B72">
        <v>11.7</v>
      </c>
      <c r="C72">
        <v>36.159999999999997</v>
      </c>
      <c r="D72">
        <v>51.69</v>
      </c>
      <c r="E72">
        <f t="shared" si="1"/>
        <v>0.40289999999999998</v>
      </c>
      <c r="F72">
        <v>402.9</v>
      </c>
      <c r="G72">
        <v>59.82</v>
      </c>
    </row>
    <row r="73" spans="1:7">
      <c r="A73" s="21">
        <v>40848</v>
      </c>
      <c r="B73">
        <v>11.4</v>
      </c>
      <c r="C73">
        <v>35.369999999999997</v>
      </c>
      <c r="D73">
        <v>51.75</v>
      </c>
      <c r="E73">
        <f t="shared" si="1"/>
        <v>3.6296999999999997</v>
      </c>
      <c r="F73" s="22">
        <v>3629.7</v>
      </c>
      <c r="G73">
        <v>60.27</v>
      </c>
    </row>
    <row r="74" spans="1:7">
      <c r="A74" s="21">
        <v>40878</v>
      </c>
      <c r="B74">
        <v>10.9</v>
      </c>
      <c r="C74">
        <v>35.1</v>
      </c>
      <c r="D74">
        <v>51.27</v>
      </c>
      <c r="E74">
        <f t="shared" si="1"/>
        <v>-1.194</v>
      </c>
      <c r="F74" s="22">
        <v>-1194</v>
      </c>
      <c r="G74">
        <v>60.63</v>
      </c>
    </row>
    <row r="75" spans="1:7">
      <c r="A75" s="21">
        <v>40909</v>
      </c>
      <c r="B75">
        <v>10.7</v>
      </c>
      <c r="C75">
        <v>35.630000000000003</v>
      </c>
      <c r="D75">
        <v>51.85</v>
      </c>
      <c r="E75">
        <f t="shared" si="1"/>
        <v>7.0895000000000001</v>
      </c>
      <c r="F75" s="22">
        <v>7089.5</v>
      </c>
      <c r="G75">
        <v>59.49</v>
      </c>
    </row>
    <row r="76" spans="1:7">
      <c r="A76" s="21">
        <v>40940</v>
      </c>
      <c r="B76">
        <v>10.4</v>
      </c>
      <c r="C76">
        <v>35.79</v>
      </c>
      <c r="D76">
        <v>52.27</v>
      </c>
      <c r="E76">
        <f t="shared" si="1"/>
        <v>1.4053</v>
      </c>
      <c r="F76" s="22">
        <v>1405.3</v>
      </c>
      <c r="G76">
        <v>61.21</v>
      </c>
    </row>
    <row r="77" spans="1:7">
      <c r="A77" s="21">
        <v>40969</v>
      </c>
      <c r="B77">
        <v>9.82</v>
      </c>
      <c r="C77">
        <v>34.700000000000003</v>
      </c>
      <c r="D77">
        <v>52.72</v>
      </c>
      <c r="E77">
        <f t="shared" si="1"/>
        <v>1.5754999999999999</v>
      </c>
      <c r="F77" s="22">
        <v>1575.5</v>
      </c>
      <c r="G77">
        <v>60.02</v>
      </c>
    </row>
    <row r="78" spans="1:7">
      <c r="A78" s="21">
        <v>41000</v>
      </c>
      <c r="B78">
        <v>9.35</v>
      </c>
      <c r="C78">
        <v>33.93</v>
      </c>
      <c r="D78">
        <v>53.2</v>
      </c>
      <c r="E78">
        <f t="shared" si="1"/>
        <v>1.3517999999999999</v>
      </c>
      <c r="F78" s="22">
        <v>1351.8</v>
      </c>
      <c r="G78">
        <v>60.85</v>
      </c>
    </row>
    <row r="79" spans="1:7">
      <c r="A79" s="21">
        <v>41030</v>
      </c>
      <c r="B79">
        <v>8.8699999999999992</v>
      </c>
      <c r="C79">
        <v>33.28</v>
      </c>
      <c r="D79">
        <v>53.23</v>
      </c>
      <c r="E79">
        <f t="shared" si="1"/>
        <v>-2.0131999999999999</v>
      </c>
      <c r="F79" s="22">
        <v>-2013.2</v>
      </c>
      <c r="G79">
        <v>61.57</v>
      </c>
    </row>
    <row r="80" spans="1:7">
      <c r="A80" s="21">
        <v>41061</v>
      </c>
      <c r="B80">
        <v>8.39</v>
      </c>
      <c r="C80">
        <v>33.42</v>
      </c>
      <c r="D80">
        <v>53.42</v>
      </c>
      <c r="E80">
        <f t="shared" si="1"/>
        <v>1.1692</v>
      </c>
      <c r="F80" s="22">
        <v>1169.2</v>
      </c>
      <c r="G80">
        <v>62.44</v>
      </c>
    </row>
    <row r="81" spans="1:7">
      <c r="A81" s="21">
        <v>41091</v>
      </c>
      <c r="B81">
        <v>8.07</v>
      </c>
      <c r="C81">
        <v>33.159999999999997</v>
      </c>
      <c r="D81">
        <v>53.59</v>
      </c>
      <c r="E81">
        <f t="shared" si="1"/>
        <v>3.9457</v>
      </c>
      <c r="F81" s="22">
        <v>3945.7</v>
      </c>
      <c r="G81">
        <v>59.59</v>
      </c>
    </row>
    <row r="82" spans="1:7">
      <c r="A82" s="21">
        <v>41122</v>
      </c>
      <c r="B82">
        <v>7.85</v>
      </c>
      <c r="C82">
        <v>33.39</v>
      </c>
      <c r="D82">
        <v>53.33</v>
      </c>
      <c r="E82">
        <f t="shared" si="1"/>
        <v>2.3174999999999999</v>
      </c>
      <c r="F82" s="22">
        <v>2317.5</v>
      </c>
      <c r="G82">
        <v>59.21</v>
      </c>
    </row>
    <row r="83" spans="1:7">
      <c r="A83" s="21">
        <v>41153</v>
      </c>
      <c r="B83">
        <v>7.39</v>
      </c>
      <c r="C83">
        <v>33.11</v>
      </c>
      <c r="D83">
        <v>54.05</v>
      </c>
      <c r="E83">
        <f t="shared" si="1"/>
        <v>0.99229999999999996</v>
      </c>
      <c r="F83">
        <v>992.3</v>
      </c>
      <c r="G83">
        <v>59.79</v>
      </c>
    </row>
    <row r="84" spans="1:7">
      <c r="A84" s="21">
        <v>41183</v>
      </c>
      <c r="B84">
        <v>7.23</v>
      </c>
      <c r="C84">
        <v>33.020000000000003</v>
      </c>
      <c r="D84">
        <v>54.56</v>
      </c>
      <c r="E84">
        <f t="shared" si="1"/>
        <v>1.4345999999999999</v>
      </c>
      <c r="F84" s="22">
        <v>1434.6</v>
      </c>
      <c r="G84">
        <v>59.98</v>
      </c>
    </row>
    <row r="85" spans="1:7">
      <c r="A85" s="21">
        <v>41214</v>
      </c>
      <c r="B85">
        <v>7.14</v>
      </c>
      <c r="C85">
        <v>32.71</v>
      </c>
      <c r="D85">
        <v>54.69</v>
      </c>
      <c r="E85">
        <f t="shared" si="1"/>
        <v>2.1429999999999998</v>
      </c>
      <c r="F85" s="22">
        <v>2143</v>
      </c>
      <c r="G85">
        <v>60.5</v>
      </c>
    </row>
    <row r="86" spans="1:7">
      <c r="A86" s="21">
        <v>41244</v>
      </c>
      <c r="B86">
        <v>7.16</v>
      </c>
      <c r="C86">
        <v>32.840000000000003</v>
      </c>
      <c r="D86">
        <v>53.67</v>
      </c>
      <c r="E86">
        <f t="shared" si="1"/>
        <v>1.8174000000000001</v>
      </c>
      <c r="F86" s="22">
        <v>1817.4</v>
      </c>
      <c r="G86">
        <v>61.61</v>
      </c>
    </row>
    <row r="87" spans="1:7">
      <c r="A87" s="21">
        <v>41275</v>
      </c>
      <c r="B87">
        <v>7.11</v>
      </c>
      <c r="C87">
        <v>32.9</v>
      </c>
      <c r="D87">
        <v>53.96</v>
      </c>
      <c r="E87">
        <f t="shared" si="1"/>
        <v>5.8712999999999997</v>
      </c>
      <c r="F87" s="22">
        <v>5871.3</v>
      </c>
      <c r="G87">
        <v>59.02</v>
      </c>
    </row>
    <row r="88" spans="1:7">
      <c r="A88" s="21">
        <v>41306</v>
      </c>
      <c r="B88">
        <v>7.12</v>
      </c>
      <c r="C88">
        <v>33.35</v>
      </c>
      <c r="D88">
        <v>54</v>
      </c>
      <c r="E88">
        <f t="shared" si="1"/>
        <v>2.2051999999999996</v>
      </c>
      <c r="F88" s="22">
        <v>2205.1999999999998</v>
      </c>
      <c r="G88">
        <v>59.27</v>
      </c>
    </row>
    <row r="89" spans="1:7">
      <c r="A89" s="21">
        <v>41334</v>
      </c>
      <c r="B89">
        <v>7.15</v>
      </c>
      <c r="C89">
        <v>32.96</v>
      </c>
      <c r="D89">
        <v>54.05</v>
      </c>
      <c r="E89">
        <f t="shared" si="1"/>
        <v>3.2683</v>
      </c>
      <c r="F89" s="22">
        <v>3268.3</v>
      </c>
      <c r="G89">
        <v>59.16</v>
      </c>
    </row>
    <row r="90" spans="1:7">
      <c r="A90" s="21">
        <v>41365</v>
      </c>
      <c r="B90">
        <v>7.26</v>
      </c>
      <c r="C90">
        <v>32.81</v>
      </c>
      <c r="D90">
        <v>53.82</v>
      </c>
      <c r="E90">
        <f t="shared" si="1"/>
        <v>1.7997000000000001</v>
      </c>
      <c r="F90" s="22">
        <v>1799.7</v>
      </c>
      <c r="G90">
        <v>58.58</v>
      </c>
    </row>
    <row r="91" spans="1:7">
      <c r="A91" s="21">
        <v>41395</v>
      </c>
      <c r="B91">
        <v>7.42</v>
      </c>
      <c r="C91">
        <v>32.22</v>
      </c>
      <c r="D91">
        <v>53.97</v>
      </c>
      <c r="E91">
        <f t="shared" si="1"/>
        <v>4.6307</v>
      </c>
      <c r="F91" s="22">
        <v>4630.7</v>
      </c>
      <c r="G91">
        <v>58.13</v>
      </c>
    </row>
    <row r="92" spans="1:7">
      <c r="A92" s="21">
        <v>41426</v>
      </c>
      <c r="B92">
        <v>7.9</v>
      </c>
      <c r="C92">
        <v>31.92</v>
      </c>
      <c r="D92">
        <v>53.61</v>
      </c>
      <c r="E92">
        <f t="shared" si="1"/>
        <v>2.8965999999999998</v>
      </c>
      <c r="F92" s="22">
        <v>2896.6</v>
      </c>
      <c r="G92">
        <v>58.63</v>
      </c>
    </row>
    <row r="93" spans="1:7">
      <c r="A93" s="21">
        <v>41456</v>
      </c>
      <c r="B93">
        <v>8.23</v>
      </c>
      <c r="C93">
        <v>31.59</v>
      </c>
      <c r="D93">
        <v>53.69</v>
      </c>
      <c r="E93">
        <f t="shared" si="1"/>
        <v>6.6106999999999996</v>
      </c>
      <c r="F93" s="22">
        <v>6610.7</v>
      </c>
      <c r="G93">
        <v>57.58</v>
      </c>
    </row>
    <row r="94" spans="1:7">
      <c r="A94" s="21">
        <v>41487</v>
      </c>
      <c r="B94">
        <v>8.4499999999999993</v>
      </c>
      <c r="C94">
        <v>31.4</v>
      </c>
      <c r="D94">
        <v>53.45</v>
      </c>
      <c r="E94">
        <f t="shared" si="1"/>
        <v>6.2996000000000008</v>
      </c>
      <c r="F94" s="22">
        <v>6299.6</v>
      </c>
      <c r="G94">
        <v>57.98</v>
      </c>
    </row>
    <row r="95" spans="1:7">
      <c r="A95" s="21">
        <v>41518</v>
      </c>
      <c r="B95">
        <v>8.9</v>
      </c>
      <c r="C95">
        <v>31.92</v>
      </c>
      <c r="D95">
        <v>52.95</v>
      </c>
      <c r="E95">
        <f t="shared" si="1"/>
        <v>8.3643000000000001</v>
      </c>
      <c r="F95" s="22">
        <v>8364.2999999999993</v>
      </c>
      <c r="G95">
        <v>57.74</v>
      </c>
    </row>
    <row r="96" spans="1:7">
      <c r="A96" s="21">
        <v>41548</v>
      </c>
      <c r="B96">
        <v>9.25</v>
      </c>
      <c r="C96">
        <v>32.15</v>
      </c>
      <c r="D96">
        <v>53.09</v>
      </c>
      <c r="E96">
        <f t="shared" si="1"/>
        <v>-0.19269999999999998</v>
      </c>
      <c r="F96">
        <v>-192.7</v>
      </c>
      <c r="G96">
        <v>58.08</v>
      </c>
    </row>
    <row r="97" spans="1:7">
      <c r="A97" s="21">
        <v>41579</v>
      </c>
      <c r="B97">
        <v>9.4499999999999993</v>
      </c>
      <c r="C97">
        <v>31.22</v>
      </c>
      <c r="D97">
        <v>52.72</v>
      </c>
      <c r="E97">
        <f t="shared" si="1"/>
        <v>0.622</v>
      </c>
      <c r="F97">
        <v>622</v>
      </c>
      <c r="G97">
        <v>58.87</v>
      </c>
    </row>
    <row r="98" spans="1:7">
      <c r="A98" s="21">
        <v>41609</v>
      </c>
      <c r="B98">
        <v>9.9</v>
      </c>
      <c r="C98">
        <v>31.14</v>
      </c>
      <c r="D98">
        <v>51.54</v>
      </c>
      <c r="E98">
        <f t="shared" si="1"/>
        <v>-1.1129</v>
      </c>
      <c r="F98" s="22">
        <v>-1112.9000000000001</v>
      </c>
      <c r="G98">
        <v>59.59</v>
      </c>
    </row>
    <row r="99" spans="1:7">
      <c r="A99" s="21">
        <v>41640</v>
      </c>
      <c r="B99">
        <v>10.17</v>
      </c>
      <c r="C99">
        <v>30.7</v>
      </c>
      <c r="D99">
        <v>52.62</v>
      </c>
      <c r="E99">
        <f t="shared" si="1"/>
        <v>6.0099</v>
      </c>
      <c r="F99" s="22">
        <v>6009.9</v>
      </c>
      <c r="G99">
        <v>57.72</v>
      </c>
    </row>
    <row r="100" spans="1:7">
      <c r="A100" s="21">
        <v>41671</v>
      </c>
      <c r="B100">
        <v>10.43</v>
      </c>
      <c r="C100">
        <v>31.04</v>
      </c>
      <c r="D100">
        <v>51.83</v>
      </c>
      <c r="E100">
        <f t="shared" si="1"/>
        <v>1.7570999999999999</v>
      </c>
      <c r="F100" s="22">
        <v>1757.1</v>
      </c>
      <c r="G100">
        <v>57.77</v>
      </c>
    </row>
    <row r="101" spans="1:7">
      <c r="A101" s="21">
        <v>41699</v>
      </c>
      <c r="B101">
        <v>10.65</v>
      </c>
      <c r="C101">
        <v>31.17</v>
      </c>
      <c r="D101">
        <v>51.79</v>
      </c>
      <c r="E101">
        <f t="shared" si="1"/>
        <v>7.0886000000000005</v>
      </c>
      <c r="F101" s="22">
        <v>7088.6</v>
      </c>
      <c r="G101">
        <v>57.77</v>
      </c>
    </row>
    <row r="102" spans="1:7">
      <c r="A102" s="21">
        <v>41730</v>
      </c>
      <c r="B102">
        <v>10.87</v>
      </c>
      <c r="C102">
        <v>31.14</v>
      </c>
      <c r="D102">
        <v>51.97</v>
      </c>
      <c r="E102">
        <f t="shared" si="1"/>
        <v>4.2693000000000003</v>
      </c>
      <c r="F102" s="22">
        <v>4269.3</v>
      </c>
      <c r="G102">
        <v>57.03</v>
      </c>
    </row>
    <row r="103" spans="1:7">
      <c r="A103" s="21">
        <v>41760</v>
      </c>
      <c r="B103">
        <v>10.9</v>
      </c>
      <c r="C103">
        <v>31.52</v>
      </c>
      <c r="D103">
        <v>52.14</v>
      </c>
      <c r="E103">
        <f t="shared" si="1"/>
        <v>6.4586999999999994</v>
      </c>
      <c r="F103" s="22">
        <v>6458.7</v>
      </c>
      <c r="G103">
        <v>58</v>
      </c>
    </row>
    <row r="104" spans="1:7">
      <c r="A104" s="21">
        <v>41791</v>
      </c>
      <c r="B104">
        <v>10.9</v>
      </c>
      <c r="C104">
        <v>31.92</v>
      </c>
      <c r="D104">
        <v>52.75</v>
      </c>
      <c r="E104">
        <f t="shared" si="1"/>
        <v>9.1387999999999998</v>
      </c>
      <c r="F104" s="22">
        <v>9138.7999999999993</v>
      </c>
      <c r="G104">
        <v>59.31</v>
      </c>
    </row>
    <row r="105" spans="1:7">
      <c r="A105" s="21">
        <v>41821</v>
      </c>
      <c r="B105">
        <v>10.9</v>
      </c>
      <c r="C105">
        <v>32.1</v>
      </c>
      <c r="D105">
        <v>53.21</v>
      </c>
      <c r="E105">
        <f t="shared" si="1"/>
        <v>1.0719000000000001</v>
      </c>
      <c r="F105" s="22">
        <v>1071.9000000000001</v>
      </c>
      <c r="G105">
        <v>57.95</v>
      </c>
    </row>
    <row r="106" spans="1:7">
      <c r="A106" s="21">
        <v>41852</v>
      </c>
      <c r="B106">
        <v>10.9</v>
      </c>
      <c r="C106">
        <v>32.61</v>
      </c>
      <c r="D106">
        <v>53.83</v>
      </c>
      <c r="E106">
        <f t="shared" si="1"/>
        <v>6.2068999999999992</v>
      </c>
      <c r="F106" s="22">
        <v>6206.9</v>
      </c>
      <c r="G106">
        <v>58.08</v>
      </c>
    </row>
    <row r="107" spans="1:7">
      <c r="A107" s="21">
        <v>41883</v>
      </c>
      <c r="B107">
        <v>10.9</v>
      </c>
      <c r="C107">
        <v>32.549999999999997</v>
      </c>
      <c r="D107">
        <v>55.11</v>
      </c>
      <c r="E107">
        <f t="shared" si="1"/>
        <v>5.2480000000000002</v>
      </c>
      <c r="F107" s="22">
        <v>5248</v>
      </c>
      <c r="G107">
        <v>58.06</v>
      </c>
    </row>
    <row r="108" spans="1:7">
      <c r="A108" s="21">
        <v>41913</v>
      </c>
      <c r="B108">
        <v>10.92</v>
      </c>
      <c r="C108">
        <v>32.85</v>
      </c>
      <c r="D108">
        <v>55.42</v>
      </c>
      <c r="E108">
        <f t="shared" si="1"/>
        <v>5.1555</v>
      </c>
      <c r="F108" s="22">
        <v>5155.5</v>
      </c>
      <c r="G108">
        <v>57.42</v>
      </c>
    </row>
    <row r="109" spans="1:7">
      <c r="A109" s="21">
        <v>41944</v>
      </c>
      <c r="B109">
        <v>11.15</v>
      </c>
      <c r="C109">
        <v>32.9</v>
      </c>
      <c r="D109">
        <v>55.99</v>
      </c>
      <c r="E109">
        <f t="shared" si="1"/>
        <v>1.2161999999999999</v>
      </c>
      <c r="F109" s="22">
        <v>1216.2</v>
      </c>
      <c r="G109">
        <v>58.81</v>
      </c>
    </row>
    <row r="110" spans="1:7">
      <c r="A110" s="21">
        <v>41974</v>
      </c>
      <c r="B110">
        <v>11.58</v>
      </c>
      <c r="C110">
        <v>33.15</v>
      </c>
      <c r="D110">
        <v>56.28</v>
      </c>
      <c r="E110">
        <f t="shared" si="1"/>
        <v>-9.3825000000000003</v>
      </c>
      <c r="F110" s="22">
        <v>-9382.5</v>
      </c>
      <c r="G110">
        <v>61.62</v>
      </c>
    </row>
    <row r="111" spans="1:7">
      <c r="A111" s="21">
        <v>42005</v>
      </c>
      <c r="B111">
        <v>11.82</v>
      </c>
      <c r="C111">
        <v>33.35</v>
      </c>
      <c r="D111">
        <v>57.17</v>
      </c>
      <c r="E111">
        <f t="shared" si="1"/>
        <v>12.054799999999998</v>
      </c>
      <c r="F111" s="22">
        <v>12054.8</v>
      </c>
      <c r="G111">
        <v>59.71</v>
      </c>
    </row>
    <row r="112" spans="1:7">
      <c r="A112" s="21">
        <v>42036</v>
      </c>
      <c r="B112">
        <v>12.15</v>
      </c>
      <c r="C112">
        <v>33.17</v>
      </c>
      <c r="D112">
        <v>58.29</v>
      </c>
      <c r="E112">
        <f t="shared" si="1"/>
        <v>2.6566999999999998</v>
      </c>
      <c r="F112" s="22">
        <v>2656.7</v>
      </c>
      <c r="G112">
        <v>61.49</v>
      </c>
    </row>
    <row r="113" spans="1:7">
      <c r="A113" s="21">
        <v>42064</v>
      </c>
      <c r="B113">
        <v>12.58</v>
      </c>
      <c r="C113">
        <v>32.82</v>
      </c>
      <c r="D113">
        <v>59.49</v>
      </c>
      <c r="E113">
        <f t="shared" si="1"/>
        <v>2.9180000000000001</v>
      </c>
      <c r="F113" s="22">
        <v>2918</v>
      </c>
      <c r="G113">
        <v>63.91</v>
      </c>
    </row>
    <row r="114" spans="1:7">
      <c r="A114" s="21">
        <v>42095</v>
      </c>
      <c r="B114">
        <v>12.68</v>
      </c>
      <c r="C114">
        <v>33.61</v>
      </c>
      <c r="D114">
        <v>59.11</v>
      </c>
      <c r="E114">
        <f t="shared" si="1"/>
        <v>6.6112000000000002</v>
      </c>
      <c r="F114" s="22">
        <v>6611.2</v>
      </c>
      <c r="G114">
        <v>63.68</v>
      </c>
    </row>
    <row r="115" spans="1:7">
      <c r="A115" s="21">
        <v>42125</v>
      </c>
      <c r="B115">
        <v>13.15</v>
      </c>
      <c r="C115">
        <v>33.76</v>
      </c>
      <c r="D115">
        <v>60.21</v>
      </c>
      <c r="E115">
        <f t="shared" si="1"/>
        <v>3.532</v>
      </c>
      <c r="F115" s="22">
        <v>3532</v>
      </c>
      <c r="G115">
        <v>64.33</v>
      </c>
    </row>
    <row r="116" spans="1:7">
      <c r="A116" s="21">
        <v>42156</v>
      </c>
      <c r="B116">
        <v>13.58</v>
      </c>
      <c r="C116">
        <v>34.42</v>
      </c>
      <c r="D116">
        <v>60.74</v>
      </c>
      <c r="E116">
        <f t="shared" si="1"/>
        <v>-0.107</v>
      </c>
      <c r="F116">
        <v>-107</v>
      </c>
      <c r="G116">
        <v>65.650000000000006</v>
      </c>
    </row>
    <row r="117" spans="1:7">
      <c r="A117" s="21">
        <v>42186</v>
      </c>
      <c r="B117">
        <v>13.69</v>
      </c>
      <c r="C117">
        <v>34.47</v>
      </c>
      <c r="D117">
        <v>62.16</v>
      </c>
      <c r="E117">
        <f t="shared" si="1"/>
        <v>-4.3555000000000001</v>
      </c>
      <c r="F117" s="22">
        <v>-4355.5</v>
      </c>
      <c r="G117">
        <v>65.680000000000007</v>
      </c>
    </row>
    <row r="118" spans="1:7">
      <c r="A118" s="21">
        <v>42217</v>
      </c>
      <c r="B118">
        <v>14.15</v>
      </c>
      <c r="C118">
        <v>34.22</v>
      </c>
      <c r="D118">
        <v>62.98</v>
      </c>
      <c r="E118">
        <f t="shared" si="1"/>
        <v>-1.7062999999999999</v>
      </c>
      <c r="F118" s="22">
        <v>-1706.3</v>
      </c>
      <c r="G118">
        <v>67.53</v>
      </c>
    </row>
    <row r="119" spans="1:7">
      <c r="A119" s="21">
        <v>42248</v>
      </c>
      <c r="B119">
        <v>14.15</v>
      </c>
      <c r="C119">
        <v>34.090000000000003</v>
      </c>
      <c r="D119">
        <v>63.64</v>
      </c>
      <c r="E119">
        <f t="shared" si="1"/>
        <v>-3.8814000000000002</v>
      </c>
      <c r="F119" s="22">
        <v>-3881.4</v>
      </c>
      <c r="G119">
        <v>69.680000000000007</v>
      </c>
    </row>
    <row r="120" spans="1:7">
      <c r="A120" s="21">
        <v>42278</v>
      </c>
      <c r="B120">
        <v>14.15</v>
      </c>
      <c r="C120">
        <v>35.1</v>
      </c>
      <c r="D120">
        <v>63.9</v>
      </c>
      <c r="E120">
        <f t="shared" si="1"/>
        <v>-3.1843000000000004</v>
      </c>
      <c r="F120" s="22">
        <v>-3184.3</v>
      </c>
      <c r="G120">
        <v>67.94</v>
      </c>
    </row>
    <row r="121" spans="1:7">
      <c r="A121" s="21">
        <v>42309</v>
      </c>
      <c r="B121">
        <v>14.15</v>
      </c>
      <c r="C121">
        <v>36.119999999999997</v>
      </c>
      <c r="D121">
        <v>64.260000000000005</v>
      </c>
      <c r="E121">
        <f t="shared" si="1"/>
        <v>4.1623999999999999</v>
      </c>
      <c r="F121" s="22">
        <v>4162.3999999999996</v>
      </c>
      <c r="G121">
        <v>69.180000000000007</v>
      </c>
    </row>
    <row r="122" spans="1:7">
      <c r="A122" s="21">
        <v>42339</v>
      </c>
      <c r="B122">
        <v>14.15</v>
      </c>
      <c r="C122">
        <v>37.9</v>
      </c>
      <c r="D122">
        <v>65.5</v>
      </c>
      <c r="E122">
        <f t="shared" si="1"/>
        <v>-4.4306999999999999</v>
      </c>
      <c r="F122" s="22">
        <v>-4430.7</v>
      </c>
      <c r="G122">
        <v>71.73</v>
      </c>
    </row>
    <row r="123" spans="1:7">
      <c r="A123" s="21">
        <v>42370</v>
      </c>
      <c r="B123">
        <v>14.15</v>
      </c>
      <c r="C123">
        <v>38.090000000000003</v>
      </c>
      <c r="D123">
        <v>66.5</v>
      </c>
      <c r="E123">
        <f t="shared" si="1"/>
        <v>-2.3205999999999998</v>
      </c>
      <c r="F123" s="22">
        <v>-2320.6</v>
      </c>
      <c r="G123">
        <v>70.48</v>
      </c>
    </row>
    <row r="124" spans="1:7">
      <c r="A124" s="21">
        <v>42401</v>
      </c>
      <c r="B124">
        <v>14.15</v>
      </c>
      <c r="C124">
        <v>39.15</v>
      </c>
      <c r="D124">
        <v>66.64</v>
      </c>
      <c r="E124">
        <f t="shared" si="1"/>
        <v>-5.6193</v>
      </c>
      <c r="F124" s="22">
        <v>-5619.3</v>
      </c>
      <c r="G124">
        <v>71.53</v>
      </c>
    </row>
    <row r="125" spans="1:7">
      <c r="A125" s="21">
        <v>42430</v>
      </c>
      <c r="B125">
        <v>14.15</v>
      </c>
      <c r="C125">
        <v>40.130000000000003</v>
      </c>
      <c r="D125">
        <v>66.34</v>
      </c>
      <c r="E125">
        <f t="shared" si="1"/>
        <v>1.0349999999999999</v>
      </c>
      <c r="F125" s="22">
        <v>1035</v>
      </c>
      <c r="G125">
        <v>72.59</v>
      </c>
    </row>
    <row r="126" spans="1:7">
      <c r="A126" s="21">
        <v>42461</v>
      </c>
      <c r="B126">
        <v>14.15</v>
      </c>
      <c r="C126">
        <v>40.61</v>
      </c>
      <c r="D126">
        <v>66.709999999999994</v>
      </c>
      <c r="E126">
        <f t="shared" si="1"/>
        <v>0.63179999999999992</v>
      </c>
      <c r="F126">
        <v>631.79999999999995</v>
      </c>
      <c r="G126">
        <v>71.069999999999993</v>
      </c>
    </row>
    <row r="127" spans="1:7">
      <c r="A127" s="21">
        <v>42491</v>
      </c>
      <c r="B127">
        <v>14.15</v>
      </c>
      <c r="C127">
        <v>41.04</v>
      </c>
      <c r="D127">
        <v>67.7</v>
      </c>
      <c r="E127">
        <f t="shared" si="1"/>
        <v>-6.7244999999999999</v>
      </c>
      <c r="F127" s="22">
        <v>-6724.5</v>
      </c>
      <c r="G127">
        <v>72.38</v>
      </c>
    </row>
    <row r="128" spans="1:7">
      <c r="A128" s="21">
        <v>42522</v>
      </c>
      <c r="B128">
        <v>14.15</v>
      </c>
      <c r="C128">
        <v>42.95</v>
      </c>
      <c r="D128">
        <v>67.53</v>
      </c>
      <c r="E128">
        <f t="shared" si="1"/>
        <v>2.9916</v>
      </c>
      <c r="F128" s="22">
        <v>2991.6</v>
      </c>
      <c r="G128">
        <v>73.290000000000006</v>
      </c>
    </row>
    <row r="129" spans="1:7">
      <c r="A129" s="21">
        <v>42552</v>
      </c>
      <c r="B129">
        <v>14.15</v>
      </c>
      <c r="C129">
        <v>43.55</v>
      </c>
      <c r="D129">
        <v>68.66</v>
      </c>
      <c r="E129">
        <f t="shared" si="1"/>
        <v>3.2860999999999998</v>
      </c>
      <c r="F129" s="22">
        <v>3286.1</v>
      </c>
      <c r="G129">
        <v>72.849999999999994</v>
      </c>
    </row>
    <row r="130" spans="1:7">
      <c r="A130" s="21">
        <v>42583</v>
      </c>
      <c r="B130">
        <v>14.15</v>
      </c>
      <c r="C130">
        <v>44.44</v>
      </c>
      <c r="D130">
        <v>69.25</v>
      </c>
      <c r="E130">
        <f t="shared" si="1"/>
        <v>-5.3583999999999996</v>
      </c>
      <c r="F130" s="22">
        <v>-5358.4</v>
      </c>
      <c r="G130">
        <v>72.25</v>
      </c>
    </row>
    <row r="131" spans="1:7">
      <c r="A131" s="21">
        <v>42614</v>
      </c>
      <c r="B131">
        <v>14.15</v>
      </c>
      <c r="C131">
        <v>45.36</v>
      </c>
      <c r="D131">
        <v>70</v>
      </c>
      <c r="E131">
        <f t="shared" si="1"/>
        <v>-4.8212000000000002</v>
      </c>
      <c r="F131" s="22">
        <v>-4821.2</v>
      </c>
      <c r="G131">
        <v>74.23</v>
      </c>
    </row>
    <row r="132" spans="1:7">
      <c r="A132" s="21">
        <v>42644</v>
      </c>
      <c r="B132">
        <v>14.05</v>
      </c>
      <c r="C132">
        <v>45.6</v>
      </c>
      <c r="D132">
        <v>69.92</v>
      </c>
      <c r="E132">
        <f t="shared" ref="E132:E176" si="2">F132/1000</f>
        <v>-1.6728000000000001</v>
      </c>
      <c r="F132" s="22">
        <v>-1672.8</v>
      </c>
      <c r="G132">
        <v>74.05</v>
      </c>
    </row>
    <row r="133" spans="1:7">
      <c r="A133" s="21">
        <v>42675</v>
      </c>
      <c r="B133">
        <v>13.9</v>
      </c>
      <c r="C133">
        <v>45.51</v>
      </c>
      <c r="D133">
        <v>71</v>
      </c>
      <c r="E133">
        <f t="shared" si="2"/>
        <v>-0.81079999999999997</v>
      </c>
      <c r="F133">
        <v>-810.8</v>
      </c>
      <c r="G133">
        <v>74.92</v>
      </c>
    </row>
    <row r="134" spans="1:7">
      <c r="A134" s="21">
        <v>42705</v>
      </c>
      <c r="B134">
        <v>13.65</v>
      </c>
      <c r="C134">
        <v>47.77</v>
      </c>
      <c r="D134">
        <v>69.84</v>
      </c>
      <c r="E134">
        <f t="shared" si="2"/>
        <v>-1.2489000000000001</v>
      </c>
      <c r="F134" s="22">
        <v>-1248.9000000000001</v>
      </c>
      <c r="G134">
        <v>77.42</v>
      </c>
    </row>
    <row r="135" spans="1:7">
      <c r="A135" s="21">
        <v>42736</v>
      </c>
      <c r="B135">
        <v>13.17</v>
      </c>
      <c r="C135">
        <v>48.3</v>
      </c>
      <c r="D135">
        <v>69.73</v>
      </c>
      <c r="E135">
        <f t="shared" si="2"/>
        <v>-0.96529999999999994</v>
      </c>
      <c r="F135">
        <v>-965.3</v>
      </c>
      <c r="G135">
        <v>76.53</v>
      </c>
    </row>
    <row r="136" spans="1:7">
      <c r="A136" s="21">
        <v>42767</v>
      </c>
      <c r="B136">
        <v>12.82</v>
      </c>
      <c r="C136">
        <v>49.1</v>
      </c>
      <c r="D136">
        <v>70.27</v>
      </c>
      <c r="E136">
        <f t="shared" si="2"/>
        <v>-1.0777999999999999</v>
      </c>
      <c r="F136" s="22">
        <v>-1077.8</v>
      </c>
      <c r="G136">
        <v>77.900000000000006</v>
      </c>
    </row>
    <row r="137" spans="1:7">
      <c r="A137" s="21">
        <v>42795</v>
      </c>
      <c r="B137">
        <v>12.15</v>
      </c>
      <c r="C137">
        <v>49.35</v>
      </c>
      <c r="D137">
        <v>71.19</v>
      </c>
      <c r="E137">
        <f t="shared" si="2"/>
        <v>-2.9058999999999999</v>
      </c>
      <c r="F137" s="22">
        <v>-2905.9</v>
      </c>
      <c r="G137">
        <v>79.45</v>
      </c>
    </row>
    <row r="138" spans="1:7">
      <c r="A138" s="21">
        <v>42826</v>
      </c>
      <c r="B138">
        <v>11.59</v>
      </c>
      <c r="C138">
        <v>49.36</v>
      </c>
      <c r="D138">
        <v>71.33</v>
      </c>
      <c r="E138">
        <f t="shared" si="2"/>
        <v>4.3481999999999994</v>
      </c>
      <c r="F138" s="22">
        <v>4348.2</v>
      </c>
      <c r="G138">
        <v>79.650000000000006</v>
      </c>
    </row>
    <row r="139" spans="1:7">
      <c r="A139" s="21">
        <v>42856</v>
      </c>
      <c r="B139">
        <v>11.15</v>
      </c>
      <c r="C139">
        <v>49.9</v>
      </c>
      <c r="D139">
        <v>72.27</v>
      </c>
      <c r="E139">
        <f t="shared" si="2"/>
        <v>-1.3740000000000001</v>
      </c>
      <c r="F139" s="22">
        <v>-1374</v>
      </c>
      <c r="G139">
        <v>79</v>
      </c>
    </row>
    <row r="140" spans="1:7">
      <c r="A140" s="21">
        <v>42887</v>
      </c>
      <c r="B140">
        <v>10.15</v>
      </c>
      <c r="C140">
        <v>50.21</v>
      </c>
      <c r="D140">
        <v>72.650000000000006</v>
      </c>
      <c r="E140">
        <f t="shared" si="2"/>
        <v>-3.7418</v>
      </c>
      <c r="F140" s="22">
        <v>-3741.8</v>
      </c>
      <c r="G140">
        <v>80.45</v>
      </c>
    </row>
    <row r="141" spans="1:7">
      <c r="A141" s="21">
        <v>42917</v>
      </c>
      <c r="B141">
        <v>10.01</v>
      </c>
      <c r="C141">
        <v>51.44</v>
      </c>
      <c r="D141">
        <v>73.09</v>
      </c>
      <c r="E141">
        <f t="shared" si="2"/>
        <v>3.6259000000000001</v>
      </c>
      <c r="F141" s="22">
        <v>3625.9</v>
      </c>
      <c r="G141">
        <v>79.099999999999994</v>
      </c>
    </row>
    <row r="142" spans="1:7">
      <c r="A142" s="21">
        <v>42948</v>
      </c>
      <c r="B142">
        <v>9.15</v>
      </c>
      <c r="C142">
        <v>51.92</v>
      </c>
      <c r="D142">
        <v>73.540000000000006</v>
      </c>
      <c r="E142">
        <f t="shared" si="2"/>
        <v>0.39629999999999999</v>
      </c>
      <c r="F142">
        <v>396.3</v>
      </c>
      <c r="G142">
        <v>80.86</v>
      </c>
    </row>
    <row r="143" spans="1:7">
      <c r="A143" s="21">
        <v>42979</v>
      </c>
      <c r="B143">
        <v>8.35</v>
      </c>
      <c r="C143">
        <v>52.44</v>
      </c>
      <c r="D143">
        <v>73.63</v>
      </c>
      <c r="E143">
        <f t="shared" si="2"/>
        <v>-1.0942000000000001</v>
      </c>
      <c r="F143" s="22">
        <v>-1094.2</v>
      </c>
      <c r="G143">
        <v>81.349999999999994</v>
      </c>
    </row>
    <row r="144" spans="1:7">
      <c r="A144" s="21">
        <v>43009</v>
      </c>
      <c r="B144">
        <v>8.01</v>
      </c>
      <c r="C144">
        <v>52.29</v>
      </c>
      <c r="D144">
        <v>74.06</v>
      </c>
      <c r="E144">
        <f t="shared" si="2"/>
        <v>2.2364999999999999</v>
      </c>
      <c r="F144" s="22">
        <v>2236.5</v>
      </c>
      <c r="G144">
        <v>81.11</v>
      </c>
    </row>
    <row r="145" spans="1:7">
      <c r="A145" s="21">
        <v>43040</v>
      </c>
      <c r="B145">
        <v>7.4</v>
      </c>
      <c r="C145">
        <v>52.66</v>
      </c>
      <c r="D145">
        <v>73.989999999999995</v>
      </c>
      <c r="E145">
        <f t="shared" si="2"/>
        <v>-2.1494</v>
      </c>
      <c r="F145" s="22">
        <v>-2149.4</v>
      </c>
      <c r="G145">
        <v>81.78</v>
      </c>
    </row>
    <row r="146" spans="1:7">
      <c r="A146" s="21">
        <v>43070</v>
      </c>
      <c r="B146">
        <v>7</v>
      </c>
      <c r="C146">
        <v>53.25</v>
      </c>
      <c r="D146">
        <v>73.739999999999995</v>
      </c>
      <c r="E146">
        <f t="shared" si="2"/>
        <v>-2.6515999999999997</v>
      </c>
      <c r="F146" s="22">
        <v>-2651.6</v>
      </c>
      <c r="G146">
        <v>82.77</v>
      </c>
    </row>
    <row r="147" spans="1:7">
      <c r="A147" s="21">
        <v>43101</v>
      </c>
      <c r="B147">
        <v>6.9</v>
      </c>
      <c r="C147">
        <v>53.41</v>
      </c>
      <c r="D147">
        <v>74.150000000000006</v>
      </c>
      <c r="E147">
        <f t="shared" si="2"/>
        <v>11.8683</v>
      </c>
      <c r="F147" s="22">
        <v>11868.3</v>
      </c>
      <c r="G147">
        <v>81.91</v>
      </c>
    </row>
    <row r="148" spans="1:7">
      <c r="A148" s="21">
        <v>43132</v>
      </c>
      <c r="B148">
        <v>6.72</v>
      </c>
      <c r="C148">
        <v>53.69</v>
      </c>
      <c r="D148">
        <v>74.75</v>
      </c>
      <c r="E148">
        <f t="shared" si="2"/>
        <v>0.32030000000000003</v>
      </c>
      <c r="F148">
        <v>320.3</v>
      </c>
      <c r="G148">
        <v>82.7</v>
      </c>
    </row>
    <row r="149" spans="1:7">
      <c r="A149" s="21">
        <v>43160</v>
      </c>
      <c r="B149">
        <v>6.58</v>
      </c>
      <c r="C149">
        <v>53.82</v>
      </c>
      <c r="D149">
        <v>74.94</v>
      </c>
      <c r="E149">
        <f t="shared" si="2"/>
        <v>-7.7703999999999995</v>
      </c>
      <c r="F149" s="22">
        <v>-7770.4</v>
      </c>
      <c r="G149">
        <v>84.09</v>
      </c>
    </row>
    <row r="150" spans="1:7">
      <c r="A150" s="21">
        <v>43191</v>
      </c>
      <c r="B150">
        <v>6.4</v>
      </c>
      <c r="C150">
        <v>53.29</v>
      </c>
      <c r="D150">
        <v>75.400000000000006</v>
      </c>
      <c r="E150">
        <f t="shared" si="2"/>
        <v>5.9320000000000004</v>
      </c>
      <c r="F150" s="22">
        <v>5932</v>
      </c>
      <c r="G150">
        <v>84.36</v>
      </c>
    </row>
    <row r="151" spans="1:7">
      <c r="A151" s="21">
        <v>43221</v>
      </c>
      <c r="B151">
        <v>6.4</v>
      </c>
      <c r="C151">
        <v>52.89</v>
      </c>
      <c r="D151">
        <v>76.680000000000007</v>
      </c>
      <c r="E151">
        <f t="shared" si="2"/>
        <v>-4.1528</v>
      </c>
      <c r="F151" s="22">
        <v>-4152.8</v>
      </c>
      <c r="G151">
        <v>85.57</v>
      </c>
    </row>
    <row r="152" spans="1:7">
      <c r="A152" s="21">
        <v>43252</v>
      </c>
      <c r="B152">
        <v>6.4</v>
      </c>
      <c r="C152">
        <v>53.16</v>
      </c>
      <c r="D152">
        <v>76.83</v>
      </c>
      <c r="E152">
        <f t="shared" si="2"/>
        <v>-3.9365999999999999</v>
      </c>
      <c r="F152" s="22">
        <v>-3936.6</v>
      </c>
      <c r="G152">
        <v>86.13</v>
      </c>
    </row>
    <row r="153" spans="1:7">
      <c r="A153" s="21">
        <v>43282</v>
      </c>
      <c r="B153">
        <v>6.4</v>
      </c>
      <c r="C153">
        <v>53.92</v>
      </c>
      <c r="D153">
        <v>76.8</v>
      </c>
      <c r="E153">
        <f t="shared" si="2"/>
        <v>10.9306</v>
      </c>
      <c r="F153" s="22">
        <v>10930.6</v>
      </c>
      <c r="G153">
        <v>85.27</v>
      </c>
    </row>
    <row r="154" spans="1:7">
      <c r="A154" s="21">
        <v>43313</v>
      </c>
      <c r="B154">
        <v>6.4</v>
      </c>
      <c r="C154">
        <v>52.98</v>
      </c>
      <c r="D154">
        <v>76.98</v>
      </c>
      <c r="E154">
        <f t="shared" si="2"/>
        <v>-6.7077999999999998</v>
      </c>
      <c r="F154" s="22">
        <v>-6707.8</v>
      </c>
      <c r="G154">
        <v>85.52</v>
      </c>
    </row>
    <row r="155" spans="1:7">
      <c r="A155" s="21">
        <v>43344</v>
      </c>
      <c r="B155">
        <v>6.4</v>
      </c>
      <c r="C155">
        <v>53.92</v>
      </c>
      <c r="D155">
        <v>77.02</v>
      </c>
      <c r="E155">
        <f t="shared" si="2"/>
        <v>-3.6373000000000002</v>
      </c>
      <c r="F155" s="22">
        <v>-3637.3</v>
      </c>
      <c r="G155">
        <v>85.59</v>
      </c>
    </row>
    <row r="156" spans="1:7">
      <c r="A156" s="21">
        <v>43374</v>
      </c>
      <c r="B156">
        <v>6.4</v>
      </c>
      <c r="C156">
        <v>55.06</v>
      </c>
      <c r="D156">
        <v>76.34</v>
      </c>
      <c r="E156">
        <f t="shared" si="2"/>
        <v>0.89970000000000006</v>
      </c>
      <c r="F156">
        <v>899.7</v>
      </c>
      <c r="G156">
        <v>84.45</v>
      </c>
    </row>
    <row r="157" spans="1:7">
      <c r="A157" s="21">
        <v>43405</v>
      </c>
      <c r="B157">
        <v>6.4</v>
      </c>
      <c r="C157">
        <v>54.94</v>
      </c>
      <c r="D157">
        <v>76.83</v>
      </c>
      <c r="E157">
        <f t="shared" si="2"/>
        <v>-5.7766000000000002</v>
      </c>
      <c r="F157" s="22">
        <v>-5776.6</v>
      </c>
      <c r="G157">
        <v>85.35</v>
      </c>
    </row>
    <row r="158" spans="1:7">
      <c r="A158" s="21">
        <v>43435</v>
      </c>
      <c r="B158">
        <v>6.4</v>
      </c>
      <c r="C158">
        <v>55.64</v>
      </c>
      <c r="D158">
        <v>76.53</v>
      </c>
      <c r="E158">
        <f t="shared" si="2"/>
        <v>-4.3719999999999999</v>
      </c>
      <c r="F158" s="22">
        <v>-4372</v>
      </c>
      <c r="G158">
        <v>86.19</v>
      </c>
    </row>
    <row r="159" spans="1:7">
      <c r="A159" s="21">
        <v>43466</v>
      </c>
      <c r="B159">
        <v>6.4</v>
      </c>
      <c r="C159">
        <v>55.99</v>
      </c>
      <c r="D159">
        <v>76.760000000000005</v>
      </c>
      <c r="E159">
        <f t="shared" si="2"/>
        <v>5.4015000000000004</v>
      </c>
      <c r="F159" s="22">
        <v>5401.5</v>
      </c>
      <c r="G159">
        <v>84.81</v>
      </c>
    </row>
    <row r="160" spans="1:7">
      <c r="A160" s="21">
        <v>43497</v>
      </c>
      <c r="B160">
        <v>6.4</v>
      </c>
      <c r="C160">
        <v>56.15</v>
      </c>
      <c r="D160">
        <v>76.86</v>
      </c>
      <c r="E160">
        <f t="shared" si="2"/>
        <v>4.3233999999999995</v>
      </c>
      <c r="F160" s="22">
        <v>4323.3999999999996</v>
      </c>
      <c r="G160">
        <v>85.8</v>
      </c>
    </row>
    <row r="161" spans="1:7">
      <c r="A161" s="21">
        <v>43525</v>
      </c>
      <c r="B161">
        <v>6.4</v>
      </c>
      <c r="C161">
        <v>55.8</v>
      </c>
      <c r="D161">
        <v>78.06</v>
      </c>
      <c r="E161">
        <f t="shared" si="2"/>
        <v>0.81850000000000001</v>
      </c>
      <c r="F161">
        <v>818.5</v>
      </c>
      <c r="G161">
        <v>86.36</v>
      </c>
    </row>
    <row r="162" spans="1:7">
      <c r="A162" s="21">
        <v>43556</v>
      </c>
      <c r="B162">
        <v>6.4</v>
      </c>
      <c r="C162">
        <v>55.82</v>
      </c>
      <c r="D162">
        <v>78.459999999999994</v>
      </c>
      <c r="E162">
        <f t="shared" si="2"/>
        <v>-1.3104</v>
      </c>
      <c r="F162" s="22">
        <v>-1310.4000000000001</v>
      </c>
      <c r="G162">
        <v>85.9</v>
      </c>
    </row>
    <row r="163" spans="1:7">
      <c r="A163" s="21">
        <v>43586</v>
      </c>
      <c r="B163">
        <v>6.4</v>
      </c>
      <c r="C163">
        <v>56.01</v>
      </c>
      <c r="D163">
        <v>77.89</v>
      </c>
      <c r="E163">
        <f t="shared" si="2"/>
        <v>-2.4500000000000002</v>
      </c>
      <c r="F163" s="22">
        <v>-2450</v>
      </c>
      <c r="G163">
        <v>85.05</v>
      </c>
    </row>
    <row r="164" spans="1:7">
      <c r="A164" s="21">
        <v>43617</v>
      </c>
      <c r="B164">
        <v>6.4</v>
      </c>
      <c r="C164">
        <v>56.68</v>
      </c>
      <c r="D164">
        <v>78.02</v>
      </c>
      <c r="E164">
        <f t="shared" si="2"/>
        <v>-1.5660999999999998</v>
      </c>
      <c r="F164" s="22">
        <v>-1566.1</v>
      </c>
      <c r="G164">
        <v>86.25</v>
      </c>
    </row>
    <row r="165" spans="1:7">
      <c r="A165" s="21">
        <v>43647</v>
      </c>
      <c r="B165">
        <v>6.4</v>
      </c>
      <c r="C165">
        <v>56.72</v>
      </c>
      <c r="D165">
        <v>78.2</v>
      </c>
      <c r="E165">
        <f t="shared" si="2"/>
        <v>3.0988000000000002</v>
      </c>
      <c r="F165" s="22">
        <v>3098.8</v>
      </c>
      <c r="G165">
        <v>85.31</v>
      </c>
    </row>
    <row r="166" spans="1:7">
      <c r="A166" s="21">
        <v>43678</v>
      </c>
      <c r="B166">
        <v>5.9</v>
      </c>
      <c r="C166">
        <v>57.58</v>
      </c>
      <c r="D166">
        <v>78.989999999999995</v>
      </c>
      <c r="E166">
        <f t="shared" si="2"/>
        <v>-6.5167999999999999</v>
      </c>
      <c r="F166" s="22">
        <v>-6516.8</v>
      </c>
      <c r="G166">
        <v>86.79</v>
      </c>
    </row>
    <row r="167" spans="1:7">
      <c r="A167" s="21">
        <v>43709</v>
      </c>
      <c r="B167">
        <v>5.71</v>
      </c>
      <c r="C167">
        <v>57.58</v>
      </c>
      <c r="D167">
        <v>78</v>
      </c>
      <c r="E167">
        <f t="shared" si="2"/>
        <v>-3.4940000000000002</v>
      </c>
      <c r="F167" s="22">
        <v>-3494</v>
      </c>
      <c r="G167">
        <v>87.62</v>
      </c>
    </row>
    <row r="168" spans="1:7">
      <c r="A168" s="21">
        <v>43739</v>
      </c>
      <c r="B168">
        <v>5.38</v>
      </c>
      <c r="C168">
        <v>57.46</v>
      </c>
      <c r="D168">
        <v>77.180000000000007</v>
      </c>
      <c r="E168">
        <f t="shared" si="2"/>
        <v>-4.5525000000000002</v>
      </c>
      <c r="F168" s="22">
        <v>-4552.5</v>
      </c>
      <c r="G168">
        <v>86.54</v>
      </c>
    </row>
    <row r="169" spans="1:7">
      <c r="A169" s="21">
        <v>43770</v>
      </c>
      <c r="B169">
        <v>4.9000000000000004</v>
      </c>
      <c r="C169">
        <v>58.03</v>
      </c>
      <c r="D169">
        <v>77.59</v>
      </c>
      <c r="E169">
        <f t="shared" si="2"/>
        <v>-0.32750000000000001</v>
      </c>
      <c r="F169">
        <v>-327.5</v>
      </c>
      <c r="G169">
        <v>88.15</v>
      </c>
    </row>
    <row r="170" spans="1:7">
      <c r="A170" s="21">
        <v>43800</v>
      </c>
      <c r="B170">
        <v>4.59</v>
      </c>
      <c r="C170">
        <v>58.31</v>
      </c>
      <c r="D170">
        <v>75.790000000000006</v>
      </c>
      <c r="E170">
        <f t="shared" si="2"/>
        <v>-4.4584999999999999</v>
      </c>
      <c r="F170" s="22">
        <v>-4458.5</v>
      </c>
      <c r="G170">
        <v>88.71</v>
      </c>
    </row>
    <row r="171" spans="1:7">
      <c r="A171" s="21">
        <v>43831</v>
      </c>
      <c r="B171">
        <v>4.4000000000000004</v>
      </c>
      <c r="C171">
        <v>57.94</v>
      </c>
      <c r="D171">
        <v>76.17</v>
      </c>
      <c r="E171">
        <f t="shared" si="2"/>
        <v>3.3496999999999999</v>
      </c>
      <c r="F171" s="22">
        <v>3349.7</v>
      </c>
      <c r="G171">
        <v>88.18</v>
      </c>
    </row>
    <row r="172" spans="1:7">
      <c r="A172" s="21">
        <v>43862</v>
      </c>
      <c r="B172">
        <v>4.1900000000000004</v>
      </c>
      <c r="C172">
        <v>58.51</v>
      </c>
      <c r="D172">
        <v>76.709999999999994</v>
      </c>
      <c r="E172">
        <f t="shared" si="2"/>
        <v>-2.7974999999999999</v>
      </c>
      <c r="F172" s="22">
        <v>-2797.5</v>
      </c>
      <c r="G172">
        <v>88.84</v>
      </c>
    </row>
    <row r="173" spans="1:7">
      <c r="A173" s="21">
        <v>43891</v>
      </c>
      <c r="B173">
        <v>3.95</v>
      </c>
      <c r="C173">
        <v>59.43</v>
      </c>
      <c r="D173">
        <v>78.510000000000005</v>
      </c>
      <c r="E173" s="23">
        <f t="shared" si="2"/>
        <v>-22.3826</v>
      </c>
      <c r="F173" s="22">
        <v>-22382.6</v>
      </c>
      <c r="G173">
        <v>87.53</v>
      </c>
    </row>
    <row r="174" spans="1:7">
      <c r="A174" s="21">
        <v>43922</v>
      </c>
      <c r="B174">
        <v>3.65</v>
      </c>
      <c r="C174">
        <v>61.6</v>
      </c>
      <c r="D174">
        <v>79.84</v>
      </c>
      <c r="E174">
        <f t="shared" si="2"/>
        <v>-8.0376999999999992</v>
      </c>
      <c r="F174" s="22">
        <v>-8037.7</v>
      </c>
      <c r="G174">
        <v>88.52</v>
      </c>
    </row>
    <row r="175" spans="1:7">
      <c r="A175" s="21">
        <v>43952</v>
      </c>
      <c r="B175">
        <v>3.01</v>
      </c>
      <c r="C175">
        <v>64.069999999999993</v>
      </c>
      <c r="D175">
        <v>81.91</v>
      </c>
      <c r="E175">
        <f t="shared" si="2"/>
        <v>-1.5502</v>
      </c>
      <c r="F175" s="22">
        <v>-1550.2</v>
      </c>
      <c r="G175">
        <v>90.37</v>
      </c>
    </row>
    <row r="176" spans="1:7">
      <c r="A176" s="21">
        <v>43983</v>
      </c>
      <c r="B176">
        <v>2.58</v>
      </c>
      <c r="C176">
        <v>67.47</v>
      </c>
      <c r="D176">
        <v>85.54</v>
      </c>
      <c r="E176">
        <f t="shared" si="2"/>
        <v>5.5119999999999996</v>
      </c>
      <c r="F176" s="22">
        <v>5512</v>
      </c>
      <c r="G176">
        <v>93.13</v>
      </c>
    </row>
    <row r="177" spans="1:7">
      <c r="A177" s="21">
        <v>44013</v>
      </c>
      <c r="B177">
        <v>2.15</v>
      </c>
      <c r="C177" t="s">
        <v>179</v>
      </c>
      <c r="D177" t="s">
        <v>179</v>
      </c>
      <c r="E177" t="e">
        <f>F177/1000</f>
        <v>#VALUE!</v>
      </c>
      <c r="F177" t="s">
        <v>179</v>
      </c>
      <c r="G177" t="s">
        <v>179</v>
      </c>
    </row>
    <row r="178" spans="1:7">
      <c r="A178" s="21">
        <v>44044</v>
      </c>
      <c r="B178">
        <v>1.95</v>
      </c>
      <c r="C178" t="s">
        <v>179</v>
      </c>
      <c r="D178" t="s">
        <v>179</v>
      </c>
      <c r="E178" t="e">
        <f t="shared" ref="E178" si="3">F178/1000</f>
        <v>#VALUE!</v>
      </c>
      <c r="F178" t="s">
        <v>179</v>
      </c>
      <c r="G178" t="s">
        <v>179</v>
      </c>
    </row>
    <row r="179" spans="1:7">
      <c r="A179" t="s">
        <v>236</v>
      </c>
      <c r="B179" t="s">
        <v>289</v>
      </c>
      <c r="C179" t="s">
        <v>290</v>
      </c>
      <c r="D179" t="s">
        <v>290</v>
      </c>
      <c r="F179" t="s">
        <v>290</v>
      </c>
      <c r="G179" t="s">
        <v>290</v>
      </c>
    </row>
  </sheetData>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3"/>
  <sheetViews>
    <sheetView topLeftCell="A34" workbookViewId="0">
      <selection activeCell="P51" sqref="P51"/>
    </sheetView>
  </sheetViews>
  <sheetFormatPr defaultColWidth="10.28515625" defaultRowHeight="12.75"/>
  <cols>
    <col min="1" max="21" width="10.28515625" style="9"/>
    <col min="22" max="23" width="10.28515625" style="10"/>
    <col min="24" max="16384" width="10.28515625" style="9"/>
  </cols>
  <sheetData>
    <row r="1" spans="1:25">
      <c r="G1" s="9" t="s">
        <v>176</v>
      </c>
    </row>
    <row r="2" spans="1:25" ht="15.75" customHeight="1">
      <c r="B2" s="9" t="s">
        <v>178</v>
      </c>
      <c r="G2" s="15" t="s">
        <v>65</v>
      </c>
      <c r="H2" s="15" t="s">
        <v>66</v>
      </c>
      <c r="I2" s="15" t="s">
        <v>67</v>
      </c>
      <c r="J2" s="15" t="s">
        <v>68</v>
      </c>
      <c r="K2" s="15" t="s">
        <v>69</v>
      </c>
      <c r="L2" s="15" t="s">
        <v>70</v>
      </c>
      <c r="V2" s="16" t="s">
        <v>174</v>
      </c>
    </row>
    <row r="3" spans="1:25">
      <c r="B3" s="9" t="s">
        <v>25</v>
      </c>
      <c r="C3" s="9" t="s">
        <v>24</v>
      </c>
      <c r="F3" s="9" t="s">
        <v>167</v>
      </c>
      <c r="G3" s="11">
        <v>-0.25119320413186097</v>
      </c>
      <c r="H3" s="11">
        <v>-0.72555447557659525</v>
      </c>
      <c r="I3" s="11">
        <v>2.3479585987695728E-3</v>
      </c>
      <c r="J3" s="11">
        <v>4.2741036555722367</v>
      </c>
      <c r="K3" s="11">
        <v>-2.2283812964754013</v>
      </c>
      <c r="L3" s="11">
        <v>5.1300099835964064</v>
      </c>
      <c r="V3" s="17" t="s">
        <v>175</v>
      </c>
      <c r="W3" s="18"/>
      <c r="X3" s="19" t="s">
        <v>177</v>
      </c>
    </row>
    <row r="4" spans="1:25">
      <c r="A4" s="20" t="s">
        <v>111</v>
      </c>
      <c r="B4" s="12">
        <v>-2.096183422689879</v>
      </c>
      <c r="C4" s="11">
        <v>3.2349902741808823</v>
      </c>
      <c r="V4" s="162" t="s">
        <v>64</v>
      </c>
      <c r="W4" s="162" t="s">
        <v>65</v>
      </c>
    </row>
    <row r="5" spans="1:25">
      <c r="A5" s="20" t="s">
        <v>112</v>
      </c>
      <c r="B5" s="12">
        <v>0.35711513412086671</v>
      </c>
      <c r="C5" s="11">
        <v>2.6907589091283768</v>
      </c>
      <c r="V5" s="162"/>
      <c r="W5" s="162"/>
      <c r="X5" s="163" t="s">
        <v>64</v>
      </c>
      <c r="Y5" s="163" t="s">
        <v>65</v>
      </c>
    </row>
    <row r="6" spans="1:25">
      <c r="A6" s="20" t="s">
        <v>113</v>
      </c>
      <c r="B6" s="12">
        <v>1.5796745076634755</v>
      </c>
      <c r="C6" s="11">
        <v>3.2973491163702295</v>
      </c>
      <c r="V6" s="13" t="s">
        <v>71</v>
      </c>
      <c r="W6" s="11">
        <v>2.5196866036296672</v>
      </c>
      <c r="X6" s="163"/>
      <c r="Y6" s="163"/>
    </row>
    <row r="7" spans="1:25">
      <c r="A7" s="20" t="s">
        <v>114</v>
      </c>
      <c r="B7" s="12">
        <v>4.0610591488428938</v>
      </c>
      <c r="C7" s="11">
        <v>3.9619887233663276</v>
      </c>
      <c r="V7" s="13" t="s">
        <v>72</v>
      </c>
      <c r="W7" s="11">
        <v>2.1356122458933591</v>
      </c>
      <c r="X7" s="163"/>
      <c r="Y7" s="163"/>
    </row>
    <row r="8" spans="1:25">
      <c r="A8" s="20" t="s">
        <v>115</v>
      </c>
      <c r="B8" s="12">
        <v>5.7770945483983649</v>
      </c>
      <c r="C8" s="11">
        <v>4.1916189118962111</v>
      </c>
      <c r="V8" s="13" t="s">
        <v>73</v>
      </c>
      <c r="W8" s="11">
        <v>2.309147008293766</v>
      </c>
      <c r="X8" s="163"/>
      <c r="Y8" s="163"/>
    </row>
    <row r="9" spans="1:25">
      <c r="A9" s="20" t="s">
        <v>116</v>
      </c>
      <c r="B9" s="12">
        <v>5.7842724184763217</v>
      </c>
      <c r="C9" s="11">
        <v>5.2590929555653698</v>
      </c>
      <c r="V9" s="14" t="s">
        <v>74</v>
      </c>
      <c r="W9" s="11">
        <v>2.2088640505145696</v>
      </c>
      <c r="X9" s="20" t="s">
        <v>95</v>
      </c>
      <c r="Y9" s="12"/>
    </row>
    <row r="10" spans="1:25">
      <c r="A10" s="20" t="s">
        <v>117</v>
      </c>
      <c r="B10" s="12">
        <v>6.4137596012544984</v>
      </c>
      <c r="C10" s="11">
        <v>5.6078025496843154</v>
      </c>
      <c r="V10" s="13" t="s">
        <v>75</v>
      </c>
      <c r="W10" s="11">
        <v>3.1778325489870474</v>
      </c>
      <c r="X10" s="20" t="s">
        <v>96</v>
      </c>
      <c r="Y10" s="12"/>
    </row>
    <row r="11" spans="1:25">
      <c r="A11" s="20" t="s">
        <v>118</v>
      </c>
      <c r="B11" s="12">
        <v>6.7396282351840142</v>
      </c>
      <c r="C11" s="11">
        <v>6.0698706071717456</v>
      </c>
      <c r="V11" s="13" t="s">
        <v>76</v>
      </c>
      <c r="W11" s="11">
        <v>4.0228432836898476</v>
      </c>
      <c r="X11" s="20" t="s">
        <v>97</v>
      </c>
      <c r="Y11" s="12"/>
    </row>
    <row r="12" spans="1:25">
      <c r="A12" s="20" t="s">
        <v>119</v>
      </c>
      <c r="B12" s="12">
        <v>6.0674334199341873</v>
      </c>
      <c r="C12" s="11">
        <v>6.2994367566156617</v>
      </c>
      <c r="V12" s="13" t="s">
        <v>77</v>
      </c>
      <c r="W12" s="11">
        <v>3.025558834045583</v>
      </c>
      <c r="X12" s="20" t="s">
        <v>98</v>
      </c>
      <c r="Y12" s="12"/>
    </row>
    <row r="13" spans="1:25">
      <c r="A13" s="20" t="s">
        <v>120</v>
      </c>
      <c r="B13" s="12">
        <v>5.0750715001462332</v>
      </c>
      <c r="C13" s="11">
        <v>6.2515792514068691</v>
      </c>
      <c r="V13" s="14" t="s">
        <v>78</v>
      </c>
      <c r="W13" s="11">
        <v>3.3948459853159418</v>
      </c>
      <c r="X13" s="20" t="s">
        <v>99</v>
      </c>
      <c r="Y13" s="12"/>
    </row>
    <row r="14" spans="1:25">
      <c r="A14" s="20" t="s">
        <v>121</v>
      </c>
      <c r="B14" s="12">
        <v>5.3382333147935501</v>
      </c>
      <c r="C14" s="11">
        <v>6.5348290734964065</v>
      </c>
      <c r="V14" s="14"/>
      <c r="W14" s="11"/>
      <c r="X14" s="20"/>
      <c r="Y14" s="12"/>
    </row>
    <row r="15" spans="1:25">
      <c r="A15" s="20" t="s">
        <v>122</v>
      </c>
      <c r="B15" s="12">
        <v>2.8726278448374609</v>
      </c>
      <c r="C15" s="11">
        <v>5.0941954472196072</v>
      </c>
      <c r="V15" s="13" t="s">
        <v>79</v>
      </c>
      <c r="W15" s="11">
        <v>2.8134774283856023</v>
      </c>
      <c r="X15" s="20" t="s">
        <v>100</v>
      </c>
      <c r="Y15" s="12"/>
    </row>
    <row r="16" spans="1:25">
      <c r="A16" s="20" t="s">
        <v>123</v>
      </c>
      <c r="B16" s="12">
        <v>0.48776281709941305</v>
      </c>
      <c r="C16" s="11">
        <v>2.9694430685346829</v>
      </c>
      <c r="V16" s="13" t="s">
        <v>80</v>
      </c>
      <c r="W16" s="11">
        <v>2.0194317963698083</v>
      </c>
      <c r="X16" s="20" t="s">
        <v>101</v>
      </c>
      <c r="Y16" s="12"/>
    </row>
    <row r="17" spans="1:25">
      <c r="A17" s="20" t="s">
        <v>124</v>
      </c>
      <c r="B17" s="12">
        <v>-0.21481623230479308</v>
      </c>
      <c r="C17" s="11">
        <v>0.82847439031581427</v>
      </c>
      <c r="V17" s="13" t="s">
        <v>81</v>
      </c>
      <c r="W17" s="11">
        <v>1.6430603042161485</v>
      </c>
      <c r="X17" s="20" t="s">
        <v>102</v>
      </c>
      <c r="Y17" s="12">
        <v>2.0303764263031931</v>
      </c>
    </row>
    <row r="18" spans="1:25">
      <c r="A18" s="20" t="s">
        <v>125</v>
      </c>
      <c r="B18" s="12">
        <v>-2.5339282397485285</v>
      </c>
      <c r="C18" s="11">
        <v>-1.192885388567555</v>
      </c>
      <c r="V18" s="14" t="s">
        <v>82</v>
      </c>
      <c r="W18" s="11">
        <v>0.3380979019523167</v>
      </c>
      <c r="X18" s="20" t="s">
        <v>103</v>
      </c>
      <c r="Y18" s="12">
        <v>3.5681403927857236</v>
      </c>
    </row>
    <row r="19" spans="1:25">
      <c r="A19" s="20" t="s">
        <v>126</v>
      </c>
      <c r="B19" s="12">
        <v>-1.0993489624998687</v>
      </c>
      <c r="C19" s="11">
        <v>-0.12581199960344236</v>
      </c>
      <c r="V19" s="13" t="s">
        <v>83</v>
      </c>
      <c r="W19" s="11">
        <v>0.28242671386755624</v>
      </c>
      <c r="X19" s="20" t="s">
        <v>104</v>
      </c>
      <c r="Y19" s="12">
        <v>0.64854582528686144</v>
      </c>
    </row>
    <row r="20" spans="1:25">
      <c r="A20" s="20" t="s">
        <v>127</v>
      </c>
      <c r="B20" s="12">
        <v>2.9135835822477585</v>
      </c>
      <c r="C20" s="11">
        <v>2.6367005967327772</v>
      </c>
      <c r="V20" s="13" t="s">
        <v>84</v>
      </c>
      <c r="W20" s="11">
        <v>-0.19121231489300783</v>
      </c>
      <c r="X20" s="20" t="s">
        <v>105</v>
      </c>
      <c r="Y20" s="12">
        <v>2.6778963502617659</v>
      </c>
    </row>
    <row r="21" spans="1:25">
      <c r="A21" s="20" t="s">
        <v>128</v>
      </c>
      <c r="B21" s="12">
        <v>4.838494485656275</v>
      </c>
      <c r="C21" s="11">
        <v>5.3337109625013701</v>
      </c>
      <c r="V21" s="13" t="s">
        <v>85</v>
      </c>
      <c r="W21" s="11">
        <v>-0.44155507422727336</v>
      </c>
      <c r="X21" s="20" t="s">
        <v>106</v>
      </c>
      <c r="Y21" s="12">
        <v>3.2763597999459382</v>
      </c>
    </row>
    <row r="22" spans="1:25">
      <c r="A22" s="20" t="s">
        <v>129</v>
      </c>
      <c r="B22" s="12">
        <v>7.2368435651846363</v>
      </c>
      <c r="C22" s="11">
        <v>7.4612606260187953</v>
      </c>
      <c r="V22" s="14" t="s">
        <v>86</v>
      </c>
      <c r="W22" s="11">
        <v>0.46793756667951047</v>
      </c>
      <c r="X22" s="20" t="s">
        <v>107</v>
      </c>
      <c r="Y22" s="12">
        <v>0.70068875595399316</v>
      </c>
    </row>
    <row r="23" spans="1:25">
      <c r="A23" s="20" t="s">
        <v>130</v>
      </c>
      <c r="B23" s="12">
        <v>6.8829486170135068</v>
      </c>
      <c r="C23" s="11">
        <v>7.5282258303849492</v>
      </c>
      <c r="V23" s="13" t="s">
        <v>87</v>
      </c>
      <c r="W23" s="11">
        <v>1.3398776018223257</v>
      </c>
      <c r="X23" s="20" t="s">
        <v>108</v>
      </c>
      <c r="Y23" s="12">
        <v>0.89161219277686943</v>
      </c>
    </row>
    <row r="24" spans="1:25">
      <c r="A24" s="20" t="s">
        <v>131</v>
      </c>
      <c r="B24" s="12">
        <v>5.6239453957326324</v>
      </c>
      <c r="C24" s="11">
        <v>6.5547660800821639</v>
      </c>
      <c r="V24" s="13" t="s">
        <v>88</v>
      </c>
      <c r="W24" s="11">
        <v>2.435509946447878</v>
      </c>
      <c r="X24" s="20" t="s">
        <v>109</v>
      </c>
      <c r="Y24" s="12">
        <v>-1.09671424138722</v>
      </c>
    </row>
    <row r="25" spans="1:25">
      <c r="A25" s="20" t="s">
        <v>132</v>
      </c>
      <c r="B25" s="12">
        <v>5.2655942853356397</v>
      </c>
      <c r="C25" s="11">
        <v>5.6149317498083828</v>
      </c>
      <c r="V25" s="13" t="s">
        <v>89</v>
      </c>
      <c r="W25" s="11">
        <v>3.7752778726457992</v>
      </c>
      <c r="X25" s="20" t="s">
        <v>110</v>
      </c>
      <c r="Y25" s="12">
        <v>-2.7407851338302258</v>
      </c>
    </row>
    <row r="26" spans="1:25">
      <c r="A26" s="20" t="s">
        <v>133</v>
      </c>
      <c r="B26" s="12">
        <v>4.4081102818163354</v>
      </c>
      <c r="C26" s="11">
        <v>4.761068088558007</v>
      </c>
      <c r="V26" s="14" t="s">
        <v>90</v>
      </c>
      <c r="W26" s="11">
        <v>4.3879494436487976</v>
      </c>
    </row>
    <row r="27" spans="1:25">
      <c r="A27" s="20" t="s">
        <v>134</v>
      </c>
      <c r="B27" s="12">
        <v>4.5802666999999797</v>
      </c>
      <c r="C27" s="11">
        <v>3.9744230794469759</v>
      </c>
      <c r="V27" s="13" t="s">
        <v>91</v>
      </c>
      <c r="W27" s="11">
        <v>4.1593659933644167</v>
      </c>
    </row>
    <row r="28" spans="1:25">
      <c r="A28" s="20" t="s">
        <v>135</v>
      </c>
      <c r="B28" s="12">
        <v>2.4471544331094774</v>
      </c>
      <c r="C28" s="11">
        <v>3.1236970301551592</v>
      </c>
      <c r="V28" s="13" t="s">
        <v>92</v>
      </c>
      <c r="W28" s="11">
        <v>3.7386464333157177</v>
      </c>
    </row>
    <row r="29" spans="1:25">
      <c r="A29" s="20" t="s">
        <v>136</v>
      </c>
      <c r="B29" s="12">
        <v>-0.84192882002427361</v>
      </c>
      <c r="C29" s="11">
        <v>2.1970388979724031</v>
      </c>
      <c r="V29" s="13" t="s">
        <v>93</v>
      </c>
      <c r="W29" s="11">
        <v>2.6826837334938958</v>
      </c>
    </row>
    <row r="30" spans="1:25">
      <c r="A30" s="20" t="s">
        <v>137</v>
      </c>
      <c r="B30" s="12">
        <v>-1.323743256865062</v>
      </c>
      <c r="C30" s="11">
        <v>1.9386768674748645</v>
      </c>
      <c r="V30" s="14" t="s">
        <v>94</v>
      </c>
      <c r="W30" s="11">
        <v>1.3898964044581685</v>
      </c>
    </row>
    <row r="31" spans="1:25">
      <c r="A31" s="20" t="s">
        <v>138</v>
      </c>
      <c r="B31" s="12">
        <v>-2.1098808308930184</v>
      </c>
      <c r="C31" s="11">
        <v>1.9211759850945809</v>
      </c>
      <c r="V31" s="13" t="s">
        <v>95</v>
      </c>
      <c r="W31" s="11">
        <v>0.6711154007138953</v>
      </c>
    </row>
    <row r="32" spans="1:25">
      <c r="A32" s="20" t="s">
        <v>139</v>
      </c>
      <c r="B32" s="12">
        <v>1.2497316789006341E-2</v>
      </c>
      <c r="C32" s="11">
        <v>2.1685929708995744</v>
      </c>
      <c r="V32" s="13" t="s">
        <v>96</v>
      </c>
      <c r="W32" s="11">
        <v>0.67355813561924549</v>
      </c>
    </row>
    <row r="33" spans="1:23">
      <c r="A33" s="20" t="s">
        <v>140</v>
      </c>
      <c r="B33" s="12">
        <v>6.2474644390779321</v>
      </c>
      <c r="C33" s="11">
        <v>2.9286733825175659</v>
      </c>
      <c r="V33" s="13" t="s">
        <v>97</v>
      </c>
      <c r="W33" s="11">
        <v>1.6165552577042996</v>
      </c>
    </row>
    <row r="34" spans="1:23">
      <c r="A34" s="20" t="s">
        <v>141</v>
      </c>
      <c r="B34" s="12">
        <v>7.1763332795763635</v>
      </c>
      <c r="C34" s="11">
        <v>2.9965096855595119</v>
      </c>
      <c r="V34" s="14" t="s">
        <v>98</v>
      </c>
      <c r="W34" s="11">
        <v>3.0534618568362815</v>
      </c>
    </row>
    <row r="35" spans="1:23">
      <c r="A35" s="20" t="s">
        <v>142</v>
      </c>
      <c r="B35" s="12">
        <v>8.5281403642509126</v>
      </c>
      <c r="C35" s="11">
        <v>3.0048226702889202</v>
      </c>
      <c r="V35" s="13" t="s">
        <v>99</v>
      </c>
      <c r="W35" s="11">
        <v>3.5870420394645386</v>
      </c>
    </row>
    <row r="36" spans="1:23">
      <c r="A36" s="20" t="s">
        <v>143</v>
      </c>
      <c r="B36" s="12">
        <v>7.8333999776852847</v>
      </c>
      <c r="C36" s="11">
        <v>3.186636044468405</v>
      </c>
      <c r="V36" s="13" t="s">
        <v>100</v>
      </c>
      <c r="W36" s="11">
        <v>3.1941640197062249</v>
      </c>
    </row>
    <row r="37" spans="1:23">
      <c r="A37" s="20" t="s">
        <v>144</v>
      </c>
      <c r="B37" s="12">
        <v>2.820239354007481</v>
      </c>
      <c r="C37" s="11">
        <v>2.0623091432794949</v>
      </c>
      <c r="V37" s="13" t="s">
        <v>101</v>
      </c>
      <c r="W37" s="11">
        <v>2.2803673871021779</v>
      </c>
    </row>
    <row r="38" spans="1:23">
      <c r="A38" s="20" t="s">
        <v>145</v>
      </c>
      <c r="B38" s="12">
        <v>1.5957175713001481</v>
      </c>
      <c r="C38" s="11">
        <v>1.1919919330501294</v>
      </c>
      <c r="V38" s="14" t="s">
        <v>102</v>
      </c>
      <c r="W38" s="11">
        <v>1.140828998770882</v>
      </c>
    </row>
    <row r="39" spans="1:23">
      <c r="A39" s="20" t="s">
        <v>146</v>
      </c>
      <c r="B39" s="12">
        <v>-0.27754581210952534</v>
      </c>
      <c r="C39" s="11">
        <v>0.50395574027313206</v>
      </c>
      <c r="V39" s="13" t="s">
        <v>103</v>
      </c>
      <c r="W39" s="11">
        <v>1.444529005655415</v>
      </c>
    </row>
    <row r="40" spans="1:23">
      <c r="A40" s="20" t="s">
        <v>147</v>
      </c>
      <c r="B40" s="12">
        <v>-1.9468127913476962</v>
      </c>
      <c r="C40" s="11">
        <v>-0.72532262031987926</v>
      </c>
      <c r="V40" s="13" t="s">
        <v>104</v>
      </c>
      <c r="W40" s="11">
        <v>2.8150418471834193</v>
      </c>
    </row>
    <row r="41" spans="1:23">
      <c r="A41" s="20" t="s">
        <v>148</v>
      </c>
      <c r="B41" s="12">
        <v>-1.9992512208599988</v>
      </c>
      <c r="C41" s="11">
        <v>-1.29512789605849</v>
      </c>
      <c r="V41" s="13" t="s">
        <v>105</v>
      </c>
      <c r="W41" s="11">
        <v>4.3314099994919752</v>
      </c>
    </row>
    <row r="42" spans="1:23">
      <c r="A42" s="20" t="s">
        <v>149</v>
      </c>
      <c r="B42" s="12">
        <v>-3.506206444930493</v>
      </c>
      <c r="C42" s="11">
        <v>-2.2128854608447601</v>
      </c>
      <c r="V42" s="14" t="s">
        <v>106</v>
      </c>
      <c r="W42" s="11">
        <v>5.7599646368600155</v>
      </c>
    </row>
    <row r="43" spans="1:23">
      <c r="A43" s="20" t="s">
        <v>150</v>
      </c>
      <c r="B43" s="12">
        <v>-4.6067966168212298</v>
      </c>
      <c r="C43" s="11">
        <v>-3.5457633934727784</v>
      </c>
      <c r="V43" s="13" t="s">
        <v>107</v>
      </c>
      <c r="W43" s="11">
        <v>5.8186414881285842</v>
      </c>
    </row>
    <row r="44" spans="1:23">
      <c r="A44" s="20" t="s">
        <v>151</v>
      </c>
      <c r="B44" s="12">
        <v>-5.0348619661086396</v>
      </c>
      <c r="C44" s="11">
        <v>-4.4219226395614601</v>
      </c>
      <c r="V44" s="13" t="s">
        <v>108</v>
      </c>
      <c r="W44" s="11">
        <v>5.3556220019643774</v>
      </c>
    </row>
    <row r="45" spans="1:23">
      <c r="A45" s="20" t="s">
        <v>152</v>
      </c>
      <c r="B45" s="12">
        <v>-5.312234951943795</v>
      </c>
      <c r="C45" s="11">
        <v>-4.5568852274518346</v>
      </c>
      <c r="V45" s="13" t="s">
        <v>109</v>
      </c>
      <c r="W45" s="11">
        <v>4.2122450256081967</v>
      </c>
    </row>
    <row r="46" spans="1:23">
      <c r="A46" s="20" t="s">
        <v>153</v>
      </c>
      <c r="B46" s="12">
        <v>-4.0860937598590219</v>
      </c>
      <c r="C46" s="11">
        <v>-4.1117255868080456</v>
      </c>
      <c r="V46" s="14" t="s">
        <v>110</v>
      </c>
      <c r="W46" s="11">
        <v>3.2021313797367945</v>
      </c>
    </row>
    <row r="47" spans="1:23">
      <c r="A47" s="20" t="s">
        <v>154</v>
      </c>
      <c r="B47" s="12">
        <v>-2.4176544865397664</v>
      </c>
      <c r="C47" s="11">
        <v>-3.275916906320897</v>
      </c>
      <c r="V47" s="13" t="s">
        <v>111</v>
      </c>
      <c r="W47" s="11">
        <v>3.2349902741808823</v>
      </c>
    </row>
    <row r="48" spans="1:23">
      <c r="A48" s="20" t="s">
        <v>155</v>
      </c>
      <c r="B48" s="12">
        <v>-0.79018642288729568</v>
      </c>
      <c r="C48" s="11">
        <v>-1.9033432264045302</v>
      </c>
      <c r="V48" s="13" t="s">
        <v>112</v>
      </c>
      <c r="W48" s="11">
        <v>2.6907589091283768</v>
      </c>
    </row>
    <row r="49" spans="1:23">
      <c r="A49" s="20" t="s">
        <v>156</v>
      </c>
      <c r="B49" s="12">
        <v>1.2273317223036262</v>
      </c>
      <c r="C49" s="11">
        <v>-0.87249088420627841</v>
      </c>
      <c r="V49" s="13" t="s">
        <v>113</v>
      </c>
      <c r="W49" s="11">
        <v>3.2973491163702295</v>
      </c>
    </row>
    <row r="50" spans="1:23">
      <c r="A50" s="20" t="s">
        <v>157</v>
      </c>
      <c r="B50" s="12">
        <v>1.5442936781743244</v>
      </c>
      <c r="C50" s="11">
        <v>0.16702236878047838</v>
      </c>
      <c r="V50" s="14" t="s">
        <v>114</v>
      </c>
      <c r="W50" s="11">
        <v>3.9619887233663276</v>
      </c>
    </row>
    <row r="51" spans="1:23">
      <c r="A51" s="20" t="s">
        <v>158</v>
      </c>
      <c r="B51" s="12">
        <v>1.7966231832075907</v>
      </c>
      <c r="C51" s="11">
        <v>1.3228690539079935</v>
      </c>
      <c r="V51" s="13" t="s">
        <v>115</v>
      </c>
      <c r="W51" s="11">
        <v>4.1916189118962111</v>
      </c>
    </row>
    <row r="52" spans="1:23">
      <c r="A52" s="20" t="s">
        <v>159</v>
      </c>
      <c r="B52" s="12">
        <v>1.5095420759810407</v>
      </c>
      <c r="C52" s="11">
        <v>1.5864831459113438</v>
      </c>
      <c r="V52" s="13" t="s">
        <v>116</v>
      </c>
      <c r="W52" s="11">
        <v>5.2590929555653698</v>
      </c>
    </row>
    <row r="53" spans="1:23">
      <c r="A53" s="20" t="s">
        <v>160</v>
      </c>
      <c r="B53" s="12">
        <v>-0.8592188083491048</v>
      </c>
      <c r="C53" s="11">
        <v>1.6286587825014465</v>
      </c>
      <c r="V53" s="13" t="s">
        <v>117</v>
      </c>
      <c r="W53" s="11">
        <v>5.6078025496843154</v>
      </c>
    </row>
    <row r="54" spans="1:23">
      <c r="A54" s="20" t="s">
        <v>161</v>
      </c>
      <c r="B54" s="12">
        <v>0.44040325384435697</v>
      </c>
      <c r="C54" s="11">
        <v>1.6037265743614082</v>
      </c>
      <c r="V54" s="14" t="s">
        <v>118</v>
      </c>
      <c r="W54" s="11">
        <v>6.0698706071717456</v>
      </c>
    </row>
    <row r="55" spans="1:23">
      <c r="A55" s="20" t="s">
        <v>162</v>
      </c>
      <c r="B55" s="12">
        <v>1.3106668245799646</v>
      </c>
      <c r="C55" s="11">
        <v>1.3172239968930022</v>
      </c>
      <c r="V55" s="13" t="s">
        <v>119</v>
      </c>
      <c r="W55" s="11">
        <v>6.2994367566156617</v>
      </c>
    </row>
    <row r="56" spans="1:23">
      <c r="A56" s="20" t="s">
        <v>163</v>
      </c>
      <c r="B56" s="12">
        <v>1.9282906275881917</v>
      </c>
      <c r="C56" s="11">
        <v>1.1041528654830213</v>
      </c>
      <c r="V56" s="13" t="s">
        <v>120</v>
      </c>
      <c r="W56" s="11">
        <v>6.2515792514068691</v>
      </c>
    </row>
    <row r="57" spans="1:23">
      <c r="A57" s="20" t="s">
        <v>164</v>
      </c>
      <c r="B57" s="12">
        <v>4.4716653946866414</v>
      </c>
      <c r="C57" s="11">
        <v>1.1097632096074062</v>
      </c>
      <c r="V57" s="13" t="s">
        <v>121</v>
      </c>
      <c r="W57" s="11">
        <v>6.5348290734964065</v>
      </c>
    </row>
    <row r="58" spans="1:23">
      <c r="A58" s="20" t="s">
        <v>165</v>
      </c>
      <c r="B58" s="12">
        <v>3.1499295237994218</v>
      </c>
      <c r="C58" s="11">
        <v>1.0242484421356668</v>
      </c>
      <c r="V58" s="14" t="s">
        <v>122</v>
      </c>
      <c r="W58" s="11">
        <v>5.0941954472196072</v>
      </c>
    </row>
    <row r="59" spans="1:23">
      <c r="A59" s="20" t="s">
        <v>166</v>
      </c>
      <c r="B59" s="12">
        <v>1.964686290662554</v>
      </c>
      <c r="C59" s="11">
        <v>1.1365855728662888</v>
      </c>
      <c r="V59" s="13" t="s">
        <v>123</v>
      </c>
      <c r="W59" s="11">
        <v>2.9694430685346829</v>
      </c>
    </row>
    <row r="60" spans="1:23">
      <c r="A60" s="13" t="s">
        <v>167</v>
      </c>
      <c r="B60" s="12">
        <v>0.5</v>
      </c>
      <c r="C60" s="11">
        <v>0.92731427581256298</v>
      </c>
      <c r="V60" s="13" t="s">
        <v>124</v>
      </c>
      <c r="W60" s="11">
        <v>0.82847439031581427</v>
      </c>
    </row>
    <row r="61" spans="1:23">
      <c r="V61" s="13" t="s">
        <v>125</v>
      </c>
      <c r="W61" s="11">
        <v>-1.192885388567555</v>
      </c>
    </row>
    <row r="62" spans="1:23">
      <c r="V62" s="14" t="s">
        <v>126</v>
      </c>
      <c r="W62" s="11">
        <v>-0.12581199960344236</v>
      </c>
    </row>
    <row r="63" spans="1:23">
      <c r="V63" s="13" t="s">
        <v>127</v>
      </c>
      <c r="W63" s="11">
        <v>2.6367005967327772</v>
      </c>
    </row>
    <row r="64" spans="1:23">
      <c r="V64" s="13" t="s">
        <v>128</v>
      </c>
      <c r="W64" s="11">
        <v>5.3337109625013701</v>
      </c>
    </row>
    <row r="65" spans="22:23">
      <c r="V65" s="13" t="s">
        <v>129</v>
      </c>
      <c r="W65" s="11">
        <v>7.4612606260187953</v>
      </c>
    </row>
    <row r="66" spans="22:23">
      <c r="V66" s="14" t="s">
        <v>130</v>
      </c>
      <c r="W66" s="11">
        <v>7.5282258303849492</v>
      </c>
    </row>
    <row r="67" spans="22:23">
      <c r="V67" s="13" t="s">
        <v>131</v>
      </c>
      <c r="W67" s="11">
        <v>6.5547660800821639</v>
      </c>
    </row>
    <row r="68" spans="22:23">
      <c r="V68" s="13" t="s">
        <v>132</v>
      </c>
      <c r="W68" s="11">
        <v>5.6149317498083828</v>
      </c>
    </row>
    <row r="69" spans="22:23">
      <c r="V69" s="13" t="s">
        <v>133</v>
      </c>
      <c r="W69" s="11">
        <v>4.761068088558007</v>
      </c>
    </row>
    <row r="70" spans="22:23">
      <c r="V70" s="14" t="s">
        <v>134</v>
      </c>
      <c r="W70" s="11">
        <v>3.9744230794469759</v>
      </c>
    </row>
    <row r="71" spans="22:23">
      <c r="V71" s="13" t="s">
        <v>135</v>
      </c>
      <c r="W71" s="11">
        <v>3.1236970301551592</v>
      </c>
    </row>
    <row r="72" spans="22:23">
      <c r="V72" s="13" t="s">
        <v>136</v>
      </c>
      <c r="W72" s="11">
        <v>2.1970388979724031</v>
      </c>
    </row>
    <row r="73" spans="22:23">
      <c r="V73" s="13" t="s">
        <v>137</v>
      </c>
      <c r="W73" s="11">
        <v>1.9386768674748645</v>
      </c>
    </row>
    <row r="74" spans="22:23">
      <c r="V74" s="14" t="s">
        <v>138</v>
      </c>
      <c r="W74" s="11">
        <v>1.9211759850945809</v>
      </c>
    </row>
    <row r="75" spans="22:23">
      <c r="V75" s="13" t="s">
        <v>139</v>
      </c>
      <c r="W75" s="11">
        <v>2.1685929708995744</v>
      </c>
    </row>
    <row r="76" spans="22:23">
      <c r="V76" s="13" t="s">
        <v>140</v>
      </c>
      <c r="W76" s="11">
        <v>2.9286733825175659</v>
      </c>
    </row>
    <row r="77" spans="22:23">
      <c r="V77" s="13" t="s">
        <v>141</v>
      </c>
      <c r="W77" s="11">
        <v>2.9965096855595119</v>
      </c>
    </row>
    <row r="78" spans="22:23">
      <c r="V78" s="14" t="s">
        <v>142</v>
      </c>
      <c r="W78" s="11">
        <v>3.0048226702889202</v>
      </c>
    </row>
    <row r="79" spans="22:23">
      <c r="V79" s="13" t="s">
        <v>143</v>
      </c>
      <c r="W79" s="11">
        <v>3.186636044468405</v>
      </c>
    </row>
    <row r="80" spans="22:23">
      <c r="V80" s="13" t="s">
        <v>144</v>
      </c>
      <c r="W80" s="11">
        <v>2.0623091432794949</v>
      </c>
    </row>
    <row r="81" spans="22:23">
      <c r="V81" s="13" t="s">
        <v>145</v>
      </c>
      <c r="W81" s="11">
        <v>1.1919919330501294</v>
      </c>
    </row>
    <row r="82" spans="22:23">
      <c r="V82" s="14" t="s">
        <v>146</v>
      </c>
      <c r="W82" s="11">
        <v>0.50395574027313206</v>
      </c>
    </row>
    <row r="83" spans="22:23">
      <c r="V83" s="13" t="s">
        <v>147</v>
      </c>
      <c r="W83" s="11">
        <v>-0.72532262031987926</v>
      </c>
    </row>
    <row r="84" spans="22:23">
      <c r="V84" s="13" t="s">
        <v>148</v>
      </c>
      <c r="W84" s="11">
        <v>-1.29512789605849</v>
      </c>
    </row>
    <row r="85" spans="22:23">
      <c r="V85" s="13" t="s">
        <v>149</v>
      </c>
      <c r="W85" s="11">
        <v>-2.2128854608447601</v>
      </c>
    </row>
    <row r="86" spans="22:23">
      <c r="V86" s="14" t="s">
        <v>150</v>
      </c>
      <c r="W86" s="11">
        <v>-3.5457633934727784</v>
      </c>
    </row>
    <row r="87" spans="22:23">
      <c r="V87" s="13" t="s">
        <v>151</v>
      </c>
      <c r="W87" s="11">
        <v>-4.4219226395614601</v>
      </c>
    </row>
    <row r="88" spans="22:23">
      <c r="V88" s="13" t="s">
        <v>152</v>
      </c>
      <c r="W88" s="11">
        <v>-4.5568852274518346</v>
      </c>
    </row>
    <row r="89" spans="22:23">
      <c r="V89" s="13" t="s">
        <v>153</v>
      </c>
      <c r="W89" s="11">
        <v>-4.1117255868080456</v>
      </c>
    </row>
    <row r="90" spans="22:23">
      <c r="V90" s="14" t="s">
        <v>154</v>
      </c>
      <c r="W90" s="11">
        <v>-3.275916906320897</v>
      </c>
    </row>
    <row r="91" spans="22:23">
      <c r="V91" s="13" t="s">
        <v>155</v>
      </c>
      <c r="W91" s="11">
        <v>-1.9033432264045302</v>
      </c>
    </row>
    <row r="92" spans="22:23">
      <c r="V92" s="13" t="s">
        <v>156</v>
      </c>
      <c r="W92" s="11">
        <v>-0.87249088420627841</v>
      </c>
    </row>
    <row r="93" spans="22:23">
      <c r="V93" s="13" t="s">
        <v>157</v>
      </c>
      <c r="W93" s="11">
        <v>0.16702236878047838</v>
      </c>
    </row>
    <row r="94" spans="22:23">
      <c r="V94" s="14" t="s">
        <v>158</v>
      </c>
      <c r="W94" s="11">
        <v>1.3228690539079935</v>
      </c>
    </row>
    <row r="95" spans="22:23">
      <c r="V95" s="13" t="s">
        <v>159</v>
      </c>
      <c r="W95" s="11">
        <v>1.5864831459113438</v>
      </c>
    </row>
    <row r="96" spans="22:23">
      <c r="V96" s="13" t="s">
        <v>160</v>
      </c>
      <c r="W96" s="11">
        <v>1.6286587825014465</v>
      </c>
    </row>
    <row r="97" spans="22:23">
      <c r="V97" s="13" t="s">
        <v>161</v>
      </c>
      <c r="W97" s="11">
        <v>1.6037265743614082</v>
      </c>
    </row>
    <row r="98" spans="22:23">
      <c r="V98" s="14" t="s">
        <v>162</v>
      </c>
      <c r="W98" s="11">
        <v>1.3172239968930022</v>
      </c>
    </row>
    <row r="99" spans="22:23">
      <c r="V99" s="13" t="s">
        <v>163</v>
      </c>
      <c r="W99" s="11">
        <v>1.1041528654830213</v>
      </c>
    </row>
    <row r="100" spans="22:23">
      <c r="V100" s="13" t="s">
        <v>164</v>
      </c>
      <c r="W100" s="11">
        <v>1.1097632096074062</v>
      </c>
    </row>
    <row r="101" spans="22:23">
      <c r="V101" s="13" t="s">
        <v>165</v>
      </c>
      <c r="W101" s="11">
        <v>1.0242484421356668</v>
      </c>
    </row>
    <row r="102" spans="22:23">
      <c r="V102" s="14" t="s">
        <v>166</v>
      </c>
      <c r="W102" s="11">
        <v>1.1365855728662888</v>
      </c>
    </row>
    <row r="103" spans="22:23">
      <c r="V103" s="13" t="s">
        <v>167</v>
      </c>
      <c r="W103" s="11">
        <v>0.92731427581256298</v>
      </c>
    </row>
  </sheetData>
  <mergeCells count="4">
    <mergeCell ref="V4:V5"/>
    <mergeCell ref="W4:W5"/>
    <mergeCell ref="X5:X8"/>
    <mergeCell ref="Y5:Y8"/>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Planilhas</vt:lpstr>
      </vt:variant>
      <vt:variant>
        <vt:i4>17</vt:i4>
      </vt:variant>
    </vt:vector>
  </HeadingPairs>
  <TitlesOfParts>
    <vt:vector size="17" baseType="lpstr">
      <vt:lpstr>Dados MDIC</vt:lpstr>
      <vt:lpstr>Dados Commodities</vt:lpstr>
      <vt:lpstr>TABELA 1</vt:lpstr>
      <vt:lpstr>FIGURA1</vt:lpstr>
      <vt:lpstr>FIGURA2</vt:lpstr>
      <vt:lpstr>FIGURA3</vt:lpstr>
      <vt:lpstr>FIGURA4</vt:lpstr>
      <vt:lpstr>FIGURA5</vt:lpstr>
      <vt:lpstr>FIGURA6</vt:lpstr>
      <vt:lpstr>TABELA2</vt:lpstr>
      <vt:lpstr>FIGURA7</vt:lpstr>
      <vt:lpstr>TABELA3</vt:lpstr>
      <vt:lpstr>TABELA4</vt:lpstr>
      <vt:lpstr>TABELA5</vt:lpstr>
      <vt:lpstr>TABELA6</vt:lpstr>
      <vt:lpstr>FIGURA8</vt:lpstr>
      <vt:lpstr>Plan1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2020-07-27T21:47:58Z</dcterms:created>
  <dcterms:modified xsi:type="dcterms:W3CDTF">2020-09-01T22:22:18Z</dcterms:modified>
</cp:coreProperties>
</file>